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hig\Downloads\"/>
    </mc:Choice>
  </mc:AlternateContent>
  <xr:revisionPtr revIDLastSave="0" documentId="13_ncr:1_{8F183FB4-4176-46B7-AE22-8D30AF0FC933}" xr6:coauthVersionLast="47" xr6:coauthVersionMax="47" xr10:uidLastSave="{00000000-0000-0000-0000-000000000000}"/>
  <bookViews>
    <workbookView xWindow="-108" yWindow="-108" windowWidth="23256" windowHeight="12456" tabRatio="696" xr2:uid="{65FBC5DA-309A-427B-8161-94A34CCBA9CC}"/>
  </bookViews>
  <sheets>
    <sheet name="weekly" sheetId="1" r:id="rId1"/>
    <sheet name="weekly_r" sheetId="3" r:id="rId2"/>
    <sheet name="monthly" sheetId="2" r:id="rId3"/>
    <sheet name="monthly_r" sheetId="4" r:id="rId4"/>
    <sheet name="monthly_avg" sheetId="10" r:id="rId5"/>
    <sheet name="monthly_stddev" sheetId="11" r:id="rId6"/>
    <sheet name="annualized_r" sheetId="15" r:id="rId7"/>
    <sheet name=" optimization portfolio" sheetId="16" r:id="rId8"/>
    <sheet name="India 10-Year Bond Yield Histor" sheetId="22" r:id="rId9"/>
    <sheet name="BSE_timeseries" sheetId="27" r:id="rId10"/>
    <sheet name="monthly_average" sheetId="7" state="hidden" r:id="rId11"/>
    <sheet name="monthly_stdev" sheetId="8" state="hidden" r:id="rId12"/>
    <sheet name="BSE Sensex 30 Historical Data" sheetId="28" r:id="rId13"/>
    <sheet name="10,11" sheetId="29" r:id="rId14"/>
    <sheet name="Regression 12" sheetId="30" r:id="rId15"/>
  </sheets>
  <externalReferences>
    <externalReference r:id="rId16"/>
  </externalReferences>
  <definedNames>
    <definedName name="ExternalData_1" localSheetId="8" hidden="1">'India 10-Year Bond Yield Histor'!$A$1:$B$242</definedName>
    <definedName name="solver_adj" localSheetId="7" hidden="1">' optimization portfolio'!$E$18:$E$27</definedName>
    <definedName name="solver_cvg" localSheetId="7" hidden="1">0.0001</definedName>
    <definedName name="solver_drv" localSheetId="7" hidden="1">1</definedName>
    <definedName name="solver_eng" localSheetId="7" hidden="1">1</definedName>
    <definedName name="solver_est" localSheetId="7" hidden="1">1</definedName>
    <definedName name="solver_itr" localSheetId="7" hidden="1">2147483647</definedName>
    <definedName name="solver_lhs1" localSheetId="7" hidden="1">' optimization portfolio'!$E$18:$E$27</definedName>
    <definedName name="solver_lhs2" localSheetId="7" hidden="1">' optimization portfolio'!$E$28</definedName>
    <definedName name="solver_lhs3" localSheetId="7" hidden="1">' optimization portfolio'!$F$31</definedName>
    <definedName name="solver_mip" localSheetId="7" hidden="1">2147483647</definedName>
    <definedName name="solver_mni" localSheetId="7" hidden="1">30</definedName>
    <definedName name="solver_mrt" localSheetId="7" hidden="1">0.075</definedName>
    <definedName name="solver_msl" localSheetId="7" hidden="1">2</definedName>
    <definedName name="solver_neg" localSheetId="7" hidden="1">1</definedName>
    <definedName name="solver_nod" localSheetId="7" hidden="1">2147483647</definedName>
    <definedName name="solver_num" localSheetId="7" hidden="1">3</definedName>
    <definedName name="solver_nwt" localSheetId="7" hidden="1">1</definedName>
    <definedName name="solver_opt" localSheetId="7" hidden="1">' optimization portfolio'!$E$33</definedName>
    <definedName name="solver_pre" localSheetId="7" hidden="1">0.000001</definedName>
    <definedName name="solver_rbv" localSheetId="7" hidden="1">1</definedName>
    <definedName name="solver_rel1" localSheetId="7" hidden="1">3</definedName>
    <definedName name="solver_rel2" localSheetId="7" hidden="1">2</definedName>
    <definedName name="solver_rel3" localSheetId="7" hidden="1">2</definedName>
    <definedName name="solver_rhs1" localSheetId="7" hidden="1">0</definedName>
    <definedName name="solver_rhs2" localSheetId="7" hidden="1">1</definedName>
    <definedName name="solver_rhs3" localSheetId="7" hidden="1">0.29</definedName>
    <definedName name="solver_rlx" localSheetId="7" hidden="1">2</definedName>
    <definedName name="solver_rsd" localSheetId="7" hidden="1">0</definedName>
    <definedName name="solver_scl" localSheetId="7" hidden="1">1</definedName>
    <definedName name="solver_sho" localSheetId="7" hidden="1">2</definedName>
    <definedName name="solver_ssz" localSheetId="7" hidden="1">100</definedName>
    <definedName name="solver_tim" localSheetId="7" hidden="1">2147483647</definedName>
    <definedName name="solver_tol" localSheetId="7" hidden="1">0.01</definedName>
    <definedName name="solver_typ" localSheetId="7" hidden="1">2</definedName>
    <definedName name="solver_val" localSheetId="7" hidden="1">0</definedName>
    <definedName name="solver_ver" localSheetId="7" hidden="1">3</definedName>
  </definedNames>
  <calcPr calcId="191029"/>
  <pivotCaches>
    <pivotCache cacheId="0" r:id="rId17"/>
    <pivotCache cacheId="1" r:id="rId18"/>
    <pivotCache cacheId="2" r:id="rId1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SE Sensex 30 Historical Data_d13b7df2-dd03-4c04-95fb-b0720b3dde9a" name="BSE Sensex 30 Historical Data" connection="Query - BSE Sensex 30 Historical Data ("/>
          <x15:modelTable id="BSE_timeseries_353f263a-bb17-4847-937a-e45cfaaecdbc" name="BSE_timeseries" connection="Query - BSE_timeseries"/>
        </x15:modelTables>
      </x15:dataModel>
    </ext>
  </extLst>
</workbook>
</file>

<file path=xl/calcChain.xml><?xml version="1.0" encoding="utf-8"?>
<calcChain xmlns="http://schemas.openxmlformats.org/spreadsheetml/2006/main">
  <c r="K241" i="29" l="1"/>
  <c r="J241" i="29"/>
  <c r="I241" i="29"/>
  <c r="H241" i="29"/>
  <c r="G241" i="29"/>
  <c r="F241" i="29"/>
  <c r="E241" i="29"/>
  <c r="D241" i="29"/>
  <c r="C241" i="29"/>
  <c r="B241" i="29"/>
  <c r="K240" i="29"/>
  <c r="J240" i="29"/>
  <c r="I240" i="29"/>
  <c r="H240" i="29"/>
  <c r="G240" i="29"/>
  <c r="F240" i="29"/>
  <c r="E240" i="29"/>
  <c r="D240" i="29"/>
  <c r="C240" i="29"/>
  <c r="B240" i="29"/>
  <c r="K239" i="29"/>
  <c r="J239" i="29"/>
  <c r="I239" i="29"/>
  <c r="H239" i="29"/>
  <c r="G239" i="29"/>
  <c r="F239" i="29"/>
  <c r="E239" i="29"/>
  <c r="D239" i="29"/>
  <c r="C239" i="29"/>
  <c r="B239" i="29"/>
  <c r="K238" i="29"/>
  <c r="J238" i="29"/>
  <c r="I238" i="29"/>
  <c r="H238" i="29"/>
  <c r="G238" i="29"/>
  <c r="F238" i="29"/>
  <c r="E238" i="29"/>
  <c r="D238" i="29"/>
  <c r="C238" i="29"/>
  <c r="B238" i="29"/>
  <c r="K237" i="29"/>
  <c r="J237" i="29"/>
  <c r="I237" i="29"/>
  <c r="H237" i="29"/>
  <c r="G237" i="29"/>
  <c r="F237" i="29"/>
  <c r="E237" i="29"/>
  <c r="D237" i="29"/>
  <c r="C237" i="29"/>
  <c r="B237" i="29"/>
  <c r="K236" i="29"/>
  <c r="J236" i="29"/>
  <c r="I236" i="29"/>
  <c r="H236" i="29"/>
  <c r="G236" i="29"/>
  <c r="F236" i="29"/>
  <c r="E236" i="29"/>
  <c r="D236" i="29"/>
  <c r="C236" i="29"/>
  <c r="B236" i="29"/>
  <c r="K235" i="29"/>
  <c r="J235" i="29"/>
  <c r="I235" i="29"/>
  <c r="H235" i="29"/>
  <c r="G235" i="29"/>
  <c r="F235" i="29"/>
  <c r="E235" i="29"/>
  <c r="D235" i="29"/>
  <c r="C235" i="29"/>
  <c r="B235" i="29"/>
  <c r="K234" i="29"/>
  <c r="J234" i="29"/>
  <c r="I234" i="29"/>
  <c r="H234" i="29"/>
  <c r="G234" i="29"/>
  <c r="F234" i="29"/>
  <c r="E234" i="29"/>
  <c r="D234" i="29"/>
  <c r="C234" i="29"/>
  <c r="B234" i="29"/>
  <c r="K233" i="29"/>
  <c r="J233" i="29"/>
  <c r="I233" i="29"/>
  <c r="H233" i="29"/>
  <c r="G233" i="29"/>
  <c r="F233" i="29"/>
  <c r="E233" i="29"/>
  <c r="D233" i="29"/>
  <c r="C233" i="29"/>
  <c r="B233" i="29"/>
  <c r="K232" i="29"/>
  <c r="J232" i="29"/>
  <c r="I232" i="29"/>
  <c r="H232" i="29"/>
  <c r="G232" i="29"/>
  <c r="F232" i="29"/>
  <c r="E232" i="29"/>
  <c r="D232" i="29"/>
  <c r="C232" i="29"/>
  <c r="B232" i="29"/>
  <c r="K231" i="29"/>
  <c r="J231" i="29"/>
  <c r="I231" i="29"/>
  <c r="H231" i="29"/>
  <c r="G231" i="29"/>
  <c r="F231" i="29"/>
  <c r="E231" i="29"/>
  <c r="D231" i="29"/>
  <c r="C231" i="29"/>
  <c r="B231" i="29"/>
  <c r="K230" i="29"/>
  <c r="J230" i="29"/>
  <c r="I230" i="29"/>
  <c r="H230" i="29"/>
  <c r="G230" i="29"/>
  <c r="F230" i="29"/>
  <c r="E230" i="29"/>
  <c r="D230" i="29"/>
  <c r="C230" i="29"/>
  <c r="B230" i="29"/>
  <c r="K229" i="29"/>
  <c r="J229" i="29"/>
  <c r="I229" i="29"/>
  <c r="H229" i="29"/>
  <c r="G229" i="29"/>
  <c r="F229" i="29"/>
  <c r="E229" i="29"/>
  <c r="D229" i="29"/>
  <c r="C229" i="29"/>
  <c r="B229" i="29"/>
  <c r="K228" i="29"/>
  <c r="J228" i="29"/>
  <c r="I228" i="29"/>
  <c r="H228" i="29"/>
  <c r="G228" i="29"/>
  <c r="F228" i="29"/>
  <c r="E228" i="29"/>
  <c r="D228" i="29"/>
  <c r="C228" i="29"/>
  <c r="B228" i="29"/>
  <c r="K227" i="29"/>
  <c r="J227" i="29"/>
  <c r="I227" i="29"/>
  <c r="H227" i="29"/>
  <c r="G227" i="29"/>
  <c r="F227" i="29"/>
  <c r="E227" i="29"/>
  <c r="D227" i="29"/>
  <c r="C227" i="29"/>
  <c r="B227" i="29"/>
  <c r="K226" i="29"/>
  <c r="J226" i="29"/>
  <c r="I226" i="29"/>
  <c r="H226" i="29"/>
  <c r="G226" i="29"/>
  <c r="F226" i="29"/>
  <c r="E226" i="29"/>
  <c r="D226" i="29"/>
  <c r="C226" i="29"/>
  <c r="B226" i="29"/>
  <c r="K225" i="29"/>
  <c r="J225" i="29"/>
  <c r="I225" i="29"/>
  <c r="H225" i="29"/>
  <c r="G225" i="29"/>
  <c r="F225" i="29"/>
  <c r="E225" i="29"/>
  <c r="D225" i="29"/>
  <c r="C225" i="29"/>
  <c r="B225" i="29"/>
  <c r="K224" i="29"/>
  <c r="J224" i="29"/>
  <c r="I224" i="29"/>
  <c r="H224" i="29"/>
  <c r="G224" i="29"/>
  <c r="F224" i="29"/>
  <c r="E224" i="29"/>
  <c r="D224" i="29"/>
  <c r="C224" i="29"/>
  <c r="B224" i="29"/>
  <c r="K223" i="29"/>
  <c r="J223" i="29"/>
  <c r="I223" i="29"/>
  <c r="H223" i="29"/>
  <c r="G223" i="29"/>
  <c r="F223" i="29"/>
  <c r="E223" i="29"/>
  <c r="D223" i="29"/>
  <c r="C223" i="29"/>
  <c r="B223" i="29"/>
  <c r="K222" i="29"/>
  <c r="J222" i="29"/>
  <c r="I222" i="29"/>
  <c r="H222" i="29"/>
  <c r="G222" i="29"/>
  <c r="F222" i="29"/>
  <c r="E222" i="29"/>
  <c r="D222" i="29"/>
  <c r="C222" i="29"/>
  <c r="B222" i="29"/>
  <c r="K221" i="29"/>
  <c r="J221" i="29"/>
  <c r="I221" i="29"/>
  <c r="H221" i="29"/>
  <c r="G221" i="29"/>
  <c r="F221" i="29"/>
  <c r="E221" i="29"/>
  <c r="D221" i="29"/>
  <c r="C221" i="29"/>
  <c r="B221" i="29"/>
  <c r="K220" i="29"/>
  <c r="J220" i="29"/>
  <c r="I220" i="29"/>
  <c r="H220" i="29"/>
  <c r="G220" i="29"/>
  <c r="F220" i="29"/>
  <c r="E220" i="29"/>
  <c r="D220" i="29"/>
  <c r="C220" i="29"/>
  <c r="B220" i="29"/>
  <c r="K219" i="29"/>
  <c r="J219" i="29"/>
  <c r="I219" i="29"/>
  <c r="H219" i="29"/>
  <c r="G219" i="29"/>
  <c r="F219" i="29"/>
  <c r="E219" i="29"/>
  <c r="D219" i="29"/>
  <c r="C219" i="29"/>
  <c r="B219" i="29"/>
  <c r="K218" i="29"/>
  <c r="J218" i="29"/>
  <c r="I218" i="29"/>
  <c r="H218" i="29"/>
  <c r="G218" i="29"/>
  <c r="F218" i="29"/>
  <c r="E218" i="29"/>
  <c r="D218" i="29"/>
  <c r="C218" i="29"/>
  <c r="B218" i="29"/>
  <c r="K217" i="29"/>
  <c r="J217" i="29"/>
  <c r="I217" i="29"/>
  <c r="H217" i="29"/>
  <c r="G217" i="29"/>
  <c r="F217" i="29"/>
  <c r="E217" i="29"/>
  <c r="D217" i="29"/>
  <c r="C217" i="29"/>
  <c r="B217" i="29"/>
  <c r="K216" i="29"/>
  <c r="J216" i="29"/>
  <c r="I216" i="29"/>
  <c r="H216" i="29"/>
  <c r="G216" i="29"/>
  <c r="F216" i="29"/>
  <c r="E216" i="29"/>
  <c r="D216" i="29"/>
  <c r="C216" i="29"/>
  <c r="B216" i="29"/>
  <c r="K215" i="29"/>
  <c r="J215" i="29"/>
  <c r="I215" i="29"/>
  <c r="H215" i="29"/>
  <c r="G215" i="29"/>
  <c r="F215" i="29"/>
  <c r="E215" i="29"/>
  <c r="D215" i="29"/>
  <c r="C215" i="29"/>
  <c r="B215" i="29"/>
  <c r="K214" i="29"/>
  <c r="J214" i="29"/>
  <c r="I214" i="29"/>
  <c r="H214" i="29"/>
  <c r="G214" i="29"/>
  <c r="F214" i="29"/>
  <c r="E214" i="29"/>
  <c r="D214" i="29"/>
  <c r="C214" i="29"/>
  <c r="B214" i="29"/>
  <c r="K213" i="29"/>
  <c r="J213" i="29"/>
  <c r="I213" i="29"/>
  <c r="H213" i="29"/>
  <c r="G213" i="29"/>
  <c r="F213" i="29"/>
  <c r="E213" i="29"/>
  <c r="D213" i="29"/>
  <c r="C213" i="29"/>
  <c r="B213" i="29"/>
  <c r="K212" i="29"/>
  <c r="J212" i="29"/>
  <c r="I212" i="29"/>
  <c r="H212" i="29"/>
  <c r="G212" i="29"/>
  <c r="F212" i="29"/>
  <c r="E212" i="29"/>
  <c r="D212" i="29"/>
  <c r="C212" i="29"/>
  <c r="B212" i="29"/>
  <c r="K211" i="29"/>
  <c r="J211" i="29"/>
  <c r="I211" i="29"/>
  <c r="H211" i="29"/>
  <c r="G211" i="29"/>
  <c r="F211" i="29"/>
  <c r="E211" i="29"/>
  <c r="D211" i="29"/>
  <c r="C211" i="29"/>
  <c r="B211" i="29"/>
  <c r="K210" i="29"/>
  <c r="J210" i="29"/>
  <c r="I210" i="29"/>
  <c r="H210" i="29"/>
  <c r="G210" i="29"/>
  <c r="F210" i="29"/>
  <c r="E210" i="29"/>
  <c r="D210" i="29"/>
  <c r="C210" i="29"/>
  <c r="B210" i="29"/>
  <c r="K209" i="29"/>
  <c r="J209" i="29"/>
  <c r="I209" i="29"/>
  <c r="H209" i="29"/>
  <c r="G209" i="29"/>
  <c r="F209" i="29"/>
  <c r="E209" i="29"/>
  <c r="D209" i="29"/>
  <c r="C209" i="29"/>
  <c r="B209" i="29"/>
  <c r="K208" i="29"/>
  <c r="J208" i="29"/>
  <c r="I208" i="29"/>
  <c r="H208" i="29"/>
  <c r="G208" i="29"/>
  <c r="F208" i="29"/>
  <c r="E208" i="29"/>
  <c r="D208" i="29"/>
  <c r="C208" i="29"/>
  <c r="B208" i="29"/>
  <c r="K207" i="29"/>
  <c r="J207" i="29"/>
  <c r="I207" i="29"/>
  <c r="H207" i="29"/>
  <c r="G207" i="29"/>
  <c r="F207" i="29"/>
  <c r="E207" i="29"/>
  <c r="D207" i="29"/>
  <c r="C207" i="29"/>
  <c r="B207" i="29"/>
  <c r="K206" i="29"/>
  <c r="J206" i="29"/>
  <c r="I206" i="29"/>
  <c r="H206" i="29"/>
  <c r="G206" i="29"/>
  <c r="F206" i="29"/>
  <c r="E206" i="29"/>
  <c r="D206" i="29"/>
  <c r="C206" i="29"/>
  <c r="B206" i="29"/>
  <c r="K205" i="29"/>
  <c r="J205" i="29"/>
  <c r="I205" i="29"/>
  <c r="H205" i="29"/>
  <c r="G205" i="29"/>
  <c r="F205" i="29"/>
  <c r="E205" i="29"/>
  <c r="D205" i="29"/>
  <c r="C205" i="29"/>
  <c r="B205" i="29"/>
  <c r="K204" i="29"/>
  <c r="J204" i="29"/>
  <c r="I204" i="29"/>
  <c r="H204" i="29"/>
  <c r="G204" i="29"/>
  <c r="F204" i="29"/>
  <c r="E204" i="29"/>
  <c r="D204" i="29"/>
  <c r="C204" i="29"/>
  <c r="B204" i="29"/>
  <c r="K203" i="29"/>
  <c r="J203" i="29"/>
  <c r="I203" i="29"/>
  <c r="H203" i="29"/>
  <c r="G203" i="29"/>
  <c r="F203" i="29"/>
  <c r="E203" i="29"/>
  <c r="D203" i="29"/>
  <c r="C203" i="29"/>
  <c r="B203" i="29"/>
  <c r="K202" i="29"/>
  <c r="J202" i="29"/>
  <c r="I202" i="29"/>
  <c r="H202" i="29"/>
  <c r="G202" i="29"/>
  <c r="F202" i="29"/>
  <c r="E202" i="29"/>
  <c r="D202" i="29"/>
  <c r="C202" i="29"/>
  <c r="B202" i="29"/>
  <c r="K201" i="29"/>
  <c r="J201" i="29"/>
  <c r="I201" i="29"/>
  <c r="H201" i="29"/>
  <c r="G201" i="29"/>
  <c r="F201" i="29"/>
  <c r="E201" i="29"/>
  <c r="D201" i="29"/>
  <c r="C201" i="29"/>
  <c r="B201" i="29"/>
  <c r="K200" i="29"/>
  <c r="J200" i="29"/>
  <c r="I200" i="29"/>
  <c r="H200" i="29"/>
  <c r="G200" i="29"/>
  <c r="F200" i="29"/>
  <c r="E200" i="29"/>
  <c r="D200" i="29"/>
  <c r="C200" i="29"/>
  <c r="B200" i="29"/>
  <c r="K199" i="29"/>
  <c r="J199" i="29"/>
  <c r="I199" i="29"/>
  <c r="H199" i="29"/>
  <c r="G199" i="29"/>
  <c r="F199" i="29"/>
  <c r="E199" i="29"/>
  <c r="D199" i="29"/>
  <c r="C199" i="29"/>
  <c r="B199" i="29"/>
  <c r="K198" i="29"/>
  <c r="J198" i="29"/>
  <c r="I198" i="29"/>
  <c r="H198" i="29"/>
  <c r="G198" i="29"/>
  <c r="F198" i="29"/>
  <c r="E198" i="29"/>
  <c r="D198" i="29"/>
  <c r="C198" i="29"/>
  <c r="B198" i="29"/>
  <c r="K197" i="29"/>
  <c r="J197" i="29"/>
  <c r="I197" i="29"/>
  <c r="H197" i="29"/>
  <c r="G197" i="29"/>
  <c r="F197" i="29"/>
  <c r="E197" i="29"/>
  <c r="D197" i="29"/>
  <c r="C197" i="29"/>
  <c r="B197" i="29"/>
  <c r="K196" i="29"/>
  <c r="J196" i="29"/>
  <c r="I196" i="29"/>
  <c r="H196" i="29"/>
  <c r="G196" i="29"/>
  <c r="F196" i="29"/>
  <c r="E196" i="29"/>
  <c r="D196" i="29"/>
  <c r="C196" i="29"/>
  <c r="B196" i="29"/>
  <c r="K195" i="29"/>
  <c r="J195" i="29"/>
  <c r="I195" i="29"/>
  <c r="H195" i="29"/>
  <c r="G195" i="29"/>
  <c r="F195" i="29"/>
  <c r="E195" i="29"/>
  <c r="D195" i="29"/>
  <c r="C195" i="29"/>
  <c r="B195" i="29"/>
  <c r="K194" i="29"/>
  <c r="J194" i="29"/>
  <c r="I194" i="29"/>
  <c r="H194" i="29"/>
  <c r="G194" i="29"/>
  <c r="F194" i="29"/>
  <c r="E194" i="29"/>
  <c r="D194" i="29"/>
  <c r="C194" i="29"/>
  <c r="B194" i="29"/>
  <c r="K193" i="29"/>
  <c r="J193" i="29"/>
  <c r="I193" i="29"/>
  <c r="H193" i="29"/>
  <c r="G193" i="29"/>
  <c r="F193" i="29"/>
  <c r="E193" i="29"/>
  <c r="D193" i="29"/>
  <c r="C193" i="29"/>
  <c r="B193" i="29"/>
  <c r="K192" i="29"/>
  <c r="J192" i="29"/>
  <c r="I192" i="29"/>
  <c r="H192" i="29"/>
  <c r="G192" i="29"/>
  <c r="F192" i="29"/>
  <c r="E192" i="29"/>
  <c r="D192" i="29"/>
  <c r="C192" i="29"/>
  <c r="B192" i="29"/>
  <c r="K191" i="29"/>
  <c r="J191" i="29"/>
  <c r="I191" i="29"/>
  <c r="H191" i="29"/>
  <c r="G191" i="29"/>
  <c r="F191" i="29"/>
  <c r="E191" i="29"/>
  <c r="D191" i="29"/>
  <c r="C191" i="29"/>
  <c r="B191" i="29"/>
  <c r="K190" i="29"/>
  <c r="J190" i="29"/>
  <c r="I190" i="29"/>
  <c r="H190" i="29"/>
  <c r="G190" i="29"/>
  <c r="F190" i="29"/>
  <c r="E190" i="29"/>
  <c r="D190" i="29"/>
  <c r="C190" i="29"/>
  <c r="B190" i="29"/>
  <c r="K189" i="29"/>
  <c r="J189" i="29"/>
  <c r="I189" i="29"/>
  <c r="H189" i="29"/>
  <c r="G189" i="29"/>
  <c r="F189" i="29"/>
  <c r="E189" i="29"/>
  <c r="D189" i="29"/>
  <c r="C189" i="29"/>
  <c r="B189" i="29"/>
  <c r="K188" i="29"/>
  <c r="J188" i="29"/>
  <c r="I188" i="29"/>
  <c r="H188" i="29"/>
  <c r="G188" i="29"/>
  <c r="F188" i="29"/>
  <c r="E188" i="29"/>
  <c r="D188" i="29"/>
  <c r="C188" i="29"/>
  <c r="B188" i="29"/>
  <c r="K187" i="29"/>
  <c r="J187" i="29"/>
  <c r="I187" i="29"/>
  <c r="H187" i="29"/>
  <c r="G187" i="29"/>
  <c r="F187" i="29"/>
  <c r="E187" i="29"/>
  <c r="D187" i="29"/>
  <c r="C187" i="29"/>
  <c r="B187" i="29"/>
  <c r="K186" i="29"/>
  <c r="J186" i="29"/>
  <c r="I186" i="29"/>
  <c r="H186" i="29"/>
  <c r="G186" i="29"/>
  <c r="F186" i="29"/>
  <c r="E186" i="29"/>
  <c r="D186" i="29"/>
  <c r="C186" i="29"/>
  <c r="B186" i="29"/>
  <c r="K185" i="29"/>
  <c r="J185" i="29"/>
  <c r="I185" i="29"/>
  <c r="H185" i="29"/>
  <c r="G185" i="29"/>
  <c r="F185" i="29"/>
  <c r="E185" i="29"/>
  <c r="D185" i="29"/>
  <c r="C185" i="29"/>
  <c r="B185" i="29"/>
  <c r="K184" i="29"/>
  <c r="J184" i="29"/>
  <c r="I184" i="29"/>
  <c r="H184" i="29"/>
  <c r="G184" i="29"/>
  <c r="F184" i="29"/>
  <c r="E184" i="29"/>
  <c r="D184" i="29"/>
  <c r="C184" i="29"/>
  <c r="B184" i="29"/>
  <c r="K183" i="29"/>
  <c r="J183" i="29"/>
  <c r="I183" i="29"/>
  <c r="H183" i="29"/>
  <c r="G183" i="29"/>
  <c r="F183" i="29"/>
  <c r="E183" i="29"/>
  <c r="D183" i="29"/>
  <c r="C183" i="29"/>
  <c r="B183" i="29"/>
  <c r="K182" i="29"/>
  <c r="J182" i="29"/>
  <c r="I182" i="29"/>
  <c r="H182" i="29"/>
  <c r="G182" i="29"/>
  <c r="F182" i="29"/>
  <c r="E182" i="29"/>
  <c r="D182" i="29"/>
  <c r="C182" i="29"/>
  <c r="B182" i="29"/>
  <c r="K181" i="29"/>
  <c r="J181" i="29"/>
  <c r="I181" i="29"/>
  <c r="H181" i="29"/>
  <c r="G181" i="29"/>
  <c r="F181" i="29"/>
  <c r="E181" i="29"/>
  <c r="D181" i="29"/>
  <c r="C181" i="29"/>
  <c r="B181" i="29"/>
  <c r="K180" i="29"/>
  <c r="J180" i="29"/>
  <c r="I180" i="29"/>
  <c r="H180" i="29"/>
  <c r="G180" i="29"/>
  <c r="F180" i="29"/>
  <c r="E180" i="29"/>
  <c r="D180" i="29"/>
  <c r="C180" i="29"/>
  <c r="B180" i="29"/>
  <c r="K179" i="29"/>
  <c r="J179" i="29"/>
  <c r="I179" i="29"/>
  <c r="H179" i="29"/>
  <c r="G179" i="29"/>
  <c r="F179" i="29"/>
  <c r="E179" i="29"/>
  <c r="D179" i="29"/>
  <c r="C179" i="29"/>
  <c r="B179" i="29"/>
  <c r="K178" i="29"/>
  <c r="J178" i="29"/>
  <c r="I178" i="29"/>
  <c r="H178" i="29"/>
  <c r="G178" i="29"/>
  <c r="F178" i="29"/>
  <c r="E178" i="29"/>
  <c r="D178" i="29"/>
  <c r="C178" i="29"/>
  <c r="B178" i="29"/>
  <c r="K177" i="29"/>
  <c r="J177" i="29"/>
  <c r="I177" i="29"/>
  <c r="H177" i="29"/>
  <c r="G177" i="29"/>
  <c r="F177" i="29"/>
  <c r="E177" i="29"/>
  <c r="D177" i="29"/>
  <c r="C177" i="29"/>
  <c r="B177" i="29"/>
  <c r="K176" i="29"/>
  <c r="J176" i="29"/>
  <c r="I176" i="29"/>
  <c r="H176" i="29"/>
  <c r="G176" i="29"/>
  <c r="F176" i="29"/>
  <c r="E176" i="29"/>
  <c r="D176" i="29"/>
  <c r="C176" i="29"/>
  <c r="B176" i="29"/>
  <c r="K175" i="29"/>
  <c r="J175" i="29"/>
  <c r="I175" i="29"/>
  <c r="H175" i="29"/>
  <c r="G175" i="29"/>
  <c r="F175" i="29"/>
  <c r="E175" i="29"/>
  <c r="D175" i="29"/>
  <c r="C175" i="29"/>
  <c r="B175" i="29"/>
  <c r="K174" i="29"/>
  <c r="J174" i="29"/>
  <c r="I174" i="29"/>
  <c r="H174" i="29"/>
  <c r="G174" i="29"/>
  <c r="F174" i="29"/>
  <c r="E174" i="29"/>
  <c r="D174" i="29"/>
  <c r="C174" i="29"/>
  <c r="B174" i="29"/>
  <c r="K173" i="29"/>
  <c r="J173" i="29"/>
  <c r="I173" i="29"/>
  <c r="H173" i="29"/>
  <c r="G173" i="29"/>
  <c r="F173" i="29"/>
  <c r="E173" i="29"/>
  <c r="D173" i="29"/>
  <c r="C173" i="29"/>
  <c r="B173" i="29"/>
  <c r="K172" i="29"/>
  <c r="J172" i="29"/>
  <c r="I172" i="29"/>
  <c r="H172" i="29"/>
  <c r="G172" i="29"/>
  <c r="F172" i="29"/>
  <c r="E172" i="29"/>
  <c r="D172" i="29"/>
  <c r="C172" i="29"/>
  <c r="B172" i="29"/>
  <c r="K171" i="29"/>
  <c r="J171" i="29"/>
  <c r="I171" i="29"/>
  <c r="H171" i="29"/>
  <c r="G171" i="29"/>
  <c r="F171" i="29"/>
  <c r="E171" i="29"/>
  <c r="D171" i="29"/>
  <c r="C171" i="29"/>
  <c r="B171" i="29"/>
  <c r="K170" i="29"/>
  <c r="J170" i="29"/>
  <c r="I170" i="29"/>
  <c r="H170" i="29"/>
  <c r="G170" i="29"/>
  <c r="F170" i="29"/>
  <c r="E170" i="29"/>
  <c r="D170" i="29"/>
  <c r="C170" i="29"/>
  <c r="B170" i="29"/>
  <c r="K169" i="29"/>
  <c r="J169" i="29"/>
  <c r="I169" i="29"/>
  <c r="H169" i="29"/>
  <c r="G169" i="29"/>
  <c r="F169" i="29"/>
  <c r="E169" i="29"/>
  <c r="D169" i="29"/>
  <c r="C169" i="29"/>
  <c r="B169" i="29"/>
  <c r="K168" i="29"/>
  <c r="J168" i="29"/>
  <c r="I168" i="29"/>
  <c r="H168" i="29"/>
  <c r="G168" i="29"/>
  <c r="F168" i="29"/>
  <c r="E168" i="29"/>
  <c r="D168" i="29"/>
  <c r="C168" i="29"/>
  <c r="B168" i="29"/>
  <c r="K167" i="29"/>
  <c r="J167" i="29"/>
  <c r="I167" i="29"/>
  <c r="H167" i="29"/>
  <c r="G167" i="29"/>
  <c r="F167" i="29"/>
  <c r="E167" i="29"/>
  <c r="D167" i="29"/>
  <c r="C167" i="29"/>
  <c r="B167" i="29"/>
  <c r="K166" i="29"/>
  <c r="J166" i="29"/>
  <c r="I166" i="29"/>
  <c r="H166" i="29"/>
  <c r="G166" i="29"/>
  <c r="F166" i="29"/>
  <c r="E166" i="29"/>
  <c r="D166" i="29"/>
  <c r="C166" i="29"/>
  <c r="B166" i="29"/>
  <c r="K165" i="29"/>
  <c r="J165" i="29"/>
  <c r="I165" i="29"/>
  <c r="H165" i="29"/>
  <c r="G165" i="29"/>
  <c r="F165" i="29"/>
  <c r="E165" i="29"/>
  <c r="D165" i="29"/>
  <c r="C165" i="29"/>
  <c r="B165" i="29"/>
  <c r="K164" i="29"/>
  <c r="J164" i="29"/>
  <c r="I164" i="29"/>
  <c r="H164" i="29"/>
  <c r="G164" i="29"/>
  <c r="F164" i="29"/>
  <c r="E164" i="29"/>
  <c r="D164" i="29"/>
  <c r="C164" i="29"/>
  <c r="B164" i="29"/>
  <c r="K163" i="29"/>
  <c r="J163" i="29"/>
  <c r="I163" i="29"/>
  <c r="H163" i="29"/>
  <c r="G163" i="29"/>
  <c r="F163" i="29"/>
  <c r="E163" i="29"/>
  <c r="D163" i="29"/>
  <c r="C163" i="29"/>
  <c r="B163" i="29"/>
  <c r="K162" i="29"/>
  <c r="J162" i="29"/>
  <c r="I162" i="29"/>
  <c r="H162" i="29"/>
  <c r="G162" i="29"/>
  <c r="F162" i="29"/>
  <c r="E162" i="29"/>
  <c r="D162" i="29"/>
  <c r="C162" i="29"/>
  <c r="B162" i="29"/>
  <c r="K161" i="29"/>
  <c r="J161" i="29"/>
  <c r="I161" i="29"/>
  <c r="H161" i="29"/>
  <c r="G161" i="29"/>
  <c r="F161" i="29"/>
  <c r="E161" i="29"/>
  <c r="D161" i="29"/>
  <c r="C161" i="29"/>
  <c r="B161" i="29"/>
  <c r="K160" i="29"/>
  <c r="J160" i="29"/>
  <c r="I160" i="29"/>
  <c r="H160" i="29"/>
  <c r="G160" i="29"/>
  <c r="F160" i="29"/>
  <c r="E160" i="29"/>
  <c r="D160" i="29"/>
  <c r="C160" i="29"/>
  <c r="B160" i="29"/>
  <c r="K159" i="29"/>
  <c r="J159" i="29"/>
  <c r="I159" i="29"/>
  <c r="H159" i="29"/>
  <c r="G159" i="29"/>
  <c r="F159" i="29"/>
  <c r="E159" i="29"/>
  <c r="D159" i="29"/>
  <c r="C159" i="29"/>
  <c r="B159" i="29"/>
  <c r="K158" i="29"/>
  <c r="J158" i="29"/>
  <c r="I158" i="29"/>
  <c r="H158" i="29"/>
  <c r="G158" i="29"/>
  <c r="F158" i="29"/>
  <c r="E158" i="29"/>
  <c r="D158" i="29"/>
  <c r="C158" i="29"/>
  <c r="B158" i="29"/>
  <c r="K157" i="29"/>
  <c r="J157" i="29"/>
  <c r="I157" i="29"/>
  <c r="H157" i="29"/>
  <c r="G157" i="29"/>
  <c r="F157" i="29"/>
  <c r="E157" i="29"/>
  <c r="D157" i="29"/>
  <c r="C157" i="29"/>
  <c r="B157" i="29"/>
  <c r="K156" i="29"/>
  <c r="J156" i="29"/>
  <c r="I156" i="29"/>
  <c r="H156" i="29"/>
  <c r="G156" i="29"/>
  <c r="F156" i="29"/>
  <c r="E156" i="29"/>
  <c r="D156" i="29"/>
  <c r="C156" i="29"/>
  <c r="B156" i="29"/>
  <c r="K155" i="29"/>
  <c r="J155" i="29"/>
  <c r="I155" i="29"/>
  <c r="H155" i="29"/>
  <c r="G155" i="29"/>
  <c r="F155" i="29"/>
  <c r="E155" i="29"/>
  <c r="D155" i="29"/>
  <c r="C155" i="29"/>
  <c r="B155" i="29"/>
  <c r="K154" i="29"/>
  <c r="J154" i="29"/>
  <c r="I154" i="29"/>
  <c r="H154" i="29"/>
  <c r="G154" i="29"/>
  <c r="F154" i="29"/>
  <c r="E154" i="29"/>
  <c r="D154" i="29"/>
  <c r="C154" i="29"/>
  <c r="B154" i="29"/>
  <c r="K153" i="29"/>
  <c r="J153" i="29"/>
  <c r="I153" i="29"/>
  <c r="H153" i="29"/>
  <c r="G153" i="29"/>
  <c r="F153" i="29"/>
  <c r="E153" i="29"/>
  <c r="D153" i="29"/>
  <c r="C153" i="29"/>
  <c r="B153" i="29"/>
  <c r="K152" i="29"/>
  <c r="J152" i="29"/>
  <c r="I152" i="29"/>
  <c r="H152" i="29"/>
  <c r="G152" i="29"/>
  <c r="F152" i="29"/>
  <c r="E152" i="29"/>
  <c r="D152" i="29"/>
  <c r="C152" i="29"/>
  <c r="B152" i="29"/>
  <c r="K151" i="29"/>
  <c r="J151" i="29"/>
  <c r="I151" i="29"/>
  <c r="H151" i="29"/>
  <c r="G151" i="29"/>
  <c r="F151" i="29"/>
  <c r="E151" i="29"/>
  <c r="D151" i="29"/>
  <c r="C151" i="29"/>
  <c r="B151" i="29"/>
  <c r="K150" i="29"/>
  <c r="J150" i="29"/>
  <c r="I150" i="29"/>
  <c r="H150" i="29"/>
  <c r="G150" i="29"/>
  <c r="F150" i="29"/>
  <c r="E150" i="29"/>
  <c r="D150" i="29"/>
  <c r="C150" i="29"/>
  <c r="B150" i="29"/>
  <c r="K149" i="29"/>
  <c r="J149" i="29"/>
  <c r="I149" i="29"/>
  <c r="H149" i="29"/>
  <c r="G149" i="29"/>
  <c r="F149" i="29"/>
  <c r="E149" i="29"/>
  <c r="D149" i="29"/>
  <c r="C149" i="29"/>
  <c r="B149" i="29"/>
  <c r="K148" i="29"/>
  <c r="J148" i="29"/>
  <c r="I148" i="29"/>
  <c r="H148" i="29"/>
  <c r="G148" i="29"/>
  <c r="F148" i="29"/>
  <c r="E148" i="29"/>
  <c r="D148" i="29"/>
  <c r="C148" i="29"/>
  <c r="B148" i="29"/>
  <c r="K147" i="29"/>
  <c r="J147" i="29"/>
  <c r="I147" i="29"/>
  <c r="H147" i="29"/>
  <c r="G147" i="29"/>
  <c r="F147" i="29"/>
  <c r="E147" i="29"/>
  <c r="D147" i="29"/>
  <c r="C147" i="29"/>
  <c r="B147" i="29"/>
  <c r="K146" i="29"/>
  <c r="J146" i="29"/>
  <c r="I146" i="29"/>
  <c r="H146" i="29"/>
  <c r="G146" i="29"/>
  <c r="F146" i="29"/>
  <c r="E146" i="29"/>
  <c r="D146" i="29"/>
  <c r="C146" i="29"/>
  <c r="B146" i="29"/>
  <c r="K145" i="29"/>
  <c r="J145" i="29"/>
  <c r="I145" i="29"/>
  <c r="H145" i="29"/>
  <c r="G145" i="29"/>
  <c r="F145" i="29"/>
  <c r="E145" i="29"/>
  <c r="D145" i="29"/>
  <c r="C145" i="29"/>
  <c r="B145" i="29"/>
  <c r="K144" i="29"/>
  <c r="J144" i="29"/>
  <c r="I144" i="29"/>
  <c r="H144" i="29"/>
  <c r="G144" i="29"/>
  <c r="F144" i="29"/>
  <c r="E144" i="29"/>
  <c r="D144" i="29"/>
  <c r="C144" i="29"/>
  <c r="B144" i="29"/>
  <c r="K143" i="29"/>
  <c r="J143" i="29"/>
  <c r="I143" i="29"/>
  <c r="H143" i="29"/>
  <c r="G143" i="29"/>
  <c r="F143" i="29"/>
  <c r="E143" i="29"/>
  <c r="D143" i="29"/>
  <c r="C143" i="29"/>
  <c r="B143" i="29"/>
  <c r="K142" i="29"/>
  <c r="J142" i="29"/>
  <c r="I142" i="29"/>
  <c r="H142" i="29"/>
  <c r="G142" i="29"/>
  <c r="F142" i="29"/>
  <c r="E142" i="29"/>
  <c r="D142" i="29"/>
  <c r="C142" i="29"/>
  <c r="B142" i="29"/>
  <c r="K141" i="29"/>
  <c r="J141" i="29"/>
  <c r="I141" i="29"/>
  <c r="H141" i="29"/>
  <c r="G141" i="29"/>
  <c r="F141" i="29"/>
  <c r="E141" i="29"/>
  <c r="D141" i="29"/>
  <c r="C141" i="29"/>
  <c r="B141" i="29"/>
  <c r="K140" i="29"/>
  <c r="J140" i="29"/>
  <c r="I140" i="29"/>
  <c r="H140" i="29"/>
  <c r="G140" i="29"/>
  <c r="F140" i="29"/>
  <c r="E140" i="29"/>
  <c r="D140" i="29"/>
  <c r="C140" i="29"/>
  <c r="B140" i="29"/>
  <c r="K139" i="29"/>
  <c r="J139" i="29"/>
  <c r="I139" i="29"/>
  <c r="H139" i="29"/>
  <c r="G139" i="29"/>
  <c r="F139" i="29"/>
  <c r="E139" i="29"/>
  <c r="D139" i="29"/>
  <c r="C139" i="29"/>
  <c r="B139" i="29"/>
  <c r="K138" i="29"/>
  <c r="J138" i="29"/>
  <c r="I138" i="29"/>
  <c r="H138" i="29"/>
  <c r="G138" i="29"/>
  <c r="F138" i="29"/>
  <c r="E138" i="29"/>
  <c r="D138" i="29"/>
  <c r="C138" i="29"/>
  <c r="B138" i="29"/>
  <c r="K137" i="29"/>
  <c r="J137" i="29"/>
  <c r="I137" i="29"/>
  <c r="H137" i="29"/>
  <c r="G137" i="29"/>
  <c r="F137" i="29"/>
  <c r="E137" i="29"/>
  <c r="D137" i="29"/>
  <c r="C137" i="29"/>
  <c r="B137" i="29"/>
  <c r="K136" i="29"/>
  <c r="J136" i="29"/>
  <c r="I136" i="29"/>
  <c r="H136" i="29"/>
  <c r="G136" i="29"/>
  <c r="F136" i="29"/>
  <c r="E136" i="29"/>
  <c r="D136" i="29"/>
  <c r="C136" i="29"/>
  <c r="B136" i="29"/>
  <c r="K135" i="29"/>
  <c r="J135" i="29"/>
  <c r="I135" i="29"/>
  <c r="H135" i="29"/>
  <c r="G135" i="29"/>
  <c r="F135" i="29"/>
  <c r="E135" i="29"/>
  <c r="D135" i="29"/>
  <c r="C135" i="29"/>
  <c r="B135" i="29"/>
  <c r="K134" i="29"/>
  <c r="J134" i="29"/>
  <c r="I134" i="29"/>
  <c r="H134" i="29"/>
  <c r="G134" i="29"/>
  <c r="F134" i="29"/>
  <c r="E134" i="29"/>
  <c r="D134" i="29"/>
  <c r="C134" i="29"/>
  <c r="B134" i="29"/>
  <c r="K133" i="29"/>
  <c r="J133" i="29"/>
  <c r="I133" i="29"/>
  <c r="H133" i="29"/>
  <c r="G133" i="29"/>
  <c r="F133" i="29"/>
  <c r="E133" i="29"/>
  <c r="D133" i="29"/>
  <c r="C133" i="29"/>
  <c r="B133" i="29"/>
  <c r="K132" i="29"/>
  <c r="J132" i="29"/>
  <c r="I132" i="29"/>
  <c r="H132" i="29"/>
  <c r="G132" i="29"/>
  <c r="F132" i="29"/>
  <c r="E132" i="29"/>
  <c r="D132" i="29"/>
  <c r="C132" i="29"/>
  <c r="B132" i="29"/>
  <c r="K131" i="29"/>
  <c r="J131" i="29"/>
  <c r="I131" i="29"/>
  <c r="H131" i="29"/>
  <c r="G131" i="29"/>
  <c r="F131" i="29"/>
  <c r="E131" i="29"/>
  <c r="D131" i="29"/>
  <c r="C131" i="29"/>
  <c r="B131" i="29"/>
  <c r="K130" i="29"/>
  <c r="J130" i="29"/>
  <c r="I130" i="29"/>
  <c r="H130" i="29"/>
  <c r="G130" i="29"/>
  <c r="F130" i="29"/>
  <c r="E130" i="29"/>
  <c r="D130" i="29"/>
  <c r="C130" i="29"/>
  <c r="B130" i="29"/>
  <c r="K129" i="29"/>
  <c r="J129" i="29"/>
  <c r="I129" i="29"/>
  <c r="H129" i="29"/>
  <c r="G129" i="29"/>
  <c r="F129" i="29"/>
  <c r="E129" i="29"/>
  <c r="D129" i="29"/>
  <c r="C129" i="29"/>
  <c r="B129" i="29"/>
  <c r="K128" i="29"/>
  <c r="J128" i="29"/>
  <c r="I128" i="29"/>
  <c r="H128" i="29"/>
  <c r="G128" i="29"/>
  <c r="F128" i="29"/>
  <c r="E128" i="29"/>
  <c r="D128" i="29"/>
  <c r="C128" i="29"/>
  <c r="B128" i="29"/>
  <c r="K127" i="29"/>
  <c r="J127" i="29"/>
  <c r="I127" i="29"/>
  <c r="H127" i="29"/>
  <c r="G127" i="29"/>
  <c r="F127" i="29"/>
  <c r="E127" i="29"/>
  <c r="D127" i="29"/>
  <c r="C127" i="29"/>
  <c r="B127" i="29"/>
  <c r="K126" i="29"/>
  <c r="J126" i="29"/>
  <c r="I126" i="29"/>
  <c r="H126" i="29"/>
  <c r="G126" i="29"/>
  <c r="F126" i="29"/>
  <c r="E126" i="29"/>
  <c r="D126" i="29"/>
  <c r="C126" i="29"/>
  <c r="B126" i="29"/>
  <c r="K125" i="29"/>
  <c r="J125" i="29"/>
  <c r="I125" i="29"/>
  <c r="H125" i="29"/>
  <c r="G125" i="29"/>
  <c r="F125" i="29"/>
  <c r="E125" i="29"/>
  <c r="D125" i="29"/>
  <c r="C125" i="29"/>
  <c r="B125" i="29"/>
  <c r="K124" i="29"/>
  <c r="J124" i="29"/>
  <c r="I124" i="29"/>
  <c r="H124" i="29"/>
  <c r="G124" i="29"/>
  <c r="F124" i="29"/>
  <c r="E124" i="29"/>
  <c r="D124" i="29"/>
  <c r="C124" i="29"/>
  <c r="B124" i="29"/>
  <c r="K123" i="29"/>
  <c r="J123" i="29"/>
  <c r="I123" i="29"/>
  <c r="H123" i="29"/>
  <c r="G123" i="29"/>
  <c r="F123" i="29"/>
  <c r="E123" i="29"/>
  <c r="D123" i="29"/>
  <c r="C123" i="29"/>
  <c r="B123" i="29"/>
  <c r="K122" i="29"/>
  <c r="J122" i="29"/>
  <c r="I122" i="29"/>
  <c r="H122" i="29"/>
  <c r="G122" i="29"/>
  <c r="F122" i="29"/>
  <c r="E122" i="29"/>
  <c r="D122" i="29"/>
  <c r="C122" i="29"/>
  <c r="B122" i="29"/>
  <c r="K121" i="29"/>
  <c r="J121" i="29"/>
  <c r="I121" i="29"/>
  <c r="H121" i="29"/>
  <c r="G121" i="29"/>
  <c r="F121" i="29"/>
  <c r="E121" i="29"/>
  <c r="D121" i="29"/>
  <c r="C121" i="29"/>
  <c r="B121" i="29"/>
  <c r="K120" i="29"/>
  <c r="J120" i="29"/>
  <c r="I120" i="29"/>
  <c r="H120" i="29"/>
  <c r="G120" i="29"/>
  <c r="F120" i="29"/>
  <c r="E120" i="29"/>
  <c r="D120" i="29"/>
  <c r="C120" i="29"/>
  <c r="B120" i="29"/>
  <c r="K119" i="29"/>
  <c r="J119" i="29"/>
  <c r="I119" i="29"/>
  <c r="H119" i="29"/>
  <c r="G119" i="29"/>
  <c r="F119" i="29"/>
  <c r="E119" i="29"/>
  <c r="D119" i="29"/>
  <c r="C119" i="29"/>
  <c r="B119" i="29"/>
  <c r="K118" i="29"/>
  <c r="J118" i="29"/>
  <c r="I118" i="29"/>
  <c r="H118" i="29"/>
  <c r="G118" i="29"/>
  <c r="F118" i="29"/>
  <c r="E118" i="29"/>
  <c r="D118" i="29"/>
  <c r="C118" i="29"/>
  <c r="B118" i="29"/>
  <c r="K117" i="29"/>
  <c r="J117" i="29"/>
  <c r="I117" i="29"/>
  <c r="H117" i="29"/>
  <c r="G117" i="29"/>
  <c r="F117" i="29"/>
  <c r="E117" i="29"/>
  <c r="D117" i="29"/>
  <c r="C117" i="29"/>
  <c r="B117" i="29"/>
  <c r="K116" i="29"/>
  <c r="J116" i="29"/>
  <c r="I116" i="29"/>
  <c r="H116" i="29"/>
  <c r="G116" i="29"/>
  <c r="F116" i="29"/>
  <c r="E116" i="29"/>
  <c r="D116" i="29"/>
  <c r="C116" i="29"/>
  <c r="B116" i="29"/>
  <c r="K115" i="29"/>
  <c r="J115" i="29"/>
  <c r="I115" i="29"/>
  <c r="H115" i="29"/>
  <c r="G115" i="29"/>
  <c r="F115" i="29"/>
  <c r="E115" i="29"/>
  <c r="D115" i="29"/>
  <c r="C115" i="29"/>
  <c r="B115" i="29"/>
  <c r="K114" i="29"/>
  <c r="J114" i="29"/>
  <c r="I114" i="29"/>
  <c r="H114" i="29"/>
  <c r="G114" i="29"/>
  <c r="F114" i="29"/>
  <c r="E114" i="29"/>
  <c r="D114" i="29"/>
  <c r="C114" i="29"/>
  <c r="B114" i="29"/>
  <c r="K113" i="29"/>
  <c r="J113" i="29"/>
  <c r="I113" i="29"/>
  <c r="H113" i="29"/>
  <c r="G113" i="29"/>
  <c r="F113" i="29"/>
  <c r="E113" i="29"/>
  <c r="D113" i="29"/>
  <c r="C113" i="29"/>
  <c r="B113" i="29"/>
  <c r="K112" i="29"/>
  <c r="J112" i="29"/>
  <c r="I112" i="29"/>
  <c r="H112" i="29"/>
  <c r="G112" i="29"/>
  <c r="F112" i="29"/>
  <c r="E112" i="29"/>
  <c r="D112" i="29"/>
  <c r="C112" i="29"/>
  <c r="B112" i="29"/>
  <c r="K111" i="29"/>
  <c r="J111" i="29"/>
  <c r="I111" i="29"/>
  <c r="H111" i="29"/>
  <c r="G111" i="29"/>
  <c r="F111" i="29"/>
  <c r="E111" i="29"/>
  <c r="D111" i="29"/>
  <c r="C111" i="29"/>
  <c r="B111" i="29"/>
  <c r="K110" i="29"/>
  <c r="J110" i="29"/>
  <c r="I110" i="29"/>
  <c r="H110" i="29"/>
  <c r="G110" i="29"/>
  <c r="F110" i="29"/>
  <c r="E110" i="29"/>
  <c r="D110" i="29"/>
  <c r="C110" i="29"/>
  <c r="B110" i="29"/>
  <c r="K109" i="29"/>
  <c r="J109" i="29"/>
  <c r="I109" i="29"/>
  <c r="H109" i="29"/>
  <c r="G109" i="29"/>
  <c r="F109" i="29"/>
  <c r="E109" i="29"/>
  <c r="D109" i="29"/>
  <c r="C109" i="29"/>
  <c r="B109" i="29"/>
  <c r="K108" i="29"/>
  <c r="J108" i="29"/>
  <c r="I108" i="29"/>
  <c r="H108" i="29"/>
  <c r="G108" i="29"/>
  <c r="F108" i="29"/>
  <c r="E108" i="29"/>
  <c r="D108" i="29"/>
  <c r="C108" i="29"/>
  <c r="B108" i="29"/>
  <c r="K107" i="29"/>
  <c r="J107" i="29"/>
  <c r="I107" i="29"/>
  <c r="H107" i="29"/>
  <c r="G107" i="29"/>
  <c r="F107" i="29"/>
  <c r="E107" i="29"/>
  <c r="D107" i="29"/>
  <c r="C107" i="29"/>
  <c r="B107" i="29"/>
  <c r="K106" i="29"/>
  <c r="J106" i="29"/>
  <c r="I106" i="29"/>
  <c r="H106" i="29"/>
  <c r="G106" i="29"/>
  <c r="F106" i="29"/>
  <c r="E106" i="29"/>
  <c r="D106" i="29"/>
  <c r="C106" i="29"/>
  <c r="B106" i="29"/>
  <c r="K105" i="29"/>
  <c r="J105" i="29"/>
  <c r="I105" i="29"/>
  <c r="H105" i="29"/>
  <c r="G105" i="29"/>
  <c r="F105" i="29"/>
  <c r="E105" i="29"/>
  <c r="D105" i="29"/>
  <c r="C105" i="29"/>
  <c r="B105" i="29"/>
  <c r="K104" i="29"/>
  <c r="J104" i="29"/>
  <c r="I104" i="29"/>
  <c r="H104" i="29"/>
  <c r="G104" i="29"/>
  <c r="F104" i="29"/>
  <c r="E104" i="29"/>
  <c r="D104" i="29"/>
  <c r="C104" i="29"/>
  <c r="B104" i="29"/>
  <c r="K103" i="29"/>
  <c r="J103" i="29"/>
  <c r="I103" i="29"/>
  <c r="H103" i="29"/>
  <c r="G103" i="29"/>
  <c r="F103" i="29"/>
  <c r="E103" i="29"/>
  <c r="D103" i="29"/>
  <c r="C103" i="29"/>
  <c r="B103" i="29"/>
  <c r="K102" i="29"/>
  <c r="J102" i="29"/>
  <c r="I102" i="29"/>
  <c r="H102" i="29"/>
  <c r="G102" i="29"/>
  <c r="F102" i="29"/>
  <c r="E102" i="29"/>
  <c r="D102" i="29"/>
  <c r="C102" i="29"/>
  <c r="B102" i="29"/>
  <c r="K101" i="29"/>
  <c r="J101" i="29"/>
  <c r="I101" i="29"/>
  <c r="H101" i="29"/>
  <c r="G101" i="29"/>
  <c r="F101" i="29"/>
  <c r="E101" i="29"/>
  <c r="D101" i="29"/>
  <c r="C101" i="29"/>
  <c r="B101" i="29"/>
  <c r="K100" i="29"/>
  <c r="J100" i="29"/>
  <c r="I100" i="29"/>
  <c r="H100" i="29"/>
  <c r="G100" i="29"/>
  <c r="F100" i="29"/>
  <c r="E100" i="29"/>
  <c r="D100" i="29"/>
  <c r="C100" i="29"/>
  <c r="B100" i="29"/>
  <c r="K99" i="29"/>
  <c r="J99" i="29"/>
  <c r="I99" i="29"/>
  <c r="H99" i="29"/>
  <c r="G99" i="29"/>
  <c r="F99" i="29"/>
  <c r="E99" i="29"/>
  <c r="D99" i="29"/>
  <c r="C99" i="29"/>
  <c r="B99" i="29"/>
  <c r="K98" i="29"/>
  <c r="J98" i="29"/>
  <c r="I98" i="29"/>
  <c r="H98" i="29"/>
  <c r="G98" i="29"/>
  <c r="F98" i="29"/>
  <c r="E98" i="29"/>
  <c r="D98" i="29"/>
  <c r="C98" i="29"/>
  <c r="B98" i="29"/>
  <c r="K97" i="29"/>
  <c r="J97" i="29"/>
  <c r="I97" i="29"/>
  <c r="H97" i="29"/>
  <c r="G97" i="29"/>
  <c r="F97" i="29"/>
  <c r="E97" i="29"/>
  <c r="D97" i="29"/>
  <c r="C97" i="29"/>
  <c r="B97" i="29"/>
  <c r="K96" i="29"/>
  <c r="J96" i="29"/>
  <c r="I96" i="29"/>
  <c r="H96" i="29"/>
  <c r="G96" i="29"/>
  <c r="F96" i="29"/>
  <c r="E96" i="29"/>
  <c r="D96" i="29"/>
  <c r="C96" i="29"/>
  <c r="B96" i="29"/>
  <c r="K95" i="29"/>
  <c r="J95" i="29"/>
  <c r="I95" i="29"/>
  <c r="H95" i="29"/>
  <c r="G95" i="29"/>
  <c r="F95" i="29"/>
  <c r="E95" i="29"/>
  <c r="D95" i="29"/>
  <c r="C95" i="29"/>
  <c r="B95" i="29"/>
  <c r="K94" i="29"/>
  <c r="J94" i="29"/>
  <c r="I94" i="29"/>
  <c r="H94" i="29"/>
  <c r="G94" i="29"/>
  <c r="F94" i="29"/>
  <c r="E94" i="29"/>
  <c r="D94" i="29"/>
  <c r="C94" i="29"/>
  <c r="B94" i="29"/>
  <c r="K93" i="29"/>
  <c r="J93" i="29"/>
  <c r="I93" i="29"/>
  <c r="H93" i="29"/>
  <c r="G93" i="29"/>
  <c r="F93" i="29"/>
  <c r="E93" i="29"/>
  <c r="D93" i="29"/>
  <c r="C93" i="29"/>
  <c r="B93" i="29"/>
  <c r="K92" i="29"/>
  <c r="J92" i="29"/>
  <c r="I92" i="29"/>
  <c r="H92" i="29"/>
  <c r="G92" i="29"/>
  <c r="F92" i="29"/>
  <c r="E92" i="29"/>
  <c r="D92" i="29"/>
  <c r="C92" i="29"/>
  <c r="B92" i="29"/>
  <c r="K91" i="29"/>
  <c r="J91" i="29"/>
  <c r="I91" i="29"/>
  <c r="H91" i="29"/>
  <c r="G91" i="29"/>
  <c r="F91" i="29"/>
  <c r="E91" i="29"/>
  <c r="D91" i="29"/>
  <c r="C91" i="29"/>
  <c r="B91" i="29"/>
  <c r="K90" i="29"/>
  <c r="J90" i="29"/>
  <c r="I90" i="29"/>
  <c r="H90" i="29"/>
  <c r="G90" i="29"/>
  <c r="F90" i="29"/>
  <c r="E90" i="29"/>
  <c r="D90" i="29"/>
  <c r="C90" i="29"/>
  <c r="B90" i="29"/>
  <c r="K89" i="29"/>
  <c r="J89" i="29"/>
  <c r="I89" i="29"/>
  <c r="H89" i="29"/>
  <c r="G89" i="29"/>
  <c r="F89" i="29"/>
  <c r="E89" i="29"/>
  <c r="D89" i="29"/>
  <c r="C89" i="29"/>
  <c r="B89" i="29"/>
  <c r="K88" i="29"/>
  <c r="J88" i="29"/>
  <c r="I88" i="29"/>
  <c r="H88" i="29"/>
  <c r="G88" i="29"/>
  <c r="F88" i="29"/>
  <c r="E88" i="29"/>
  <c r="D88" i="29"/>
  <c r="C88" i="29"/>
  <c r="B88" i="29"/>
  <c r="K87" i="29"/>
  <c r="J87" i="29"/>
  <c r="I87" i="29"/>
  <c r="H87" i="29"/>
  <c r="G87" i="29"/>
  <c r="F87" i="29"/>
  <c r="E87" i="29"/>
  <c r="D87" i="29"/>
  <c r="C87" i="29"/>
  <c r="B87" i="29"/>
  <c r="K86" i="29"/>
  <c r="J86" i="29"/>
  <c r="I86" i="29"/>
  <c r="H86" i="29"/>
  <c r="G86" i="29"/>
  <c r="F86" i="29"/>
  <c r="E86" i="29"/>
  <c r="D86" i="29"/>
  <c r="C86" i="29"/>
  <c r="B86" i="29"/>
  <c r="K85" i="29"/>
  <c r="J85" i="29"/>
  <c r="I85" i="29"/>
  <c r="H85" i="29"/>
  <c r="G85" i="29"/>
  <c r="F85" i="29"/>
  <c r="E85" i="29"/>
  <c r="D85" i="29"/>
  <c r="C85" i="29"/>
  <c r="B85" i="29"/>
  <c r="K84" i="29"/>
  <c r="J84" i="29"/>
  <c r="I84" i="29"/>
  <c r="H84" i="29"/>
  <c r="G84" i="29"/>
  <c r="F84" i="29"/>
  <c r="E84" i="29"/>
  <c r="D84" i="29"/>
  <c r="C84" i="29"/>
  <c r="B84" i="29"/>
  <c r="K83" i="29"/>
  <c r="J83" i="29"/>
  <c r="I83" i="29"/>
  <c r="H83" i="29"/>
  <c r="G83" i="29"/>
  <c r="F83" i="29"/>
  <c r="E83" i="29"/>
  <c r="D83" i="29"/>
  <c r="C83" i="29"/>
  <c r="B83" i="29"/>
  <c r="K82" i="29"/>
  <c r="J82" i="29"/>
  <c r="I82" i="29"/>
  <c r="H82" i="29"/>
  <c r="G82" i="29"/>
  <c r="F82" i="29"/>
  <c r="E82" i="29"/>
  <c r="D82" i="29"/>
  <c r="C82" i="29"/>
  <c r="B82" i="29"/>
  <c r="K81" i="29"/>
  <c r="J81" i="29"/>
  <c r="I81" i="29"/>
  <c r="H81" i="29"/>
  <c r="G81" i="29"/>
  <c r="F81" i="29"/>
  <c r="E81" i="29"/>
  <c r="D81" i="29"/>
  <c r="C81" i="29"/>
  <c r="B81" i="29"/>
  <c r="K80" i="29"/>
  <c r="J80" i="29"/>
  <c r="I80" i="29"/>
  <c r="H80" i="29"/>
  <c r="G80" i="29"/>
  <c r="F80" i="29"/>
  <c r="E80" i="29"/>
  <c r="D80" i="29"/>
  <c r="C80" i="29"/>
  <c r="B80" i="29"/>
  <c r="K79" i="29"/>
  <c r="J79" i="29"/>
  <c r="I79" i="29"/>
  <c r="H79" i="29"/>
  <c r="G79" i="29"/>
  <c r="F79" i="29"/>
  <c r="E79" i="29"/>
  <c r="D79" i="29"/>
  <c r="C79" i="29"/>
  <c r="B79" i="29"/>
  <c r="K78" i="29"/>
  <c r="J78" i="29"/>
  <c r="I78" i="29"/>
  <c r="H78" i="29"/>
  <c r="G78" i="29"/>
  <c r="F78" i="29"/>
  <c r="E78" i="29"/>
  <c r="D78" i="29"/>
  <c r="C78" i="29"/>
  <c r="B78" i="29"/>
  <c r="K77" i="29"/>
  <c r="J77" i="29"/>
  <c r="I77" i="29"/>
  <c r="H77" i="29"/>
  <c r="G77" i="29"/>
  <c r="F77" i="29"/>
  <c r="E77" i="29"/>
  <c r="D77" i="29"/>
  <c r="C77" i="29"/>
  <c r="B77" i="29"/>
  <c r="K76" i="29"/>
  <c r="J76" i="29"/>
  <c r="I76" i="29"/>
  <c r="H76" i="29"/>
  <c r="G76" i="29"/>
  <c r="F76" i="29"/>
  <c r="E76" i="29"/>
  <c r="D76" i="29"/>
  <c r="C76" i="29"/>
  <c r="B76" i="29"/>
  <c r="K75" i="29"/>
  <c r="J75" i="29"/>
  <c r="I75" i="29"/>
  <c r="H75" i="29"/>
  <c r="G75" i="29"/>
  <c r="F75" i="29"/>
  <c r="E75" i="29"/>
  <c r="D75" i="29"/>
  <c r="C75" i="29"/>
  <c r="B75" i="29"/>
  <c r="K74" i="29"/>
  <c r="J74" i="29"/>
  <c r="I74" i="29"/>
  <c r="H74" i="29"/>
  <c r="G74" i="29"/>
  <c r="F74" i="29"/>
  <c r="E74" i="29"/>
  <c r="D74" i="29"/>
  <c r="C74" i="29"/>
  <c r="B74" i="29"/>
  <c r="K73" i="29"/>
  <c r="J73" i="29"/>
  <c r="I73" i="29"/>
  <c r="H73" i="29"/>
  <c r="G73" i="29"/>
  <c r="F73" i="29"/>
  <c r="E73" i="29"/>
  <c r="D73" i="29"/>
  <c r="C73" i="29"/>
  <c r="B73" i="29"/>
  <c r="K72" i="29"/>
  <c r="J72" i="29"/>
  <c r="I72" i="29"/>
  <c r="H72" i="29"/>
  <c r="G72" i="29"/>
  <c r="F72" i="29"/>
  <c r="E72" i="29"/>
  <c r="D72" i="29"/>
  <c r="C72" i="29"/>
  <c r="B72" i="29"/>
  <c r="K71" i="29"/>
  <c r="J71" i="29"/>
  <c r="I71" i="29"/>
  <c r="H71" i="29"/>
  <c r="G71" i="29"/>
  <c r="F71" i="29"/>
  <c r="E71" i="29"/>
  <c r="D71" i="29"/>
  <c r="C71" i="29"/>
  <c r="B71" i="29"/>
  <c r="K70" i="29"/>
  <c r="J70" i="29"/>
  <c r="I70" i="29"/>
  <c r="H70" i="29"/>
  <c r="G70" i="29"/>
  <c r="F70" i="29"/>
  <c r="E70" i="29"/>
  <c r="D70" i="29"/>
  <c r="C70" i="29"/>
  <c r="B70" i="29"/>
  <c r="K69" i="29"/>
  <c r="J69" i="29"/>
  <c r="I69" i="29"/>
  <c r="H69" i="29"/>
  <c r="G69" i="29"/>
  <c r="F69" i="29"/>
  <c r="E69" i="29"/>
  <c r="D69" i="29"/>
  <c r="C69" i="29"/>
  <c r="B69" i="29"/>
  <c r="K68" i="29"/>
  <c r="J68" i="29"/>
  <c r="I68" i="29"/>
  <c r="H68" i="29"/>
  <c r="G68" i="29"/>
  <c r="F68" i="29"/>
  <c r="E68" i="29"/>
  <c r="D68" i="29"/>
  <c r="C68" i="29"/>
  <c r="B68" i="29"/>
  <c r="K67" i="29"/>
  <c r="J67" i="29"/>
  <c r="I67" i="29"/>
  <c r="H67" i="29"/>
  <c r="G67" i="29"/>
  <c r="F67" i="29"/>
  <c r="E67" i="29"/>
  <c r="D67" i="29"/>
  <c r="C67" i="29"/>
  <c r="B67" i="29"/>
  <c r="K66" i="29"/>
  <c r="J66" i="29"/>
  <c r="I66" i="29"/>
  <c r="H66" i="29"/>
  <c r="G66" i="29"/>
  <c r="F66" i="29"/>
  <c r="E66" i="29"/>
  <c r="D66" i="29"/>
  <c r="C66" i="29"/>
  <c r="B66" i="29"/>
  <c r="K65" i="29"/>
  <c r="J65" i="29"/>
  <c r="I65" i="29"/>
  <c r="H65" i="29"/>
  <c r="G65" i="29"/>
  <c r="F65" i="29"/>
  <c r="E65" i="29"/>
  <c r="D65" i="29"/>
  <c r="C65" i="29"/>
  <c r="B65" i="29"/>
  <c r="K64" i="29"/>
  <c r="J64" i="29"/>
  <c r="I64" i="29"/>
  <c r="H64" i="29"/>
  <c r="G64" i="29"/>
  <c r="F64" i="29"/>
  <c r="E64" i="29"/>
  <c r="D64" i="29"/>
  <c r="C64" i="29"/>
  <c r="B64" i="29"/>
  <c r="K63" i="29"/>
  <c r="J63" i="29"/>
  <c r="I63" i="29"/>
  <c r="H63" i="29"/>
  <c r="G63" i="29"/>
  <c r="F63" i="29"/>
  <c r="E63" i="29"/>
  <c r="D63" i="29"/>
  <c r="C63" i="29"/>
  <c r="B63" i="29"/>
  <c r="K62" i="29"/>
  <c r="J62" i="29"/>
  <c r="I62" i="29"/>
  <c r="H62" i="29"/>
  <c r="G62" i="29"/>
  <c r="F62" i="29"/>
  <c r="E62" i="29"/>
  <c r="D62" i="29"/>
  <c r="C62" i="29"/>
  <c r="B62" i="29"/>
  <c r="K61" i="29"/>
  <c r="J61" i="29"/>
  <c r="I61" i="29"/>
  <c r="H61" i="29"/>
  <c r="G61" i="29"/>
  <c r="F61" i="29"/>
  <c r="E61" i="29"/>
  <c r="D61" i="29"/>
  <c r="C61" i="29"/>
  <c r="B61" i="29"/>
  <c r="K60" i="29"/>
  <c r="J60" i="29"/>
  <c r="I60" i="29"/>
  <c r="H60" i="29"/>
  <c r="G60" i="29"/>
  <c r="F60" i="29"/>
  <c r="E60" i="29"/>
  <c r="D60" i="29"/>
  <c r="C60" i="29"/>
  <c r="B60" i="29"/>
  <c r="K59" i="29"/>
  <c r="J59" i="29"/>
  <c r="I59" i="29"/>
  <c r="H59" i="29"/>
  <c r="G59" i="29"/>
  <c r="F59" i="29"/>
  <c r="E59" i="29"/>
  <c r="D59" i="29"/>
  <c r="C59" i="29"/>
  <c r="B59" i="29"/>
  <c r="K58" i="29"/>
  <c r="J58" i="29"/>
  <c r="I58" i="29"/>
  <c r="H58" i="29"/>
  <c r="G58" i="29"/>
  <c r="F58" i="29"/>
  <c r="E58" i="29"/>
  <c r="D58" i="29"/>
  <c r="C58" i="29"/>
  <c r="B58" i="29"/>
  <c r="K57" i="29"/>
  <c r="J57" i="29"/>
  <c r="I57" i="29"/>
  <c r="H57" i="29"/>
  <c r="G57" i="29"/>
  <c r="F57" i="29"/>
  <c r="E57" i="29"/>
  <c r="D57" i="29"/>
  <c r="C57" i="29"/>
  <c r="B57" i="29"/>
  <c r="K56" i="29"/>
  <c r="J56" i="29"/>
  <c r="I56" i="29"/>
  <c r="H56" i="29"/>
  <c r="G56" i="29"/>
  <c r="F56" i="29"/>
  <c r="E56" i="29"/>
  <c r="D56" i="29"/>
  <c r="C56" i="29"/>
  <c r="B56" i="29"/>
  <c r="K55" i="29"/>
  <c r="J55" i="29"/>
  <c r="I55" i="29"/>
  <c r="H55" i="29"/>
  <c r="G55" i="29"/>
  <c r="F55" i="29"/>
  <c r="E55" i="29"/>
  <c r="D55" i="29"/>
  <c r="C55" i="29"/>
  <c r="B55" i="29"/>
  <c r="K54" i="29"/>
  <c r="J54" i="29"/>
  <c r="I54" i="29"/>
  <c r="H54" i="29"/>
  <c r="G54" i="29"/>
  <c r="F54" i="29"/>
  <c r="E54" i="29"/>
  <c r="D54" i="29"/>
  <c r="C54" i="29"/>
  <c r="B54" i="29"/>
  <c r="K53" i="29"/>
  <c r="J53" i="29"/>
  <c r="I53" i="29"/>
  <c r="H53" i="29"/>
  <c r="G53" i="29"/>
  <c r="F53" i="29"/>
  <c r="E53" i="29"/>
  <c r="D53" i="29"/>
  <c r="C53" i="29"/>
  <c r="B53" i="29"/>
  <c r="K52" i="29"/>
  <c r="J52" i="29"/>
  <c r="I52" i="29"/>
  <c r="H52" i="29"/>
  <c r="G52" i="29"/>
  <c r="F52" i="29"/>
  <c r="E52" i="29"/>
  <c r="D52" i="29"/>
  <c r="C52" i="29"/>
  <c r="B52" i="29"/>
  <c r="K51" i="29"/>
  <c r="J51" i="29"/>
  <c r="I51" i="29"/>
  <c r="H51" i="29"/>
  <c r="G51" i="29"/>
  <c r="F51" i="29"/>
  <c r="E51" i="29"/>
  <c r="D51" i="29"/>
  <c r="C51" i="29"/>
  <c r="B51" i="29"/>
  <c r="K50" i="29"/>
  <c r="J50" i="29"/>
  <c r="I50" i="29"/>
  <c r="H50" i="29"/>
  <c r="G50" i="29"/>
  <c r="F50" i="29"/>
  <c r="E50" i="29"/>
  <c r="D50" i="29"/>
  <c r="C50" i="29"/>
  <c r="B50" i="29"/>
  <c r="K49" i="29"/>
  <c r="J49" i="29"/>
  <c r="I49" i="29"/>
  <c r="H49" i="29"/>
  <c r="G49" i="29"/>
  <c r="F49" i="29"/>
  <c r="E49" i="29"/>
  <c r="D49" i="29"/>
  <c r="C49" i="29"/>
  <c r="B49" i="29"/>
  <c r="K48" i="29"/>
  <c r="J48" i="29"/>
  <c r="I48" i="29"/>
  <c r="H48" i="29"/>
  <c r="G48" i="29"/>
  <c r="F48" i="29"/>
  <c r="E48" i="29"/>
  <c r="D48" i="29"/>
  <c r="C48" i="29"/>
  <c r="B48" i="29"/>
  <c r="K47" i="29"/>
  <c r="J47" i="29"/>
  <c r="I47" i="29"/>
  <c r="H47" i="29"/>
  <c r="G47" i="29"/>
  <c r="F47" i="29"/>
  <c r="E47" i="29"/>
  <c r="D47" i="29"/>
  <c r="C47" i="29"/>
  <c r="B47" i="29"/>
  <c r="K46" i="29"/>
  <c r="J46" i="29"/>
  <c r="I46" i="29"/>
  <c r="H46" i="29"/>
  <c r="G46" i="29"/>
  <c r="F46" i="29"/>
  <c r="E46" i="29"/>
  <c r="D46" i="29"/>
  <c r="C46" i="29"/>
  <c r="B46" i="29"/>
  <c r="K45" i="29"/>
  <c r="J45" i="29"/>
  <c r="I45" i="29"/>
  <c r="H45" i="29"/>
  <c r="G45" i="29"/>
  <c r="F45" i="29"/>
  <c r="E45" i="29"/>
  <c r="D45" i="29"/>
  <c r="C45" i="29"/>
  <c r="B45" i="29"/>
  <c r="K44" i="29"/>
  <c r="J44" i="29"/>
  <c r="I44" i="29"/>
  <c r="H44" i="29"/>
  <c r="G44" i="29"/>
  <c r="F44" i="29"/>
  <c r="E44" i="29"/>
  <c r="D44" i="29"/>
  <c r="C44" i="29"/>
  <c r="B44" i="29"/>
  <c r="K43" i="29"/>
  <c r="J43" i="29"/>
  <c r="I43" i="29"/>
  <c r="H43" i="29"/>
  <c r="G43" i="29"/>
  <c r="F43" i="29"/>
  <c r="E43" i="29"/>
  <c r="D43" i="29"/>
  <c r="C43" i="29"/>
  <c r="B43" i="29"/>
  <c r="K42" i="29"/>
  <c r="J42" i="29"/>
  <c r="I42" i="29"/>
  <c r="H42" i="29"/>
  <c r="G42" i="29"/>
  <c r="F42" i="29"/>
  <c r="E42" i="29"/>
  <c r="D42" i="29"/>
  <c r="C42" i="29"/>
  <c r="B42" i="29"/>
  <c r="K41" i="29"/>
  <c r="J41" i="29"/>
  <c r="I41" i="29"/>
  <c r="H41" i="29"/>
  <c r="G41" i="29"/>
  <c r="F41" i="29"/>
  <c r="E41" i="29"/>
  <c r="D41" i="29"/>
  <c r="C41" i="29"/>
  <c r="B41" i="29"/>
  <c r="K40" i="29"/>
  <c r="J40" i="29"/>
  <c r="I40" i="29"/>
  <c r="H40" i="29"/>
  <c r="G40" i="29"/>
  <c r="F40" i="29"/>
  <c r="E40" i="29"/>
  <c r="D40" i="29"/>
  <c r="C40" i="29"/>
  <c r="B40" i="29"/>
  <c r="K39" i="29"/>
  <c r="J39" i="29"/>
  <c r="I39" i="29"/>
  <c r="H39" i="29"/>
  <c r="G39" i="29"/>
  <c r="F39" i="29"/>
  <c r="E39" i="29"/>
  <c r="D39" i="29"/>
  <c r="C39" i="29"/>
  <c r="B39" i="29"/>
  <c r="K38" i="29"/>
  <c r="J38" i="29"/>
  <c r="I38" i="29"/>
  <c r="H38" i="29"/>
  <c r="G38" i="29"/>
  <c r="F38" i="29"/>
  <c r="E38" i="29"/>
  <c r="D38" i="29"/>
  <c r="C38" i="29"/>
  <c r="B38" i="29"/>
  <c r="K37" i="29"/>
  <c r="J37" i="29"/>
  <c r="I37" i="29"/>
  <c r="H37" i="29"/>
  <c r="G37" i="29"/>
  <c r="F37" i="29"/>
  <c r="E37" i="29"/>
  <c r="D37" i="29"/>
  <c r="C37" i="29"/>
  <c r="B37" i="29"/>
  <c r="K36" i="29"/>
  <c r="J36" i="29"/>
  <c r="I36" i="29"/>
  <c r="H36" i="29"/>
  <c r="G36" i="29"/>
  <c r="F36" i="29"/>
  <c r="E36" i="29"/>
  <c r="D36" i="29"/>
  <c r="C36" i="29"/>
  <c r="B36" i="29"/>
  <c r="K35" i="29"/>
  <c r="J35" i="29"/>
  <c r="I35" i="29"/>
  <c r="H35" i="29"/>
  <c r="G35" i="29"/>
  <c r="F35" i="29"/>
  <c r="E35" i="29"/>
  <c r="D35" i="29"/>
  <c r="C35" i="29"/>
  <c r="B35" i="29"/>
  <c r="K34" i="29"/>
  <c r="J34" i="29"/>
  <c r="I34" i="29"/>
  <c r="H34" i="29"/>
  <c r="G34" i="29"/>
  <c r="F34" i="29"/>
  <c r="E34" i="29"/>
  <c r="D34" i="29"/>
  <c r="C34" i="29"/>
  <c r="B34" i="29"/>
  <c r="K33" i="29"/>
  <c r="J33" i="29"/>
  <c r="I33" i="29"/>
  <c r="H33" i="29"/>
  <c r="G33" i="29"/>
  <c r="F33" i="29"/>
  <c r="E33" i="29"/>
  <c r="D33" i="29"/>
  <c r="C33" i="29"/>
  <c r="B33" i="29"/>
  <c r="K32" i="29"/>
  <c r="J32" i="29"/>
  <c r="I32" i="29"/>
  <c r="H32" i="29"/>
  <c r="G32" i="29"/>
  <c r="F32" i="29"/>
  <c r="E32" i="29"/>
  <c r="D32" i="29"/>
  <c r="C32" i="29"/>
  <c r="B32" i="29"/>
  <c r="K31" i="29"/>
  <c r="J31" i="29"/>
  <c r="I31" i="29"/>
  <c r="H31" i="29"/>
  <c r="G31" i="29"/>
  <c r="F31" i="29"/>
  <c r="E31" i="29"/>
  <c r="D31" i="29"/>
  <c r="C31" i="29"/>
  <c r="B31" i="29"/>
  <c r="K30" i="29"/>
  <c r="J30" i="29"/>
  <c r="I30" i="29"/>
  <c r="H30" i="29"/>
  <c r="G30" i="29"/>
  <c r="F30" i="29"/>
  <c r="E30" i="29"/>
  <c r="D30" i="29"/>
  <c r="C30" i="29"/>
  <c r="B30" i="29"/>
  <c r="K29" i="29"/>
  <c r="J29" i="29"/>
  <c r="I29" i="29"/>
  <c r="H29" i="29"/>
  <c r="G29" i="29"/>
  <c r="F29" i="29"/>
  <c r="E29" i="29"/>
  <c r="D29" i="29"/>
  <c r="C29" i="29"/>
  <c r="B29" i="29"/>
  <c r="K28" i="29"/>
  <c r="J28" i="29"/>
  <c r="I28" i="29"/>
  <c r="H28" i="29"/>
  <c r="G28" i="29"/>
  <c r="F28" i="29"/>
  <c r="E28" i="29"/>
  <c r="D28" i="29"/>
  <c r="C28" i="29"/>
  <c r="B28" i="29"/>
  <c r="K27" i="29"/>
  <c r="J27" i="29"/>
  <c r="I27" i="29"/>
  <c r="H27" i="29"/>
  <c r="G27" i="29"/>
  <c r="F27" i="29"/>
  <c r="E27" i="29"/>
  <c r="D27" i="29"/>
  <c r="C27" i="29"/>
  <c r="B27" i="29"/>
  <c r="K26" i="29"/>
  <c r="J26" i="29"/>
  <c r="I26" i="29"/>
  <c r="H26" i="29"/>
  <c r="G26" i="29"/>
  <c r="F26" i="29"/>
  <c r="E26" i="29"/>
  <c r="D26" i="29"/>
  <c r="C26" i="29"/>
  <c r="B26" i="29"/>
  <c r="K25" i="29"/>
  <c r="J25" i="29"/>
  <c r="I25" i="29"/>
  <c r="H25" i="29"/>
  <c r="G25" i="29"/>
  <c r="F25" i="29"/>
  <c r="E25" i="29"/>
  <c r="D25" i="29"/>
  <c r="C25" i="29"/>
  <c r="B25" i="29"/>
  <c r="K24" i="29"/>
  <c r="J24" i="29"/>
  <c r="I24" i="29"/>
  <c r="H24" i="29"/>
  <c r="G24" i="29"/>
  <c r="F24" i="29"/>
  <c r="E24" i="29"/>
  <c r="D24" i="29"/>
  <c r="C24" i="29"/>
  <c r="B24" i="29"/>
  <c r="K23" i="29"/>
  <c r="J23" i="29"/>
  <c r="I23" i="29"/>
  <c r="H23" i="29"/>
  <c r="G23" i="29"/>
  <c r="F23" i="29"/>
  <c r="E23" i="29"/>
  <c r="D23" i="29"/>
  <c r="C23" i="29"/>
  <c r="B23" i="29"/>
  <c r="K22" i="29"/>
  <c r="J22" i="29"/>
  <c r="I22" i="29"/>
  <c r="H22" i="29"/>
  <c r="G22" i="29"/>
  <c r="F22" i="29"/>
  <c r="E22" i="29"/>
  <c r="D22" i="29"/>
  <c r="C22" i="29"/>
  <c r="B22" i="29"/>
  <c r="K21" i="29"/>
  <c r="J21" i="29"/>
  <c r="I21" i="29"/>
  <c r="H21" i="29"/>
  <c r="G21" i="29"/>
  <c r="F21" i="29"/>
  <c r="E21" i="29"/>
  <c r="D21" i="29"/>
  <c r="C21" i="29"/>
  <c r="B21" i="29"/>
  <c r="K20" i="29"/>
  <c r="J20" i="29"/>
  <c r="I20" i="29"/>
  <c r="H20" i="29"/>
  <c r="G20" i="29"/>
  <c r="F20" i="29"/>
  <c r="E20" i="29"/>
  <c r="D20" i="29"/>
  <c r="C20" i="29"/>
  <c r="B20" i="29"/>
  <c r="K19" i="29"/>
  <c r="J19" i="29"/>
  <c r="I19" i="29"/>
  <c r="H19" i="29"/>
  <c r="G19" i="29"/>
  <c r="F19" i="29"/>
  <c r="E19" i="29"/>
  <c r="D19" i="29"/>
  <c r="C19" i="29"/>
  <c r="B19" i="29"/>
  <c r="K18" i="29"/>
  <c r="J18" i="29"/>
  <c r="I18" i="29"/>
  <c r="H18" i="29"/>
  <c r="G18" i="29"/>
  <c r="F18" i="29"/>
  <c r="E18" i="29"/>
  <c r="D18" i="29"/>
  <c r="C18" i="29"/>
  <c r="B18" i="29"/>
  <c r="K17" i="29"/>
  <c r="J17" i="29"/>
  <c r="I17" i="29"/>
  <c r="H17" i="29"/>
  <c r="G17" i="29"/>
  <c r="F17" i="29"/>
  <c r="E17" i="29"/>
  <c r="D17" i="29"/>
  <c r="C17" i="29"/>
  <c r="B17" i="29"/>
  <c r="K16" i="29"/>
  <c r="J16" i="29"/>
  <c r="I16" i="29"/>
  <c r="H16" i="29"/>
  <c r="G16" i="29"/>
  <c r="F16" i="29"/>
  <c r="E16" i="29"/>
  <c r="D16" i="29"/>
  <c r="C16" i="29"/>
  <c r="B16" i="29"/>
  <c r="K15" i="29"/>
  <c r="J15" i="29"/>
  <c r="I15" i="29"/>
  <c r="H15" i="29"/>
  <c r="G15" i="29"/>
  <c r="F15" i="29"/>
  <c r="E15" i="29"/>
  <c r="D15" i="29"/>
  <c r="C15" i="29"/>
  <c r="B15" i="29"/>
  <c r="K14" i="29"/>
  <c r="J14" i="29"/>
  <c r="I14" i="29"/>
  <c r="H14" i="29"/>
  <c r="G14" i="29"/>
  <c r="F14" i="29"/>
  <c r="E14" i="29"/>
  <c r="D14" i="29"/>
  <c r="C14" i="29"/>
  <c r="B14" i="29"/>
  <c r="K13" i="29"/>
  <c r="J13" i="29"/>
  <c r="I13" i="29"/>
  <c r="H13" i="29"/>
  <c r="G13" i="29"/>
  <c r="F13" i="29"/>
  <c r="E13" i="29"/>
  <c r="D13" i="29"/>
  <c r="C13" i="29"/>
  <c r="B13" i="29"/>
  <c r="K12" i="29"/>
  <c r="J12" i="29"/>
  <c r="I12" i="29"/>
  <c r="H12" i="29"/>
  <c r="G12" i="29"/>
  <c r="F12" i="29"/>
  <c r="E12" i="29"/>
  <c r="D12" i="29"/>
  <c r="C12" i="29"/>
  <c r="B12" i="29"/>
  <c r="K11" i="29"/>
  <c r="J11" i="29"/>
  <c r="I11" i="29"/>
  <c r="H11" i="29"/>
  <c r="G11" i="29"/>
  <c r="F11" i="29"/>
  <c r="E11" i="29"/>
  <c r="D11" i="29"/>
  <c r="C11" i="29"/>
  <c r="B11" i="29"/>
  <c r="K10" i="29"/>
  <c r="J10" i="29"/>
  <c r="I10" i="29"/>
  <c r="H10" i="29"/>
  <c r="G10" i="29"/>
  <c r="F10" i="29"/>
  <c r="E10" i="29"/>
  <c r="D10" i="29"/>
  <c r="C10" i="29"/>
  <c r="B10" i="29"/>
  <c r="K9" i="29"/>
  <c r="J9" i="29"/>
  <c r="I9" i="29"/>
  <c r="H9" i="29"/>
  <c r="G9" i="29"/>
  <c r="F9" i="29"/>
  <c r="E9" i="29"/>
  <c r="D9" i="29"/>
  <c r="C9" i="29"/>
  <c r="B9" i="29"/>
  <c r="K8" i="29"/>
  <c r="J8" i="29"/>
  <c r="I8" i="29"/>
  <c r="H8" i="29"/>
  <c r="G8" i="29"/>
  <c r="F8" i="29"/>
  <c r="E8" i="29"/>
  <c r="D8" i="29"/>
  <c r="C8" i="29"/>
  <c r="B8" i="29"/>
  <c r="K7" i="29"/>
  <c r="J7" i="29"/>
  <c r="I7" i="29"/>
  <c r="H7" i="29"/>
  <c r="G7" i="29"/>
  <c r="F7" i="29"/>
  <c r="E7" i="29"/>
  <c r="D7" i="29"/>
  <c r="C7" i="29"/>
  <c r="B7" i="29"/>
  <c r="K6" i="29"/>
  <c r="J6" i="29"/>
  <c r="I6" i="29"/>
  <c r="H6" i="29"/>
  <c r="G6" i="29"/>
  <c r="F6" i="29"/>
  <c r="E6" i="29"/>
  <c r="D6" i="29"/>
  <c r="C6" i="29"/>
  <c r="B6" i="29"/>
  <c r="K5" i="29"/>
  <c r="J5" i="29"/>
  <c r="I5" i="29"/>
  <c r="H5" i="29"/>
  <c r="G5" i="29"/>
  <c r="F5" i="29"/>
  <c r="E5" i="29"/>
  <c r="D5" i="29"/>
  <c r="C5" i="29"/>
  <c r="B5" i="29"/>
  <c r="K4" i="29"/>
  <c r="J4" i="29"/>
  <c r="I4" i="29"/>
  <c r="H4" i="29"/>
  <c r="G4" i="29"/>
  <c r="F4" i="29"/>
  <c r="E4" i="29"/>
  <c r="D4" i="29"/>
  <c r="C4" i="29"/>
  <c r="B4" i="29"/>
  <c r="K3" i="29"/>
  <c r="J3" i="29"/>
  <c r="I3" i="29"/>
  <c r="H3" i="29"/>
  <c r="G3" i="29"/>
  <c r="F3" i="29"/>
  <c r="E3" i="29"/>
  <c r="D3" i="29"/>
  <c r="C3" i="29"/>
  <c r="B3" i="29"/>
  <c r="E241" i="28" l="1"/>
  <c r="C241" i="28"/>
  <c r="E240" i="28"/>
  <c r="C240" i="28"/>
  <c r="E239" i="28"/>
  <c r="C239" i="28"/>
  <c r="E238" i="28"/>
  <c r="C238" i="28"/>
  <c r="E237" i="28"/>
  <c r="C237" i="28"/>
  <c r="E236" i="28"/>
  <c r="C236" i="28"/>
  <c r="E235" i="28"/>
  <c r="C235" i="28"/>
  <c r="E234" i="28"/>
  <c r="C234" i="28"/>
  <c r="E233" i="28"/>
  <c r="C233" i="28"/>
  <c r="E232" i="28"/>
  <c r="C232" i="28"/>
  <c r="E231" i="28"/>
  <c r="C231" i="28"/>
  <c r="E230" i="28"/>
  <c r="C230" i="28"/>
  <c r="E229" i="28"/>
  <c r="C229" i="28"/>
  <c r="E228" i="28"/>
  <c r="C228" i="28"/>
  <c r="E227" i="28"/>
  <c r="C227" i="28"/>
  <c r="E226" i="28"/>
  <c r="C226" i="28"/>
  <c r="E225" i="28"/>
  <c r="C225" i="28"/>
  <c r="E224" i="28"/>
  <c r="C224" i="28"/>
  <c r="E223" i="28"/>
  <c r="C223" i="28"/>
  <c r="E222" i="28"/>
  <c r="C222" i="28"/>
  <c r="E221" i="28"/>
  <c r="C221" i="28"/>
  <c r="E220" i="28"/>
  <c r="C220" i="28"/>
  <c r="E219" i="28"/>
  <c r="C219" i="28"/>
  <c r="E218" i="28"/>
  <c r="C218" i="28"/>
  <c r="E217" i="28"/>
  <c r="C217" i="28"/>
  <c r="E216" i="28"/>
  <c r="C216" i="28"/>
  <c r="E215" i="28"/>
  <c r="C215" i="28"/>
  <c r="E214" i="28"/>
  <c r="C214" i="28"/>
  <c r="E213" i="28"/>
  <c r="C213" i="28"/>
  <c r="E212" i="28"/>
  <c r="C212" i="28"/>
  <c r="E211" i="28"/>
  <c r="C211" i="28"/>
  <c r="E210" i="28"/>
  <c r="C210" i="28"/>
  <c r="E209" i="28"/>
  <c r="C209" i="28"/>
  <c r="E208" i="28"/>
  <c r="C208" i="28"/>
  <c r="E207" i="28"/>
  <c r="C207" i="28"/>
  <c r="E206" i="28"/>
  <c r="C206" i="28"/>
  <c r="E205" i="28"/>
  <c r="C205" i="28"/>
  <c r="E204" i="28"/>
  <c r="C204" i="28"/>
  <c r="E203" i="28"/>
  <c r="C203" i="28"/>
  <c r="E202" i="28"/>
  <c r="C202" i="28"/>
  <c r="E201" i="28"/>
  <c r="C201" i="28"/>
  <c r="E200" i="28"/>
  <c r="C200" i="28"/>
  <c r="E199" i="28"/>
  <c r="C199" i="28"/>
  <c r="E198" i="28"/>
  <c r="C198" i="28"/>
  <c r="E197" i="28"/>
  <c r="C197" i="28"/>
  <c r="E196" i="28"/>
  <c r="C196" i="28"/>
  <c r="E195" i="28"/>
  <c r="C195" i="28"/>
  <c r="E194" i="28"/>
  <c r="C194" i="28"/>
  <c r="E193" i="28"/>
  <c r="C193" i="28"/>
  <c r="E192" i="28"/>
  <c r="C192" i="28"/>
  <c r="E191" i="28"/>
  <c r="C191" i="28"/>
  <c r="E190" i="28"/>
  <c r="C190" i="28"/>
  <c r="E189" i="28"/>
  <c r="C189" i="28"/>
  <c r="E188" i="28"/>
  <c r="C188" i="28"/>
  <c r="E187" i="28"/>
  <c r="C187" i="28"/>
  <c r="E186" i="28"/>
  <c r="C186" i="28"/>
  <c r="E185" i="28"/>
  <c r="C185" i="28"/>
  <c r="E184" i="28"/>
  <c r="C184" i="28"/>
  <c r="E183" i="28"/>
  <c r="C183" i="28"/>
  <c r="E182" i="28"/>
  <c r="C182" i="28"/>
  <c r="E181" i="28"/>
  <c r="C181" i="28"/>
  <c r="E180" i="28"/>
  <c r="C180" i="28"/>
  <c r="E179" i="28"/>
  <c r="C179" i="28"/>
  <c r="E178" i="28"/>
  <c r="C178" i="28"/>
  <c r="E177" i="28"/>
  <c r="C177" i="28"/>
  <c r="E176" i="28"/>
  <c r="C176" i="28"/>
  <c r="E175" i="28"/>
  <c r="C175" i="28"/>
  <c r="E174" i="28"/>
  <c r="C174" i="28"/>
  <c r="E173" i="28"/>
  <c r="C173" i="28"/>
  <c r="E172" i="28"/>
  <c r="C172" i="28"/>
  <c r="E171" i="28"/>
  <c r="C171" i="28"/>
  <c r="E170" i="28"/>
  <c r="C170" i="28"/>
  <c r="E169" i="28"/>
  <c r="C169" i="28"/>
  <c r="E168" i="28"/>
  <c r="C168" i="28"/>
  <c r="E167" i="28"/>
  <c r="C167" i="28"/>
  <c r="E166" i="28"/>
  <c r="C166" i="28"/>
  <c r="E165" i="28"/>
  <c r="C165" i="28"/>
  <c r="E164" i="28"/>
  <c r="C164" i="28"/>
  <c r="E163" i="28"/>
  <c r="C163" i="28"/>
  <c r="E162" i="28"/>
  <c r="C162" i="28"/>
  <c r="E161" i="28"/>
  <c r="C161" i="28"/>
  <c r="E160" i="28"/>
  <c r="C160" i="28"/>
  <c r="E159" i="28"/>
  <c r="C159" i="28"/>
  <c r="E158" i="28"/>
  <c r="C158" i="28"/>
  <c r="E157" i="28"/>
  <c r="C157" i="28"/>
  <c r="E156" i="28"/>
  <c r="C156" i="28"/>
  <c r="E155" i="28"/>
  <c r="C155" i="28"/>
  <c r="E154" i="28"/>
  <c r="C154" i="28"/>
  <c r="E153" i="28"/>
  <c r="C153" i="28"/>
  <c r="E152" i="28"/>
  <c r="C152" i="28"/>
  <c r="E151" i="28"/>
  <c r="C151" i="28"/>
  <c r="E150" i="28"/>
  <c r="C150" i="28"/>
  <c r="E149" i="28"/>
  <c r="C149" i="28"/>
  <c r="E148" i="28"/>
  <c r="C148" i="28"/>
  <c r="E147" i="28"/>
  <c r="C147" i="28"/>
  <c r="E146" i="28"/>
  <c r="C146" i="28"/>
  <c r="E145" i="28"/>
  <c r="C145" i="28"/>
  <c r="E144" i="28"/>
  <c r="C144" i="28"/>
  <c r="E143" i="28"/>
  <c r="C143" i="28"/>
  <c r="E142" i="28"/>
  <c r="C142" i="28"/>
  <c r="E141" i="28"/>
  <c r="C141" i="28"/>
  <c r="E140" i="28"/>
  <c r="C140" i="28"/>
  <c r="E139" i="28"/>
  <c r="C139" i="28"/>
  <c r="E138" i="28"/>
  <c r="C138" i="28"/>
  <c r="E137" i="28"/>
  <c r="C137" i="28"/>
  <c r="E136" i="28"/>
  <c r="C136" i="28"/>
  <c r="E135" i="28"/>
  <c r="C135" i="28"/>
  <c r="E134" i="28"/>
  <c r="C134" i="28"/>
  <c r="E133" i="28"/>
  <c r="C133" i="28"/>
  <c r="E132" i="28"/>
  <c r="C132" i="28"/>
  <c r="E131" i="28"/>
  <c r="C131" i="28"/>
  <c r="E130" i="28"/>
  <c r="C130" i="28"/>
  <c r="E129" i="28"/>
  <c r="C129" i="28"/>
  <c r="E128" i="28"/>
  <c r="C128" i="28"/>
  <c r="E127" i="28"/>
  <c r="C127" i="28"/>
  <c r="E126" i="28"/>
  <c r="C126" i="28"/>
  <c r="E125" i="28"/>
  <c r="C125" i="28"/>
  <c r="E124" i="28"/>
  <c r="C124" i="28"/>
  <c r="E123" i="28"/>
  <c r="C123" i="28"/>
  <c r="E122" i="28"/>
  <c r="C122" i="28"/>
  <c r="E121" i="28"/>
  <c r="C121" i="28"/>
  <c r="E120" i="28"/>
  <c r="C120" i="28"/>
  <c r="E119" i="28"/>
  <c r="C119" i="28"/>
  <c r="E118" i="28"/>
  <c r="C118" i="28"/>
  <c r="E117" i="28"/>
  <c r="C117" i="28"/>
  <c r="E116" i="28"/>
  <c r="C116" i="28"/>
  <c r="E115" i="28"/>
  <c r="C115" i="28"/>
  <c r="E114" i="28"/>
  <c r="C114" i="28"/>
  <c r="E113" i="28"/>
  <c r="C113" i="28"/>
  <c r="E112" i="28"/>
  <c r="C112" i="28"/>
  <c r="E111" i="28"/>
  <c r="C111" i="28"/>
  <c r="E110" i="28"/>
  <c r="C110" i="28"/>
  <c r="E109" i="28"/>
  <c r="C109" i="28"/>
  <c r="E108" i="28"/>
  <c r="C108" i="28"/>
  <c r="E107" i="28"/>
  <c r="C107" i="28"/>
  <c r="E106" i="28"/>
  <c r="C106" i="28"/>
  <c r="E105" i="28"/>
  <c r="C105" i="28"/>
  <c r="E104" i="28"/>
  <c r="C104" i="28"/>
  <c r="E103" i="28"/>
  <c r="C103" i="28"/>
  <c r="E102" i="28"/>
  <c r="C102" i="28"/>
  <c r="E101" i="28"/>
  <c r="C101" i="28"/>
  <c r="E100" i="28"/>
  <c r="C100" i="28"/>
  <c r="E99" i="28"/>
  <c r="C99" i="28"/>
  <c r="E98" i="28"/>
  <c r="C98" i="28"/>
  <c r="E97" i="28"/>
  <c r="C97" i="28"/>
  <c r="E96" i="28"/>
  <c r="C96" i="28"/>
  <c r="E95" i="28"/>
  <c r="C95" i="28"/>
  <c r="E94" i="28"/>
  <c r="C94" i="28"/>
  <c r="E93" i="28"/>
  <c r="C93" i="28"/>
  <c r="E92" i="28"/>
  <c r="C92" i="28"/>
  <c r="E91" i="28"/>
  <c r="C91" i="28"/>
  <c r="E90" i="28"/>
  <c r="C90" i="28"/>
  <c r="E89" i="28"/>
  <c r="C89" i="28"/>
  <c r="E88" i="28"/>
  <c r="C88" i="28"/>
  <c r="E87" i="28"/>
  <c r="C87" i="28"/>
  <c r="E86" i="28"/>
  <c r="C86" i="28"/>
  <c r="E85" i="28"/>
  <c r="C85" i="28"/>
  <c r="E84" i="28"/>
  <c r="C84" i="28"/>
  <c r="E83" i="28"/>
  <c r="C83" i="28"/>
  <c r="E82" i="28"/>
  <c r="C82" i="28"/>
  <c r="E81" i="28"/>
  <c r="C81" i="28"/>
  <c r="E80" i="28"/>
  <c r="C80" i="28"/>
  <c r="E79" i="28"/>
  <c r="C79" i="28"/>
  <c r="E78" i="28"/>
  <c r="C78" i="28"/>
  <c r="E77" i="28"/>
  <c r="C77" i="28"/>
  <c r="E76" i="28"/>
  <c r="C76" i="28"/>
  <c r="E75" i="28"/>
  <c r="C75" i="28"/>
  <c r="E74" i="28"/>
  <c r="C74" i="28"/>
  <c r="E73" i="28"/>
  <c r="C73" i="28"/>
  <c r="E72" i="28"/>
  <c r="C72" i="28"/>
  <c r="E71" i="28"/>
  <c r="C71" i="28"/>
  <c r="E70" i="28"/>
  <c r="C70" i="28"/>
  <c r="E69" i="28"/>
  <c r="C69" i="28"/>
  <c r="E68" i="28"/>
  <c r="C68" i="28"/>
  <c r="E67" i="28"/>
  <c r="C67" i="28"/>
  <c r="E66" i="28"/>
  <c r="C66" i="28"/>
  <c r="E65" i="28"/>
  <c r="C65" i="28"/>
  <c r="E64" i="28"/>
  <c r="C64" i="28"/>
  <c r="E63" i="28"/>
  <c r="C63" i="28"/>
  <c r="E62" i="28"/>
  <c r="C62" i="28"/>
  <c r="E61" i="28"/>
  <c r="C61" i="28"/>
  <c r="E60" i="28"/>
  <c r="C60" i="28"/>
  <c r="E59" i="28"/>
  <c r="C59" i="28"/>
  <c r="E58" i="28"/>
  <c r="C58" i="28"/>
  <c r="E57" i="28"/>
  <c r="C57" i="28"/>
  <c r="E56" i="28"/>
  <c r="C56" i="28"/>
  <c r="E55" i="28"/>
  <c r="C55" i="28"/>
  <c r="E54" i="28"/>
  <c r="C54" i="28"/>
  <c r="E53" i="28"/>
  <c r="C53" i="28"/>
  <c r="E52" i="28"/>
  <c r="C52" i="28"/>
  <c r="E51" i="28"/>
  <c r="C51" i="28"/>
  <c r="E50" i="28"/>
  <c r="C50" i="28"/>
  <c r="E49" i="28"/>
  <c r="C49" i="28"/>
  <c r="E48" i="28"/>
  <c r="C48" i="28"/>
  <c r="E47" i="28"/>
  <c r="C47" i="28"/>
  <c r="E46" i="28"/>
  <c r="C46" i="28"/>
  <c r="E45" i="28"/>
  <c r="C45" i="28"/>
  <c r="E44" i="28"/>
  <c r="C44" i="28"/>
  <c r="E43" i="28"/>
  <c r="C43" i="28"/>
  <c r="E42" i="28"/>
  <c r="C42" i="28"/>
  <c r="E41" i="28"/>
  <c r="C41" i="28"/>
  <c r="E40" i="28"/>
  <c r="C40" i="28"/>
  <c r="E39" i="28"/>
  <c r="C39" i="28"/>
  <c r="E38" i="28"/>
  <c r="C38" i="28"/>
  <c r="E37" i="28"/>
  <c r="C37" i="28"/>
  <c r="E36" i="28"/>
  <c r="C36" i="28"/>
  <c r="E35" i="28"/>
  <c r="C35" i="28"/>
  <c r="E34" i="28"/>
  <c r="C34" i="28"/>
  <c r="E33" i="28"/>
  <c r="C33" i="28"/>
  <c r="E32" i="28"/>
  <c r="C32" i="28"/>
  <c r="E31" i="28"/>
  <c r="C31" i="28"/>
  <c r="E30" i="28"/>
  <c r="C30" i="28"/>
  <c r="E29" i="28"/>
  <c r="C29" i="28"/>
  <c r="E28" i="28"/>
  <c r="C28" i="28"/>
  <c r="E27" i="28"/>
  <c r="C27" i="28"/>
  <c r="E26" i="28"/>
  <c r="C26" i="28"/>
  <c r="E25" i="28"/>
  <c r="C25" i="28"/>
  <c r="E24" i="28"/>
  <c r="C24" i="28"/>
  <c r="E23" i="28"/>
  <c r="C23" i="28"/>
  <c r="E22" i="28"/>
  <c r="C22" i="28"/>
  <c r="E21" i="28"/>
  <c r="C21" i="28"/>
  <c r="E20" i="28"/>
  <c r="C20" i="28"/>
  <c r="E19" i="28"/>
  <c r="C19" i="28"/>
  <c r="E18" i="28"/>
  <c r="C18" i="28"/>
  <c r="E17" i="28"/>
  <c r="C17" i="28"/>
  <c r="E16" i="28"/>
  <c r="C16" i="28"/>
  <c r="E15" i="28"/>
  <c r="C15" i="28"/>
  <c r="E14" i="28"/>
  <c r="C14" i="28"/>
  <c r="E13" i="28"/>
  <c r="C13" i="28"/>
  <c r="E12" i="28"/>
  <c r="C12" i="28"/>
  <c r="E11" i="28"/>
  <c r="C11" i="28"/>
  <c r="E10" i="28"/>
  <c r="C10" i="28"/>
  <c r="E9" i="28"/>
  <c r="C9" i="28"/>
  <c r="E8" i="28"/>
  <c r="C8" i="28"/>
  <c r="E7" i="28"/>
  <c r="C7" i="28"/>
  <c r="E6" i="28"/>
  <c r="C6" i="28"/>
  <c r="E5" i="28"/>
  <c r="C5" i="28"/>
  <c r="E4" i="28"/>
  <c r="C4" i="28"/>
  <c r="E3" i="28"/>
  <c r="D3" i="28" a="1"/>
  <c r="D103" i="28" s="1"/>
  <c r="C3" i="28"/>
  <c r="D6" i="28" l="1"/>
  <c r="D66" i="28"/>
  <c r="D114" i="28"/>
  <c r="D150" i="28"/>
  <c r="D186" i="28"/>
  <c r="D234" i="28"/>
  <c r="D55" i="28"/>
  <c r="D139" i="28"/>
  <c r="D199" i="28"/>
  <c r="D211" i="28"/>
  <c r="D20" i="28"/>
  <c r="D68" i="28"/>
  <c r="D104" i="28"/>
  <c r="D128" i="28"/>
  <c r="D152" i="28"/>
  <c r="D164" i="28"/>
  <c r="D200" i="28"/>
  <c r="D212" i="28"/>
  <c r="D224" i="28"/>
  <c r="D236" i="28"/>
  <c r="D9" i="28"/>
  <c r="D33" i="28"/>
  <c r="D57" i="28"/>
  <c r="D81" i="28"/>
  <c r="D105" i="28"/>
  <c r="D141" i="28"/>
  <c r="D165" i="28"/>
  <c r="D189" i="28"/>
  <c r="D213" i="28"/>
  <c r="D237" i="28"/>
  <c r="D10" i="28"/>
  <c r="D22" i="28"/>
  <c r="D34" i="28"/>
  <c r="D46" i="28"/>
  <c r="D58" i="28"/>
  <c r="D70" i="28"/>
  <c r="D82" i="28"/>
  <c r="D94" i="28"/>
  <c r="D106" i="28"/>
  <c r="D118" i="28"/>
  <c r="D130" i="28"/>
  <c r="D142" i="28"/>
  <c r="D154" i="28"/>
  <c r="D166" i="28"/>
  <c r="D178" i="28"/>
  <c r="D190" i="28"/>
  <c r="D202" i="28"/>
  <c r="D214" i="28"/>
  <c r="D226" i="28"/>
  <c r="D238" i="28"/>
  <c r="D11" i="28"/>
  <c r="D23" i="28"/>
  <c r="D35" i="28"/>
  <c r="D47" i="28"/>
  <c r="D59" i="28"/>
  <c r="D71" i="28"/>
  <c r="D83" i="28"/>
  <c r="D95" i="28"/>
  <c r="D107" i="28"/>
  <c r="D119" i="28"/>
  <c r="D131" i="28"/>
  <c r="D143" i="28"/>
  <c r="D155" i="28"/>
  <c r="D167" i="28"/>
  <c r="D179" i="28"/>
  <c r="D191" i="28"/>
  <c r="D203" i="28"/>
  <c r="D215" i="28"/>
  <c r="D227" i="28"/>
  <c r="D239" i="28"/>
  <c r="D42" i="28"/>
  <c r="D78" i="28"/>
  <c r="D126" i="28"/>
  <c r="D174" i="28"/>
  <c r="D222" i="28"/>
  <c r="D31" i="28"/>
  <c r="D79" i="28"/>
  <c r="D151" i="28"/>
  <c r="D8" i="28"/>
  <c r="D44" i="28"/>
  <c r="D80" i="28"/>
  <c r="D140" i="28"/>
  <c r="D188" i="28"/>
  <c r="D48" i="28"/>
  <c r="D120" i="28"/>
  <c r="D240" i="28"/>
  <c r="D18" i="28"/>
  <c r="D54" i="28"/>
  <c r="D102" i="28"/>
  <c r="D162" i="28"/>
  <c r="D198" i="28"/>
  <c r="D7" i="28"/>
  <c r="D67" i="28"/>
  <c r="D127" i="28"/>
  <c r="D187" i="28"/>
  <c r="D223" i="28"/>
  <c r="D32" i="28"/>
  <c r="D56" i="28"/>
  <c r="D92" i="28"/>
  <c r="D116" i="28"/>
  <c r="D176" i="28"/>
  <c r="D21" i="28"/>
  <c r="D45" i="28"/>
  <c r="D69" i="28"/>
  <c r="D93" i="28"/>
  <c r="D117" i="28"/>
  <c r="D129" i="28"/>
  <c r="D153" i="28"/>
  <c r="D177" i="28"/>
  <c r="D201" i="28"/>
  <c r="D225" i="28"/>
  <c r="D12" i="28"/>
  <c r="D24" i="28"/>
  <c r="D36" i="28"/>
  <c r="D60" i="28"/>
  <c r="D72" i="28"/>
  <c r="D84" i="28"/>
  <c r="D96" i="28"/>
  <c r="D108" i="28"/>
  <c r="D132" i="28"/>
  <c r="D144" i="28"/>
  <c r="D156" i="28"/>
  <c r="D168" i="28"/>
  <c r="D180" i="28"/>
  <c r="D192" i="28"/>
  <c r="D204" i="28"/>
  <c r="D216" i="28"/>
  <c r="D228" i="28"/>
  <c r="D13" i="28"/>
  <c r="D25" i="28"/>
  <c r="D37" i="28"/>
  <c r="D49" i="28"/>
  <c r="D61" i="28"/>
  <c r="D73" i="28"/>
  <c r="D85" i="28"/>
  <c r="D97" i="28"/>
  <c r="D109" i="28"/>
  <c r="D121" i="28"/>
  <c r="D133" i="28"/>
  <c r="D145" i="28"/>
  <c r="D157" i="28"/>
  <c r="D169" i="28"/>
  <c r="D181" i="28"/>
  <c r="D193" i="28"/>
  <c r="D205" i="28"/>
  <c r="D217" i="28"/>
  <c r="D229" i="28"/>
  <c r="D241" i="28"/>
  <c r="D210" i="28"/>
  <c r="D175" i="28"/>
  <c r="D14" i="28"/>
  <c r="D62" i="28"/>
  <c r="D122" i="28"/>
  <c r="D158" i="28"/>
  <c r="D182" i="28"/>
  <c r="D194" i="28"/>
  <c r="D230" i="28"/>
  <c r="D3" i="28"/>
  <c r="D15" i="28"/>
  <c r="D27" i="28"/>
  <c r="D39" i="28"/>
  <c r="D51" i="28"/>
  <c r="D63" i="28"/>
  <c r="D75" i="28"/>
  <c r="D87" i="28"/>
  <c r="D99" i="28"/>
  <c r="D111" i="28"/>
  <c r="D123" i="28"/>
  <c r="D135" i="28"/>
  <c r="D147" i="28"/>
  <c r="D159" i="28"/>
  <c r="D171" i="28"/>
  <c r="D183" i="28"/>
  <c r="D195" i="28"/>
  <c r="D207" i="28"/>
  <c r="D219" i="28"/>
  <c r="D231" i="28"/>
  <c r="D26" i="28"/>
  <c r="D50" i="28"/>
  <c r="D86" i="28"/>
  <c r="D110" i="28"/>
  <c r="D146" i="28"/>
  <c r="D206" i="28"/>
  <c r="D16" i="28"/>
  <c r="D28" i="28"/>
  <c r="D40" i="28"/>
  <c r="D52" i="28"/>
  <c r="D64" i="28"/>
  <c r="D76" i="28"/>
  <c r="D88" i="28"/>
  <c r="D100" i="28"/>
  <c r="D124" i="28"/>
  <c r="D136" i="28"/>
  <c r="D148" i="28"/>
  <c r="D160" i="28"/>
  <c r="D172" i="28"/>
  <c r="D184" i="28"/>
  <c r="D196" i="28"/>
  <c r="D208" i="28"/>
  <c r="D220" i="28"/>
  <c r="D232" i="28"/>
  <c r="D30" i="28"/>
  <c r="D19" i="28"/>
  <c r="D91" i="28"/>
  <c r="D38" i="28"/>
  <c r="D74" i="28"/>
  <c r="D98" i="28"/>
  <c r="D134" i="28"/>
  <c r="D170" i="28"/>
  <c r="D218" i="28"/>
  <c r="D4" i="28"/>
  <c r="D112" i="28"/>
  <c r="D5" i="28"/>
  <c r="D17" i="28"/>
  <c r="D29" i="28"/>
  <c r="D41" i="28"/>
  <c r="D53" i="28"/>
  <c r="D65" i="28"/>
  <c r="D77" i="28"/>
  <c r="D89" i="28"/>
  <c r="D101" i="28"/>
  <c r="D113" i="28"/>
  <c r="D125" i="28"/>
  <c r="D137" i="28"/>
  <c r="D149" i="28"/>
  <c r="D161" i="28"/>
  <c r="D173" i="28"/>
  <c r="D185" i="28"/>
  <c r="D197" i="28"/>
  <c r="D209" i="28"/>
  <c r="D221" i="28"/>
  <c r="D233" i="28"/>
  <c r="D138" i="28"/>
  <c r="D90" i="28"/>
  <c r="D43" i="28"/>
  <c r="D115" i="28"/>
  <c r="D163" i="28"/>
  <c r="D235" i="28"/>
  <c r="J2" i="22"/>
  <c r="B27" i="15"/>
  <c r="C27" i="15"/>
  <c r="F27" i="15"/>
  <c r="J3" i="22" a="1"/>
  <c r="J3" i="22" s="1"/>
  <c r="C2" i="22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D2" i="22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E28" i="16"/>
  <c r="E32" i="16" a="1"/>
  <c r="E32" i="16" s="1"/>
  <c r="E33" i="16" s="1"/>
  <c r="F33" i="16" s="1"/>
  <c r="B32" i="16" a="1"/>
  <c r="B32" i="16" s="1"/>
  <c r="B33" i="16" s="1"/>
  <c r="C33" i="16" s="1"/>
  <c r="E31" i="16" a="1"/>
  <c r="E31" i="16" s="1"/>
  <c r="F31" i="16" s="1"/>
  <c r="B31" i="16" a="1"/>
  <c r="B31" i="16" s="1"/>
  <c r="C31" i="16" s="1"/>
  <c r="B28" i="16"/>
  <c r="K12" i="16"/>
  <c r="J11" i="16"/>
  <c r="I10" i="16"/>
  <c r="H9" i="16"/>
  <c r="G8" i="16"/>
  <c r="F7" i="16"/>
  <c r="E6" i="16"/>
  <c r="D5" i="16"/>
  <c r="C4" i="16"/>
  <c r="B3" i="16"/>
  <c r="L74" i="16"/>
  <c r="K73" i="16"/>
  <c r="J72" i="16"/>
  <c r="I71" i="16"/>
  <c r="H70" i="16"/>
  <c r="G69" i="16"/>
  <c r="F68" i="16"/>
  <c r="E67" i="16"/>
  <c r="D66" i="16"/>
  <c r="C65" i="16"/>
  <c r="L86" i="16"/>
  <c r="K85" i="16"/>
  <c r="J84" i="16"/>
  <c r="I83" i="16"/>
  <c r="H82" i="16"/>
  <c r="G81" i="16"/>
  <c r="F80" i="16"/>
  <c r="E79" i="16"/>
  <c r="D78" i="16"/>
  <c r="C77" i="16"/>
  <c r="B28" i="15"/>
  <c r="J14" i="22" l="1"/>
  <c r="J13" i="22"/>
  <c r="J10" i="22"/>
  <c r="J12" i="22"/>
  <c r="J11" i="22"/>
  <c r="J9" i="22"/>
  <c r="J20" i="22"/>
  <c r="J8" i="22"/>
  <c r="J22" i="22"/>
  <c r="J21" i="22"/>
  <c r="J19" i="22"/>
  <c r="J7" i="22"/>
  <c r="J18" i="22"/>
  <c r="J17" i="22"/>
  <c r="J5" i="22"/>
  <c r="J6" i="22"/>
  <c r="J16" i="22"/>
  <c r="J4" i="22"/>
  <c r="J15" i="22"/>
  <c r="Q27" i="15" a="1"/>
  <c r="Q27" i="15" s="1"/>
  <c r="P27" i="15" a="1"/>
  <c r="P27" i="15" s="1"/>
  <c r="O27" i="15" a="1"/>
  <c r="O27" i="15" s="1"/>
  <c r="B31" i="15" a="1"/>
  <c r="B33" i="15" s="1"/>
  <c r="K28" i="15" a="1"/>
  <c r="K31" i="15" s="1"/>
  <c r="J28" i="15" a="1"/>
  <c r="J31" i="15" s="1"/>
  <c r="I28" i="15" a="1"/>
  <c r="I30" i="15" s="1"/>
  <c r="H28" i="15" a="1"/>
  <c r="H31" i="15" s="1"/>
  <c r="G28" i="15" a="1"/>
  <c r="G28" i="15" s="1"/>
  <c r="F28" i="15" a="1"/>
  <c r="F28" i="15" s="1"/>
  <c r="E28" i="15" a="1"/>
  <c r="E29" i="15" s="1"/>
  <c r="D27" i="15" a="1"/>
  <c r="D31" i="15" s="1"/>
  <c r="C28" i="15" a="1"/>
  <c r="C31" i="15" s="1"/>
  <c r="S45" i="15" l="1"/>
  <c r="Q45" i="15"/>
  <c r="U43" i="15"/>
  <c r="U40" i="15"/>
  <c r="U37" i="15"/>
  <c r="X47" i="15"/>
  <c r="T46" i="15"/>
  <c r="X44" i="15"/>
  <c r="T43" i="15"/>
  <c r="X41" i="15"/>
  <c r="T40" i="15"/>
  <c r="X38" i="15"/>
  <c r="T37" i="15"/>
  <c r="X35" i="15"/>
  <c r="T34" i="15"/>
  <c r="X32" i="15"/>
  <c r="T31" i="15"/>
  <c r="X29" i="15"/>
  <c r="T28" i="15"/>
  <c r="W47" i="15"/>
  <c r="S46" i="15"/>
  <c r="W44" i="15"/>
  <c r="S43" i="15"/>
  <c r="W41" i="15"/>
  <c r="S40" i="15"/>
  <c r="W38" i="15"/>
  <c r="S37" i="15"/>
  <c r="W35" i="15"/>
  <c r="S34" i="15"/>
  <c r="W32" i="15"/>
  <c r="S31" i="15"/>
  <c r="W29" i="15"/>
  <c r="S28" i="15"/>
  <c r="V47" i="15"/>
  <c r="R46" i="15"/>
  <c r="V44" i="15"/>
  <c r="R43" i="15"/>
  <c r="V41" i="15"/>
  <c r="R40" i="15"/>
  <c r="V38" i="15"/>
  <c r="R37" i="15"/>
  <c r="V35" i="15"/>
  <c r="R34" i="15"/>
  <c r="V32" i="15"/>
  <c r="R31" i="15"/>
  <c r="V29" i="15"/>
  <c r="R28" i="15"/>
  <c r="X27" i="15"/>
  <c r="W45" i="15"/>
  <c r="W27" i="15"/>
  <c r="V27" i="15"/>
  <c r="Q46" i="15"/>
  <c r="Q43" i="15"/>
  <c r="Q40" i="15"/>
  <c r="Q37" i="15"/>
  <c r="Q34" i="15"/>
  <c r="Q31" i="15"/>
  <c r="U29" i="15"/>
  <c r="X45" i="15"/>
  <c r="X42" i="15"/>
  <c r="X39" i="15"/>
  <c r="X36" i="15"/>
  <c r="X33" i="15"/>
  <c r="X30" i="15"/>
  <c r="S44" i="15"/>
  <c r="S41" i="15"/>
  <c r="S38" i="15"/>
  <c r="S35" i="15"/>
  <c r="S32" i="15"/>
  <c r="S29" i="15"/>
  <c r="R47" i="15"/>
  <c r="R44" i="15"/>
  <c r="R41" i="15"/>
  <c r="R38" i="15"/>
  <c r="V36" i="15"/>
  <c r="V33" i="15"/>
  <c r="V30" i="15"/>
  <c r="Q47" i="15"/>
  <c r="U45" i="15"/>
  <c r="Q44" i="15"/>
  <c r="U42" i="15"/>
  <c r="Q41" i="15"/>
  <c r="U39" i="15"/>
  <c r="Q38" i="15"/>
  <c r="U36" i="15"/>
  <c r="Q35" i="15"/>
  <c r="U33" i="15"/>
  <c r="Q32" i="15"/>
  <c r="U30" i="15"/>
  <c r="Q29" i="15"/>
  <c r="U27" i="15"/>
  <c r="U47" i="15"/>
  <c r="U44" i="15"/>
  <c r="U41" i="15"/>
  <c r="U38" i="15"/>
  <c r="U35" i="15"/>
  <c r="U32" i="15"/>
  <c r="Q28" i="15"/>
  <c r="T47" i="15"/>
  <c r="T44" i="15"/>
  <c r="T41" i="15"/>
  <c r="T38" i="15"/>
  <c r="T35" i="15"/>
  <c r="T32" i="15"/>
  <c r="T29" i="15"/>
  <c r="S47" i="15"/>
  <c r="W42" i="15"/>
  <c r="W39" i="15"/>
  <c r="W36" i="15"/>
  <c r="W33" i="15"/>
  <c r="W30" i="15"/>
  <c r="V45" i="15"/>
  <c r="V42" i="15"/>
  <c r="V39" i="15"/>
  <c r="R35" i="15"/>
  <c r="R32" i="15"/>
  <c r="R29" i="15"/>
  <c r="X46" i="15"/>
  <c r="T45" i="15"/>
  <c r="X43" i="15"/>
  <c r="T42" i="15"/>
  <c r="X40" i="15"/>
  <c r="T39" i="15"/>
  <c r="X37" i="15"/>
  <c r="T36" i="15"/>
  <c r="X34" i="15"/>
  <c r="T33" i="15"/>
  <c r="X31" i="15"/>
  <c r="T30" i="15"/>
  <c r="X28" i="15"/>
  <c r="T27" i="15"/>
  <c r="W46" i="15"/>
  <c r="W43" i="15"/>
  <c r="S42" i="15"/>
  <c r="W40" i="15"/>
  <c r="S39" i="15"/>
  <c r="W37" i="15"/>
  <c r="S36" i="15"/>
  <c r="W34" i="15"/>
  <c r="S33" i="15"/>
  <c r="W31" i="15"/>
  <c r="S30" i="15"/>
  <c r="W28" i="15"/>
  <c r="S27" i="15"/>
  <c r="V46" i="15"/>
  <c r="R45" i="15"/>
  <c r="V43" i="15"/>
  <c r="R42" i="15"/>
  <c r="V40" i="15"/>
  <c r="R39" i="15"/>
  <c r="V37" i="15"/>
  <c r="R36" i="15"/>
  <c r="V34" i="15"/>
  <c r="R33" i="15"/>
  <c r="V31" i="15"/>
  <c r="R30" i="15"/>
  <c r="V28" i="15"/>
  <c r="R27" i="15"/>
  <c r="U46" i="15"/>
  <c r="Q42" i="15"/>
  <c r="Q39" i="15"/>
  <c r="Q36" i="15"/>
  <c r="U34" i="15"/>
  <c r="Q33" i="15"/>
  <c r="U31" i="15"/>
  <c r="Q30" i="15"/>
  <c r="U28" i="15"/>
  <c r="P38" i="15"/>
  <c r="P37" i="15"/>
  <c r="P36" i="15"/>
  <c r="P47" i="15"/>
  <c r="P35" i="15"/>
  <c r="P46" i="15"/>
  <c r="P34" i="15"/>
  <c r="P45" i="15"/>
  <c r="P33" i="15"/>
  <c r="P44" i="15"/>
  <c r="P32" i="15"/>
  <c r="P43" i="15"/>
  <c r="P31" i="15"/>
  <c r="P42" i="15"/>
  <c r="P30" i="15"/>
  <c r="P41" i="15"/>
  <c r="P29" i="15"/>
  <c r="P40" i="15"/>
  <c r="P28" i="15"/>
  <c r="P39" i="15"/>
  <c r="O38" i="15"/>
  <c r="O37" i="15"/>
  <c r="O30" i="15"/>
  <c r="O36" i="15"/>
  <c r="O47" i="15"/>
  <c r="O35" i="15"/>
  <c r="O46" i="15"/>
  <c r="O34" i="15"/>
  <c r="O45" i="15"/>
  <c r="O33" i="15"/>
  <c r="O44" i="15"/>
  <c r="O32" i="15"/>
  <c r="O43" i="15"/>
  <c r="O31" i="15"/>
  <c r="O42" i="15"/>
  <c r="O41" i="15"/>
  <c r="O29" i="15"/>
  <c r="O40" i="15"/>
  <c r="O28" i="15"/>
  <c r="O39" i="15"/>
  <c r="B40" i="15"/>
  <c r="B39" i="15"/>
  <c r="B38" i="15"/>
  <c r="B37" i="15"/>
  <c r="B47" i="15"/>
  <c r="B35" i="15"/>
  <c r="B46" i="15"/>
  <c r="B34" i="15"/>
  <c r="B44" i="15"/>
  <c r="B32" i="15"/>
  <c r="B43" i="15"/>
  <c r="B31" i="15"/>
  <c r="B42" i="15"/>
  <c r="B41" i="15"/>
  <c r="B36" i="15"/>
  <c r="B45" i="15"/>
  <c r="K41" i="15"/>
  <c r="K37" i="15"/>
  <c r="K47" i="15"/>
  <c r="K46" i="15"/>
  <c r="K45" i="15"/>
  <c r="K44" i="15"/>
  <c r="K32" i="15"/>
  <c r="K42" i="15"/>
  <c r="K30" i="15"/>
  <c r="K29" i="15"/>
  <c r="K40" i="15"/>
  <c r="K28" i="15"/>
  <c r="K39" i="15"/>
  <c r="K38" i="15"/>
  <c r="K36" i="15"/>
  <c r="K35" i="15"/>
  <c r="K34" i="15"/>
  <c r="K33" i="15"/>
  <c r="K43" i="15"/>
  <c r="J38" i="15"/>
  <c r="J37" i="15"/>
  <c r="J42" i="15"/>
  <c r="J30" i="15"/>
  <c r="J41" i="15"/>
  <c r="J29" i="15"/>
  <c r="J40" i="15"/>
  <c r="J28" i="15"/>
  <c r="J39" i="15"/>
  <c r="J36" i="15"/>
  <c r="J47" i="15"/>
  <c r="J35" i="15"/>
  <c r="J46" i="15"/>
  <c r="J34" i="15"/>
  <c r="J45" i="15"/>
  <c r="J33" i="15"/>
  <c r="J44" i="15"/>
  <c r="J32" i="15"/>
  <c r="J43" i="15"/>
  <c r="I40" i="15"/>
  <c r="I28" i="15"/>
  <c r="I39" i="15"/>
  <c r="I38" i="15"/>
  <c r="I37" i="15"/>
  <c r="I34" i="15"/>
  <c r="I29" i="15"/>
  <c r="I47" i="15"/>
  <c r="I35" i="15"/>
  <c r="I33" i="15"/>
  <c r="I44" i="15"/>
  <c r="I43" i="15"/>
  <c r="I31" i="15"/>
  <c r="I41" i="15"/>
  <c r="I36" i="15"/>
  <c r="I46" i="15"/>
  <c r="I45" i="15"/>
  <c r="I32" i="15"/>
  <c r="I42" i="15"/>
  <c r="H42" i="15"/>
  <c r="H30" i="15"/>
  <c r="H41" i="15"/>
  <c r="H29" i="15"/>
  <c r="H40" i="15"/>
  <c r="H28" i="15"/>
  <c r="H39" i="15"/>
  <c r="H38" i="15"/>
  <c r="H37" i="15"/>
  <c r="H36" i="15"/>
  <c r="H47" i="15"/>
  <c r="H35" i="15"/>
  <c r="H46" i="15"/>
  <c r="H34" i="15"/>
  <c r="H45" i="15"/>
  <c r="H33" i="15"/>
  <c r="H44" i="15"/>
  <c r="H32" i="15"/>
  <c r="H43" i="15"/>
  <c r="G36" i="15"/>
  <c r="G39" i="15"/>
  <c r="G38" i="15"/>
  <c r="G37" i="15"/>
  <c r="G47" i="15"/>
  <c r="G35" i="15"/>
  <c r="G46" i="15"/>
  <c r="G34" i="15"/>
  <c r="G45" i="15"/>
  <c r="G33" i="15"/>
  <c r="G31" i="15"/>
  <c r="G44" i="15"/>
  <c r="G32" i="15"/>
  <c r="G43" i="15"/>
  <c r="G42" i="15"/>
  <c r="G30" i="15"/>
  <c r="G41" i="15"/>
  <c r="G29" i="15"/>
  <c r="G40" i="15"/>
  <c r="F31" i="15"/>
  <c r="F39" i="15"/>
  <c r="F38" i="15"/>
  <c r="F37" i="15"/>
  <c r="F36" i="15"/>
  <c r="F47" i="15"/>
  <c r="F46" i="15"/>
  <c r="F45" i="15"/>
  <c r="F32" i="15"/>
  <c r="F42" i="15"/>
  <c r="F41" i="15"/>
  <c r="F29" i="15"/>
  <c r="F35" i="15"/>
  <c r="F34" i="15"/>
  <c r="F33" i="15"/>
  <c r="F44" i="15"/>
  <c r="F43" i="15"/>
  <c r="F30" i="15"/>
  <c r="F40" i="15"/>
  <c r="E42" i="15"/>
  <c r="E28" i="15"/>
  <c r="E37" i="15"/>
  <c r="E41" i="15"/>
  <c r="E40" i="15"/>
  <c r="E39" i="15"/>
  <c r="E38" i="15"/>
  <c r="E36" i="15"/>
  <c r="E35" i="15"/>
  <c r="E46" i="15"/>
  <c r="E33" i="15"/>
  <c r="E44" i="15"/>
  <c r="E32" i="15"/>
  <c r="E47" i="15"/>
  <c r="E34" i="15"/>
  <c r="E45" i="15"/>
  <c r="E43" i="15"/>
  <c r="E31" i="15"/>
  <c r="E30" i="15"/>
  <c r="D37" i="15"/>
  <c r="D36" i="15"/>
  <c r="D42" i="15"/>
  <c r="D30" i="15"/>
  <c r="D41" i="15"/>
  <c r="D29" i="15"/>
  <c r="D40" i="15"/>
  <c r="D28" i="15"/>
  <c r="D39" i="15"/>
  <c r="D27" i="15"/>
  <c r="D38" i="15"/>
  <c r="D47" i="15"/>
  <c r="D35" i="15"/>
  <c r="D46" i="15"/>
  <c r="D34" i="15"/>
  <c r="D45" i="15"/>
  <c r="D33" i="15"/>
  <c r="D44" i="15"/>
  <c r="D32" i="15"/>
  <c r="D43" i="15"/>
  <c r="C38" i="15"/>
  <c r="C37" i="15"/>
  <c r="C43" i="15"/>
  <c r="C42" i="15"/>
  <c r="C30" i="15"/>
  <c r="C41" i="15"/>
  <c r="C29" i="15"/>
  <c r="C40" i="15"/>
  <c r="C28" i="15"/>
  <c r="C39" i="15"/>
  <c r="C36" i="15"/>
  <c r="C47" i="15"/>
  <c r="C35" i="15"/>
  <c r="C46" i="15"/>
  <c r="C34" i="15"/>
  <c r="C45" i="15"/>
  <c r="C33" i="15"/>
  <c r="C44" i="15"/>
  <c r="C32" i="15"/>
  <c r="B5" i="4"/>
  <c r="C5" i="4"/>
  <c r="D5" i="4"/>
  <c r="E5" i="4"/>
  <c r="F5" i="4"/>
  <c r="G5" i="4"/>
  <c r="H5" i="4"/>
  <c r="I5" i="4"/>
  <c r="J5" i="4"/>
  <c r="K5" i="4"/>
  <c r="B6" i="4"/>
  <c r="C6" i="4"/>
  <c r="D6" i="4"/>
  <c r="E6" i="4"/>
  <c r="F6" i="4"/>
  <c r="G6" i="4"/>
  <c r="H6" i="4"/>
  <c r="I6" i="4"/>
  <c r="J6" i="4"/>
  <c r="K6" i="4"/>
  <c r="B7" i="4"/>
  <c r="C7" i="4"/>
  <c r="D7" i="4"/>
  <c r="E7" i="4"/>
  <c r="F7" i="4"/>
  <c r="G7" i="4"/>
  <c r="H7" i="4"/>
  <c r="I7" i="4"/>
  <c r="J7" i="4"/>
  <c r="K7" i="4"/>
  <c r="B8" i="4"/>
  <c r="C8" i="4"/>
  <c r="D8" i="4"/>
  <c r="E8" i="4"/>
  <c r="F8" i="4"/>
  <c r="G8" i="4"/>
  <c r="H8" i="4"/>
  <c r="I8" i="4"/>
  <c r="J8" i="4"/>
  <c r="K8" i="4"/>
  <c r="B9" i="4"/>
  <c r="C9" i="4"/>
  <c r="D9" i="4"/>
  <c r="E9" i="4"/>
  <c r="F9" i="4"/>
  <c r="G9" i="4"/>
  <c r="H9" i="4"/>
  <c r="I9" i="4"/>
  <c r="J9" i="4"/>
  <c r="K9" i="4"/>
  <c r="B10" i="4"/>
  <c r="C10" i="4"/>
  <c r="D10" i="4"/>
  <c r="E10" i="4"/>
  <c r="F10" i="4"/>
  <c r="G10" i="4"/>
  <c r="H10" i="4"/>
  <c r="I10" i="4"/>
  <c r="J10" i="4"/>
  <c r="K10" i="4"/>
  <c r="B11" i="4"/>
  <c r="C11" i="4"/>
  <c r="D11" i="4"/>
  <c r="E11" i="4"/>
  <c r="F11" i="4"/>
  <c r="G11" i="4"/>
  <c r="H11" i="4"/>
  <c r="I11" i="4"/>
  <c r="J11" i="4"/>
  <c r="K11" i="4"/>
  <c r="B12" i="4"/>
  <c r="C12" i="4"/>
  <c r="D12" i="4"/>
  <c r="E12" i="4"/>
  <c r="F12" i="4"/>
  <c r="G12" i="4"/>
  <c r="H12" i="4"/>
  <c r="I12" i="4"/>
  <c r="J12" i="4"/>
  <c r="K12" i="4"/>
  <c r="B13" i="4"/>
  <c r="C13" i="4"/>
  <c r="D13" i="4"/>
  <c r="E13" i="4"/>
  <c r="F13" i="4"/>
  <c r="G13" i="4"/>
  <c r="H13" i="4"/>
  <c r="I13" i="4"/>
  <c r="J13" i="4"/>
  <c r="K13" i="4"/>
  <c r="B14" i="4"/>
  <c r="C14" i="4"/>
  <c r="D14" i="4"/>
  <c r="E14" i="4"/>
  <c r="F14" i="4"/>
  <c r="G14" i="4"/>
  <c r="H14" i="4"/>
  <c r="I14" i="4"/>
  <c r="J14" i="4"/>
  <c r="K14" i="4"/>
  <c r="B15" i="4"/>
  <c r="C15" i="4"/>
  <c r="D15" i="4"/>
  <c r="E15" i="4"/>
  <c r="F15" i="4"/>
  <c r="G15" i="4"/>
  <c r="H15" i="4"/>
  <c r="I15" i="4"/>
  <c r="J15" i="4"/>
  <c r="K15" i="4"/>
  <c r="B16" i="4"/>
  <c r="C16" i="4"/>
  <c r="D16" i="4"/>
  <c r="E16" i="4"/>
  <c r="F16" i="4"/>
  <c r="G16" i="4"/>
  <c r="H16" i="4"/>
  <c r="I16" i="4"/>
  <c r="J16" i="4"/>
  <c r="K16" i="4"/>
  <c r="B17" i="4"/>
  <c r="C17" i="4"/>
  <c r="D17" i="4"/>
  <c r="E17" i="4"/>
  <c r="F17" i="4"/>
  <c r="G17" i="4"/>
  <c r="H17" i="4"/>
  <c r="I17" i="4"/>
  <c r="J17" i="4"/>
  <c r="K17" i="4"/>
  <c r="B18" i="4"/>
  <c r="C18" i="4"/>
  <c r="D18" i="4"/>
  <c r="E18" i="4"/>
  <c r="F18" i="4"/>
  <c r="G18" i="4"/>
  <c r="H18" i="4"/>
  <c r="I18" i="4"/>
  <c r="J18" i="4"/>
  <c r="K18" i="4"/>
  <c r="B19" i="4"/>
  <c r="C19" i="4"/>
  <c r="D19" i="4"/>
  <c r="E19" i="4"/>
  <c r="F19" i="4"/>
  <c r="G19" i="4"/>
  <c r="H19" i="4"/>
  <c r="I19" i="4"/>
  <c r="J19" i="4"/>
  <c r="K19" i="4"/>
  <c r="B20" i="4"/>
  <c r="C20" i="4"/>
  <c r="D20" i="4"/>
  <c r="E20" i="4"/>
  <c r="F20" i="4"/>
  <c r="G20" i="4"/>
  <c r="H20" i="4"/>
  <c r="I20" i="4"/>
  <c r="J20" i="4"/>
  <c r="K20" i="4"/>
  <c r="B21" i="4"/>
  <c r="C21" i="4"/>
  <c r="D21" i="4"/>
  <c r="E21" i="4"/>
  <c r="F21" i="4"/>
  <c r="G21" i="4"/>
  <c r="H21" i="4"/>
  <c r="I21" i="4"/>
  <c r="J21" i="4"/>
  <c r="K21" i="4"/>
  <c r="B22" i="4"/>
  <c r="C22" i="4"/>
  <c r="D22" i="4"/>
  <c r="E22" i="4"/>
  <c r="F22" i="4"/>
  <c r="G22" i="4"/>
  <c r="H22" i="4"/>
  <c r="I22" i="4"/>
  <c r="J22" i="4"/>
  <c r="K22" i="4"/>
  <c r="B23" i="4"/>
  <c r="C23" i="4"/>
  <c r="D23" i="4"/>
  <c r="E23" i="4"/>
  <c r="F23" i="4"/>
  <c r="G23" i="4"/>
  <c r="H23" i="4"/>
  <c r="I23" i="4"/>
  <c r="J23" i="4"/>
  <c r="K23" i="4"/>
  <c r="B24" i="4"/>
  <c r="C24" i="4"/>
  <c r="D24" i="4"/>
  <c r="E24" i="4"/>
  <c r="F24" i="4"/>
  <c r="G24" i="4"/>
  <c r="H24" i="4"/>
  <c r="I24" i="4"/>
  <c r="J24" i="4"/>
  <c r="K24" i="4"/>
  <c r="B25" i="4"/>
  <c r="C25" i="4"/>
  <c r="D25" i="4"/>
  <c r="E25" i="4"/>
  <c r="F25" i="4"/>
  <c r="G25" i="4"/>
  <c r="H25" i="4"/>
  <c r="I25" i="4"/>
  <c r="J25" i="4"/>
  <c r="K25" i="4"/>
  <c r="B26" i="4"/>
  <c r="C26" i="4"/>
  <c r="D26" i="4"/>
  <c r="E26" i="4"/>
  <c r="F26" i="4"/>
  <c r="G26" i="4"/>
  <c r="H26" i="4"/>
  <c r="I26" i="4"/>
  <c r="J26" i="4"/>
  <c r="K26" i="4"/>
  <c r="B27" i="4"/>
  <c r="C27" i="4"/>
  <c r="D27" i="4"/>
  <c r="E27" i="4"/>
  <c r="F27" i="4"/>
  <c r="G27" i="4"/>
  <c r="H27" i="4"/>
  <c r="I27" i="4"/>
  <c r="J27" i="4"/>
  <c r="K27" i="4"/>
  <c r="B28" i="4"/>
  <c r="C28" i="4"/>
  <c r="D28" i="4"/>
  <c r="E28" i="4"/>
  <c r="F28" i="4"/>
  <c r="G28" i="4"/>
  <c r="H28" i="4"/>
  <c r="I28" i="4"/>
  <c r="J28" i="4"/>
  <c r="K28" i="4"/>
  <c r="B29" i="4"/>
  <c r="C29" i="4"/>
  <c r="D29" i="4"/>
  <c r="E29" i="4"/>
  <c r="F29" i="4"/>
  <c r="G29" i="4"/>
  <c r="H29" i="4"/>
  <c r="I29" i="4"/>
  <c r="J29" i="4"/>
  <c r="K29" i="4"/>
  <c r="B30" i="4"/>
  <c r="C30" i="4"/>
  <c r="D30" i="4"/>
  <c r="E30" i="4"/>
  <c r="F30" i="4"/>
  <c r="G30" i="4"/>
  <c r="H30" i="4"/>
  <c r="I30" i="4"/>
  <c r="J30" i="4"/>
  <c r="K30" i="4"/>
  <c r="B31" i="4"/>
  <c r="C31" i="4"/>
  <c r="D31" i="4"/>
  <c r="E31" i="4"/>
  <c r="F31" i="4"/>
  <c r="G31" i="4"/>
  <c r="H31" i="4"/>
  <c r="I31" i="4"/>
  <c r="J31" i="4"/>
  <c r="K31" i="4"/>
  <c r="B32" i="4"/>
  <c r="C32" i="4"/>
  <c r="D32" i="4"/>
  <c r="E32" i="4"/>
  <c r="F32" i="4"/>
  <c r="G32" i="4"/>
  <c r="H32" i="4"/>
  <c r="I32" i="4"/>
  <c r="J32" i="4"/>
  <c r="K32" i="4"/>
  <c r="B33" i="4"/>
  <c r="C33" i="4"/>
  <c r="D33" i="4"/>
  <c r="E33" i="4"/>
  <c r="F33" i="4"/>
  <c r="G33" i="4"/>
  <c r="H33" i="4"/>
  <c r="I33" i="4"/>
  <c r="J33" i="4"/>
  <c r="K33" i="4"/>
  <c r="B34" i="4"/>
  <c r="C34" i="4"/>
  <c r="D34" i="4"/>
  <c r="E34" i="4"/>
  <c r="F34" i="4"/>
  <c r="G34" i="4"/>
  <c r="H34" i="4"/>
  <c r="I34" i="4"/>
  <c r="J34" i="4"/>
  <c r="K34" i="4"/>
  <c r="B35" i="4"/>
  <c r="C35" i="4"/>
  <c r="D35" i="4"/>
  <c r="E35" i="4"/>
  <c r="F35" i="4"/>
  <c r="G35" i="4"/>
  <c r="H35" i="4"/>
  <c r="I35" i="4"/>
  <c r="J35" i="4"/>
  <c r="K35" i="4"/>
  <c r="B36" i="4"/>
  <c r="C36" i="4"/>
  <c r="D36" i="4"/>
  <c r="E36" i="4"/>
  <c r="F36" i="4"/>
  <c r="G36" i="4"/>
  <c r="H36" i="4"/>
  <c r="I36" i="4"/>
  <c r="J36" i="4"/>
  <c r="K36" i="4"/>
  <c r="B37" i="4"/>
  <c r="C37" i="4"/>
  <c r="D37" i="4"/>
  <c r="E37" i="4"/>
  <c r="F37" i="4"/>
  <c r="G37" i="4"/>
  <c r="H37" i="4"/>
  <c r="I37" i="4"/>
  <c r="J37" i="4"/>
  <c r="K37" i="4"/>
  <c r="B38" i="4"/>
  <c r="C38" i="4"/>
  <c r="D38" i="4"/>
  <c r="E38" i="4"/>
  <c r="F38" i="4"/>
  <c r="G38" i="4"/>
  <c r="H38" i="4"/>
  <c r="I38" i="4"/>
  <c r="J38" i="4"/>
  <c r="K38" i="4"/>
  <c r="B39" i="4"/>
  <c r="C39" i="4"/>
  <c r="D39" i="4"/>
  <c r="E39" i="4"/>
  <c r="F39" i="4"/>
  <c r="G39" i="4"/>
  <c r="H39" i="4"/>
  <c r="I39" i="4"/>
  <c r="J39" i="4"/>
  <c r="K39" i="4"/>
  <c r="B40" i="4"/>
  <c r="C40" i="4"/>
  <c r="D40" i="4"/>
  <c r="E40" i="4"/>
  <c r="F40" i="4"/>
  <c r="G40" i="4"/>
  <c r="H40" i="4"/>
  <c r="I40" i="4"/>
  <c r="J40" i="4"/>
  <c r="K40" i="4"/>
  <c r="B41" i="4"/>
  <c r="C41" i="4"/>
  <c r="D41" i="4"/>
  <c r="E41" i="4"/>
  <c r="F41" i="4"/>
  <c r="G41" i="4"/>
  <c r="H41" i="4"/>
  <c r="I41" i="4"/>
  <c r="J41" i="4"/>
  <c r="K41" i="4"/>
  <c r="B42" i="4"/>
  <c r="C42" i="4"/>
  <c r="D42" i="4"/>
  <c r="E42" i="4"/>
  <c r="F42" i="4"/>
  <c r="G42" i="4"/>
  <c r="H42" i="4"/>
  <c r="I42" i="4"/>
  <c r="J42" i="4"/>
  <c r="K42" i="4"/>
  <c r="B43" i="4"/>
  <c r="C43" i="4"/>
  <c r="D43" i="4"/>
  <c r="E43" i="4"/>
  <c r="F43" i="4"/>
  <c r="G43" i="4"/>
  <c r="H43" i="4"/>
  <c r="I43" i="4"/>
  <c r="J43" i="4"/>
  <c r="K43" i="4"/>
  <c r="B44" i="4"/>
  <c r="C44" i="4"/>
  <c r="D44" i="4"/>
  <c r="E44" i="4"/>
  <c r="F44" i="4"/>
  <c r="G44" i="4"/>
  <c r="H44" i="4"/>
  <c r="I44" i="4"/>
  <c r="J44" i="4"/>
  <c r="K44" i="4"/>
  <c r="B45" i="4"/>
  <c r="C45" i="4"/>
  <c r="D45" i="4"/>
  <c r="E45" i="4"/>
  <c r="F45" i="4"/>
  <c r="G45" i="4"/>
  <c r="H45" i="4"/>
  <c r="I45" i="4"/>
  <c r="J45" i="4"/>
  <c r="K45" i="4"/>
  <c r="B46" i="4"/>
  <c r="C46" i="4"/>
  <c r="D46" i="4"/>
  <c r="E46" i="4"/>
  <c r="F46" i="4"/>
  <c r="G46" i="4"/>
  <c r="H46" i="4"/>
  <c r="I46" i="4"/>
  <c r="J46" i="4"/>
  <c r="K46" i="4"/>
  <c r="B47" i="4"/>
  <c r="C47" i="4"/>
  <c r="D47" i="4"/>
  <c r="E47" i="4"/>
  <c r="F47" i="4"/>
  <c r="G47" i="4"/>
  <c r="H47" i="4"/>
  <c r="I47" i="4"/>
  <c r="J47" i="4"/>
  <c r="K47" i="4"/>
  <c r="B48" i="4"/>
  <c r="C48" i="4"/>
  <c r="D48" i="4"/>
  <c r="E48" i="4"/>
  <c r="F48" i="4"/>
  <c r="G48" i="4"/>
  <c r="H48" i="4"/>
  <c r="I48" i="4"/>
  <c r="J48" i="4"/>
  <c r="K48" i="4"/>
  <c r="B49" i="4"/>
  <c r="C49" i="4"/>
  <c r="D49" i="4"/>
  <c r="E49" i="4"/>
  <c r="F49" i="4"/>
  <c r="G49" i="4"/>
  <c r="H49" i="4"/>
  <c r="I49" i="4"/>
  <c r="J49" i="4"/>
  <c r="K49" i="4"/>
  <c r="B50" i="4"/>
  <c r="C50" i="4"/>
  <c r="D50" i="4"/>
  <c r="E50" i="4"/>
  <c r="F50" i="4"/>
  <c r="G50" i="4"/>
  <c r="H50" i="4"/>
  <c r="I50" i="4"/>
  <c r="J50" i="4"/>
  <c r="K50" i="4"/>
  <c r="B51" i="4"/>
  <c r="C51" i="4"/>
  <c r="D51" i="4"/>
  <c r="E51" i="4"/>
  <c r="F51" i="4"/>
  <c r="G51" i="4"/>
  <c r="H51" i="4"/>
  <c r="I51" i="4"/>
  <c r="J51" i="4"/>
  <c r="K51" i="4"/>
  <c r="B52" i="4"/>
  <c r="C52" i="4"/>
  <c r="D52" i="4"/>
  <c r="E52" i="4"/>
  <c r="F52" i="4"/>
  <c r="G52" i="4"/>
  <c r="H52" i="4"/>
  <c r="I52" i="4"/>
  <c r="J52" i="4"/>
  <c r="K52" i="4"/>
  <c r="B53" i="4"/>
  <c r="C53" i="4"/>
  <c r="D53" i="4"/>
  <c r="E53" i="4"/>
  <c r="F53" i="4"/>
  <c r="G53" i="4"/>
  <c r="H53" i="4"/>
  <c r="I53" i="4"/>
  <c r="J53" i="4"/>
  <c r="K53" i="4"/>
  <c r="B54" i="4"/>
  <c r="C54" i="4"/>
  <c r="D54" i="4"/>
  <c r="E54" i="4"/>
  <c r="F54" i="4"/>
  <c r="G54" i="4"/>
  <c r="H54" i="4"/>
  <c r="I54" i="4"/>
  <c r="J54" i="4"/>
  <c r="K54" i="4"/>
  <c r="B55" i="4"/>
  <c r="C55" i="4"/>
  <c r="D55" i="4"/>
  <c r="E55" i="4"/>
  <c r="F55" i="4"/>
  <c r="G55" i="4"/>
  <c r="H55" i="4"/>
  <c r="I55" i="4"/>
  <c r="J55" i="4"/>
  <c r="K55" i="4"/>
  <c r="B56" i="4"/>
  <c r="C56" i="4"/>
  <c r="D56" i="4"/>
  <c r="E56" i="4"/>
  <c r="F56" i="4"/>
  <c r="G56" i="4"/>
  <c r="H56" i="4"/>
  <c r="I56" i="4"/>
  <c r="J56" i="4"/>
  <c r="K56" i="4"/>
  <c r="B57" i="4"/>
  <c r="C57" i="4"/>
  <c r="D57" i="4"/>
  <c r="E57" i="4"/>
  <c r="F57" i="4"/>
  <c r="G57" i="4"/>
  <c r="H57" i="4"/>
  <c r="I57" i="4"/>
  <c r="J57" i="4"/>
  <c r="K57" i="4"/>
  <c r="B58" i="4"/>
  <c r="C58" i="4"/>
  <c r="D58" i="4"/>
  <c r="E58" i="4"/>
  <c r="F58" i="4"/>
  <c r="G58" i="4"/>
  <c r="H58" i="4"/>
  <c r="I58" i="4"/>
  <c r="J58" i="4"/>
  <c r="K58" i="4"/>
  <c r="B59" i="4"/>
  <c r="C59" i="4"/>
  <c r="D59" i="4"/>
  <c r="E59" i="4"/>
  <c r="F59" i="4"/>
  <c r="G59" i="4"/>
  <c r="H59" i="4"/>
  <c r="I59" i="4"/>
  <c r="J59" i="4"/>
  <c r="K59" i="4"/>
  <c r="B60" i="4"/>
  <c r="C60" i="4"/>
  <c r="D60" i="4"/>
  <c r="E60" i="4"/>
  <c r="F60" i="4"/>
  <c r="G60" i="4"/>
  <c r="H60" i="4"/>
  <c r="I60" i="4"/>
  <c r="J60" i="4"/>
  <c r="K60" i="4"/>
  <c r="B61" i="4"/>
  <c r="C61" i="4"/>
  <c r="D61" i="4"/>
  <c r="E61" i="4"/>
  <c r="F61" i="4"/>
  <c r="G61" i="4"/>
  <c r="H61" i="4"/>
  <c r="I61" i="4"/>
  <c r="J61" i="4"/>
  <c r="K61" i="4"/>
  <c r="B62" i="4"/>
  <c r="C62" i="4"/>
  <c r="D62" i="4"/>
  <c r="E62" i="4"/>
  <c r="F62" i="4"/>
  <c r="G62" i="4"/>
  <c r="H62" i="4"/>
  <c r="I62" i="4"/>
  <c r="J62" i="4"/>
  <c r="K62" i="4"/>
  <c r="B63" i="4"/>
  <c r="C63" i="4"/>
  <c r="D63" i="4"/>
  <c r="E63" i="4"/>
  <c r="F63" i="4"/>
  <c r="G63" i="4"/>
  <c r="H63" i="4"/>
  <c r="I63" i="4"/>
  <c r="J63" i="4"/>
  <c r="K63" i="4"/>
  <c r="B64" i="4"/>
  <c r="C64" i="4"/>
  <c r="D64" i="4"/>
  <c r="E64" i="4"/>
  <c r="F64" i="4"/>
  <c r="G64" i="4"/>
  <c r="H64" i="4"/>
  <c r="I64" i="4"/>
  <c r="J64" i="4"/>
  <c r="K64" i="4"/>
  <c r="B65" i="4"/>
  <c r="C65" i="4"/>
  <c r="D65" i="4"/>
  <c r="E65" i="4"/>
  <c r="F65" i="4"/>
  <c r="G65" i="4"/>
  <c r="H65" i="4"/>
  <c r="I65" i="4"/>
  <c r="J65" i="4"/>
  <c r="K65" i="4"/>
  <c r="B66" i="4"/>
  <c r="C66" i="4"/>
  <c r="D66" i="4"/>
  <c r="E66" i="4"/>
  <c r="F66" i="4"/>
  <c r="G66" i="4"/>
  <c r="H66" i="4"/>
  <c r="I66" i="4"/>
  <c r="J66" i="4"/>
  <c r="K66" i="4"/>
  <c r="B67" i="4"/>
  <c r="C67" i="4"/>
  <c r="D67" i="4"/>
  <c r="E67" i="4"/>
  <c r="F67" i="4"/>
  <c r="G67" i="4"/>
  <c r="H67" i="4"/>
  <c r="I67" i="4"/>
  <c r="J67" i="4"/>
  <c r="K67" i="4"/>
  <c r="B68" i="4"/>
  <c r="C68" i="4"/>
  <c r="D68" i="4"/>
  <c r="E68" i="4"/>
  <c r="F68" i="4"/>
  <c r="G68" i="4"/>
  <c r="H68" i="4"/>
  <c r="I68" i="4"/>
  <c r="J68" i="4"/>
  <c r="K68" i="4"/>
  <c r="B69" i="4"/>
  <c r="C69" i="4"/>
  <c r="D69" i="4"/>
  <c r="E69" i="4"/>
  <c r="F69" i="4"/>
  <c r="G69" i="4"/>
  <c r="H69" i="4"/>
  <c r="I69" i="4"/>
  <c r="J69" i="4"/>
  <c r="K69" i="4"/>
  <c r="B70" i="4"/>
  <c r="C70" i="4"/>
  <c r="D70" i="4"/>
  <c r="E70" i="4"/>
  <c r="F70" i="4"/>
  <c r="G70" i="4"/>
  <c r="H70" i="4"/>
  <c r="I70" i="4"/>
  <c r="J70" i="4"/>
  <c r="K70" i="4"/>
  <c r="B71" i="4"/>
  <c r="C71" i="4"/>
  <c r="D71" i="4"/>
  <c r="E71" i="4"/>
  <c r="F71" i="4"/>
  <c r="G71" i="4"/>
  <c r="H71" i="4"/>
  <c r="I71" i="4"/>
  <c r="J71" i="4"/>
  <c r="K71" i="4"/>
  <c r="B72" i="4"/>
  <c r="C72" i="4"/>
  <c r="D72" i="4"/>
  <c r="E72" i="4"/>
  <c r="F72" i="4"/>
  <c r="G72" i="4"/>
  <c r="H72" i="4"/>
  <c r="I72" i="4"/>
  <c r="J72" i="4"/>
  <c r="K72" i="4"/>
  <c r="B73" i="4"/>
  <c r="C73" i="4"/>
  <c r="D73" i="4"/>
  <c r="E73" i="4"/>
  <c r="F73" i="4"/>
  <c r="G73" i="4"/>
  <c r="H73" i="4"/>
  <c r="I73" i="4"/>
  <c r="J73" i="4"/>
  <c r="K73" i="4"/>
  <c r="B74" i="4"/>
  <c r="C74" i="4"/>
  <c r="D74" i="4"/>
  <c r="E74" i="4"/>
  <c r="F74" i="4"/>
  <c r="G74" i="4"/>
  <c r="H74" i="4"/>
  <c r="I74" i="4"/>
  <c r="J74" i="4"/>
  <c r="K74" i="4"/>
  <c r="B75" i="4"/>
  <c r="C75" i="4"/>
  <c r="D75" i="4"/>
  <c r="E75" i="4"/>
  <c r="F75" i="4"/>
  <c r="G75" i="4"/>
  <c r="H75" i="4"/>
  <c r="I75" i="4"/>
  <c r="J75" i="4"/>
  <c r="K75" i="4"/>
  <c r="B76" i="4"/>
  <c r="C76" i="4"/>
  <c r="D76" i="4"/>
  <c r="E76" i="4"/>
  <c r="F76" i="4"/>
  <c r="G76" i="4"/>
  <c r="H76" i="4"/>
  <c r="I76" i="4"/>
  <c r="J76" i="4"/>
  <c r="K76" i="4"/>
  <c r="B77" i="4"/>
  <c r="C77" i="4"/>
  <c r="D77" i="4"/>
  <c r="E77" i="4"/>
  <c r="F77" i="4"/>
  <c r="G77" i="4"/>
  <c r="H77" i="4"/>
  <c r="I77" i="4"/>
  <c r="J77" i="4"/>
  <c r="K77" i="4"/>
  <c r="B78" i="4"/>
  <c r="C78" i="4"/>
  <c r="D78" i="4"/>
  <c r="E78" i="4"/>
  <c r="F78" i="4"/>
  <c r="G78" i="4"/>
  <c r="H78" i="4"/>
  <c r="I78" i="4"/>
  <c r="J78" i="4"/>
  <c r="K78" i="4"/>
  <c r="B79" i="4"/>
  <c r="C79" i="4"/>
  <c r="D79" i="4"/>
  <c r="E79" i="4"/>
  <c r="F79" i="4"/>
  <c r="G79" i="4"/>
  <c r="H79" i="4"/>
  <c r="I79" i="4"/>
  <c r="J79" i="4"/>
  <c r="K79" i="4"/>
  <c r="B80" i="4"/>
  <c r="C80" i="4"/>
  <c r="D80" i="4"/>
  <c r="E80" i="4"/>
  <c r="F80" i="4"/>
  <c r="G80" i="4"/>
  <c r="H80" i="4"/>
  <c r="I80" i="4"/>
  <c r="J80" i="4"/>
  <c r="K80" i="4"/>
  <c r="B81" i="4"/>
  <c r="C81" i="4"/>
  <c r="D81" i="4"/>
  <c r="E81" i="4"/>
  <c r="F81" i="4"/>
  <c r="G81" i="4"/>
  <c r="H81" i="4"/>
  <c r="I81" i="4"/>
  <c r="J81" i="4"/>
  <c r="K81" i="4"/>
  <c r="B82" i="4"/>
  <c r="C82" i="4"/>
  <c r="D82" i="4"/>
  <c r="E82" i="4"/>
  <c r="F82" i="4"/>
  <c r="G82" i="4"/>
  <c r="H82" i="4"/>
  <c r="I82" i="4"/>
  <c r="J82" i="4"/>
  <c r="K82" i="4"/>
  <c r="B83" i="4"/>
  <c r="C83" i="4"/>
  <c r="D83" i="4"/>
  <c r="E83" i="4"/>
  <c r="F83" i="4"/>
  <c r="G83" i="4"/>
  <c r="H83" i="4"/>
  <c r="I83" i="4"/>
  <c r="J83" i="4"/>
  <c r="K83" i="4"/>
  <c r="B84" i="4"/>
  <c r="C84" i="4"/>
  <c r="D84" i="4"/>
  <c r="E84" i="4"/>
  <c r="F84" i="4"/>
  <c r="G84" i="4"/>
  <c r="H84" i="4"/>
  <c r="I84" i="4"/>
  <c r="J84" i="4"/>
  <c r="K84" i="4"/>
  <c r="B85" i="4"/>
  <c r="C85" i="4"/>
  <c r="D85" i="4"/>
  <c r="E85" i="4"/>
  <c r="F85" i="4"/>
  <c r="G85" i="4"/>
  <c r="H85" i="4"/>
  <c r="I85" i="4"/>
  <c r="J85" i="4"/>
  <c r="K85" i="4"/>
  <c r="B86" i="4"/>
  <c r="C86" i="4"/>
  <c r="D86" i="4"/>
  <c r="E86" i="4"/>
  <c r="F86" i="4"/>
  <c r="G86" i="4"/>
  <c r="H86" i="4"/>
  <c r="I86" i="4"/>
  <c r="J86" i="4"/>
  <c r="K86" i="4"/>
  <c r="B87" i="4"/>
  <c r="C87" i="4"/>
  <c r="D87" i="4"/>
  <c r="E87" i="4"/>
  <c r="F87" i="4"/>
  <c r="G87" i="4"/>
  <c r="H87" i="4"/>
  <c r="I87" i="4"/>
  <c r="J87" i="4"/>
  <c r="K87" i="4"/>
  <c r="B88" i="4"/>
  <c r="C88" i="4"/>
  <c r="D88" i="4"/>
  <c r="E88" i="4"/>
  <c r="F88" i="4"/>
  <c r="G88" i="4"/>
  <c r="H88" i="4"/>
  <c r="I88" i="4"/>
  <c r="J88" i="4"/>
  <c r="K88" i="4"/>
  <c r="B89" i="4"/>
  <c r="C89" i="4"/>
  <c r="D89" i="4"/>
  <c r="E89" i="4"/>
  <c r="F89" i="4"/>
  <c r="G89" i="4"/>
  <c r="H89" i="4"/>
  <c r="I89" i="4"/>
  <c r="J89" i="4"/>
  <c r="K89" i="4"/>
  <c r="B90" i="4"/>
  <c r="C90" i="4"/>
  <c r="D90" i="4"/>
  <c r="E90" i="4"/>
  <c r="F90" i="4"/>
  <c r="G90" i="4"/>
  <c r="H90" i="4"/>
  <c r="I90" i="4"/>
  <c r="J90" i="4"/>
  <c r="K90" i="4"/>
  <c r="B91" i="4"/>
  <c r="C91" i="4"/>
  <c r="D91" i="4"/>
  <c r="E91" i="4"/>
  <c r="F91" i="4"/>
  <c r="G91" i="4"/>
  <c r="H91" i="4"/>
  <c r="I91" i="4"/>
  <c r="J91" i="4"/>
  <c r="K91" i="4"/>
  <c r="B92" i="4"/>
  <c r="C92" i="4"/>
  <c r="D92" i="4"/>
  <c r="E92" i="4"/>
  <c r="F92" i="4"/>
  <c r="G92" i="4"/>
  <c r="H92" i="4"/>
  <c r="I92" i="4"/>
  <c r="J92" i="4"/>
  <c r="K92" i="4"/>
  <c r="B93" i="4"/>
  <c r="C93" i="4"/>
  <c r="D93" i="4"/>
  <c r="E93" i="4"/>
  <c r="F93" i="4"/>
  <c r="G93" i="4"/>
  <c r="H93" i="4"/>
  <c r="I93" i="4"/>
  <c r="J93" i="4"/>
  <c r="K93" i="4"/>
  <c r="B94" i="4"/>
  <c r="C94" i="4"/>
  <c r="D94" i="4"/>
  <c r="E94" i="4"/>
  <c r="F94" i="4"/>
  <c r="G94" i="4"/>
  <c r="H94" i="4"/>
  <c r="I94" i="4"/>
  <c r="J94" i="4"/>
  <c r="K94" i="4"/>
  <c r="B95" i="4"/>
  <c r="C95" i="4"/>
  <c r="D95" i="4"/>
  <c r="E95" i="4"/>
  <c r="F95" i="4"/>
  <c r="G95" i="4"/>
  <c r="H95" i="4"/>
  <c r="I95" i="4"/>
  <c r="J95" i="4"/>
  <c r="K95" i="4"/>
  <c r="B96" i="4"/>
  <c r="C96" i="4"/>
  <c r="D96" i="4"/>
  <c r="E96" i="4"/>
  <c r="F96" i="4"/>
  <c r="G96" i="4"/>
  <c r="H96" i="4"/>
  <c r="I96" i="4"/>
  <c r="J96" i="4"/>
  <c r="K96" i="4"/>
  <c r="B97" i="4"/>
  <c r="C97" i="4"/>
  <c r="D97" i="4"/>
  <c r="E97" i="4"/>
  <c r="F97" i="4"/>
  <c r="G97" i="4"/>
  <c r="H97" i="4"/>
  <c r="I97" i="4"/>
  <c r="J97" i="4"/>
  <c r="K97" i="4"/>
  <c r="B98" i="4"/>
  <c r="C98" i="4"/>
  <c r="D98" i="4"/>
  <c r="E98" i="4"/>
  <c r="F98" i="4"/>
  <c r="G98" i="4"/>
  <c r="H98" i="4"/>
  <c r="I98" i="4"/>
  <c r="J98" i="4"/>
  <c r="K98" i="4"/>
  <c r="B99" i="4"/>
  <c r="C99" i="4"/>
  <c r="D99" i="4"/>
  <c r="E99" i="4"/>
  <c r="F99" i="4"/>
  <c r="G99" i="4"/>
  <c r="H99" i="4"/>
  <c r="I99" i="4"/>
  <c r="J99" i="4"/>
  <c r="K99" i="4"/>
  <c r="B100" i="4"/>
  <c r="C100" i="4"/>
  <c r="D100" i="4"/>
  <c r="E100" i="4"/>
  <c r="F100" i="4"/>
  <c r="G100" i="4"/>
  <c r="H100" i="4"/>
  <c r="I100" i="4"/>
  <c r="J100" i="4"/>
  <c r="K100" i="4"/>
  <c r="B101" i="4"/>
  <c r="C101" i="4"/>
  <c r="D101" i="4"/>
  <c r="E101" i="4"/>
  <c r="F101" i="4"/>
  <c r="G101" i="4"/>
  <c r="H101" i="4"/>
  <c r="I101" i="4"/>
  <c r="J101" i="4"/>
  <c r="K101" i="4"/>
  <c r="B102" i="4"/>
  <c r="C102" i="4"/>
  <c r="D102" i="4"/>
  <c r="E102" i="4"/>
  <c r="F102" i="4"/>
  <c r="G102" i="4"/>
  <c r="H102" i="4"/>
  <c r="I102" i="4"/>
  <c r="J102" i="4"/>
  <c r="K102" i="4"/>
  <c r="B103" i="4"/>
  <c r="C103" i="4"/>
  <c r="D103" i="4"/>
  <c r="E103" i="4"/>
  <c r="F103" i="4"/>
  <c r="G103" i="4"/>
  <c r="H103" i="4"/>
  <c r="I103" i="4"/>
  <c r="J103" i="4"/>
  <c r="K103" i="4"/>
  <c r="B104" i="4"/>
  <c r="C104" i="4"/>
  <c r="D104" i="4"/>
  <c r="E104" i="4"/>
  <c r="F104" i="4"/>
  <c r="G104" i="4"/>
  <c r="H104" i="4"/>
  <c r="I104" i="4"/>
  <c r="J104" i="4"/>
  <c r="K104" i="4"/>
  <c r="B105" i="4"/>
  <c r="C105" i="4"/>
  <c r="D105" i="4"/>
  <c r="E105" i="4"/>
  <c r="F105" i="4"/>
  <c r="G105" i="4"/>
  <c r="H105" i="4"/>
  <c r="I105" i="4"/>
  <c r="J105" i="4"/>
  <c r="K105" i="4"/>
  <c r="B106" i="4"/>
  <c r="C106" i="4"/>
  <c r="D106" i="4"/>
  <c r="E106" i="4"/>
  <c r="F106" i="4"/>
  <c r="G106" i="4"/>
  <c r="H106" i="4"/>
  <c r="I106" i="4"/>
  <c r="J106" i="4"/>
  <c r="K106" i="4"/>
  <c r="B107" i="4"/>
  <c r="C107" i="4"/>
  <c r="D107" i="4"/>
  <c r="E107" i="4"/>
  <c r="F107" i="4"/>
  <c r="G107" i="4"/>
  <c r="H107" i="4"/>
  <c r="I107" i="4"/>
  <c r="J107" i="4"/>
  <c r="K107" i="4"/>
  <c r="B108" i="4"/>
  <c r="C108" i="4"/>
  <c r="D108" i="4"/>
  <c r="E108" i="4"/>
  <c r="F108" i="4"/>
  <c r="G108" i="4"/>
  <c r="H108" i="4"/>
  <c r="I108" i="4"/>
  <c r="J108" i="4"/>
  <c r="K108" i="4"/>
  <c r="B109" i="4"/>
  <c r="C109" i="4"/>
  <c r="D109" i="4"/>
  <c r="E109" i="4"/>
  <c r="F109" i="4"/>
  <c r="G109" i="4"/>
  <c r="H109" i="4"/>
  <c r="I109" i="4"/>
  <c r="J109" i="4"/>
  <c r="K109" i="4"/>
  <c r="B110" i="4"/>
  <c r="C110" i="4"/>
  <c r="D110" i="4"/>
  <c r="E110" i="4"/>
  <c r="F110" i="4"/>
  <c r="G110" i="4"/>
  <c r="H110" i="4"/>
  <c r="I110" i="4"/>
  <c r="J110" i="4"/>
  <c r="K110" i="4"/>
  <c r="B111" i="4"/>
  <c r="C111" i="4"/>
  <c r="D111" i="4"/>
  <c r="E111" i="4"/>
  <c r="F111" i="4"/>
  <c r="G111" i="4"/>
  <c r="H111" i="4"/>
  <c r="I111" i="4"/>
  <c r="J111" i="4"/>
  <c r="K111" i="4"/>
  <c r="B112" i="4"/>
  <c r="C112" i="4"/>
  <c r="D112" i="4"/>
  <c r="E112" i="4"/>
  <c r="F112" i="4"/>
  <c r="G112" i="4"/>
  <c r="H112" i="4"/>
  <c r="I112" i="4"/>
  <c r="J112" i="4"/>
  <c r="K112" i="4"/>
  <c r="B113" i="4"/>
  <c r="C113" i="4"/>
  <c r="D113" i="4"/>
  <c r="E113" i="4"/>
  <c r="F113" i="4"/>
  <c r="G113" i="4"/>
  <c r="H113" i="4"/>
  <c r="I113" i="4"/>
  <c r="J113" i="4"/>
  <c r="K113" i="4"/>
  <c r="B114" i="4"/>
  <c r="C114" i="4"/>
  <c r="D114" i="4"/>
  <c r="E114" i="4"/>
  <c r="F114" i="4"/>
  <c r="G114" i="4"/>
  <c r="H114" i="4"/>
  <c r="I114" i="4"/>
  <c r="J114" i="4"/>
  <c r="K114" i="4"/>
  <c r="B115" i="4"/>
  <c r="C115" i="4"/>
  <c r="D115" i="4"/>
  <c r="E115" i="4"/>
  <c r="F115" i="4"/>
  <c r="G115" i="4"/>
  <c r="H115" i="4"/>
  <c r="I115" i="4"/>
  <c r="J115" i="4"/>
  <c r="K115" i="4"/>
  <c r="B116" i="4"/>
  <c r="C116" i="4"/>
  <c r="D116" i="4"/>
  <c r="E116" i="4"/>
  <c r="F116" i="4"/>
  <c r="G116" i="4"/>
  <c r="H116" i="4"/>
  <c r="I116" i="4"/>
  <c r="J116" i="4"/>
  <c r="K116" i="4"/>
  <c r="B117" i="4"/>
  <c r="C117" i="4"/>
  <c r="D117" i="4"/>
  <c r="E117" i="4"/>
  <c r="F117" i="4"/>
  <c r="G117" i="4"/>
  <c r="H117" i="4"/>
  <c r="I117" i="4"/>
  <c r="J117" i="4"/>
  <c r="K117" i="4"/>
  <c r="B118" i="4"/>
  <c r="C118" i="4"/>
  <c r="D118" i="4"/>
  <c r="E118" i="4"/>
  <c r="F118" i="4"/>
  <c r="G118" i="4"/>
  <c r="H118" i="4"/>
  <c r="I118" i="4"/>
  <c r="J118" i="4"/>
  <c r="K118" i="4"/>
  <c r="B119" i="4"/>
  <c r="C119" i="4"/>
  <c r="D119" i="4"/>
  <c r="E119" i="4"/>
  <c r="F119" i="4"/>
  <c r="G119" i="4"/>
  <c r="H119" i="4"/>
  <c r="I119" i="4"/>
  <c r="J119" i="4"/>
  <c r="K119" i="4"/>
  <c r="B120" i="4"/>
  <c r="C120" i="4"/>
  <c r="D120" i="4"/>
  <c r="E120" i="4"/>
  <c r="F120" i="4"/>
  <c r="G120" i="4"/>
  <c r="H120" i="4"/>
  <c r="I120" i="4"/>
  <c r="J120" i="4"/>
  <c r="K120" i="4"/>
  <c r="B121" i="4"/>
  <c r="C121" i="4"/>
  <c r="D121" i="4"/>
  <c r="E121" i="4"/>
  <c r="F121" i="4"/>
  <c r="G121" i="4"/>
  <c r="H121" i="4"/>
  <c r="I121" i="4"/>
  <c r="J121" i="4"/>
  <c r="K121" i="4"/>
  <c r="B122" i="4"/>
  <c r="C122" i="4"/>
  <c r="D122" i="4"/>
  <c r="E122" i="4"/>
  <c r="F122" i="4"/>
  <c r="G122" i="4"/>
  <c r="H122" i="4"/>
  <c r="I122" i="4"/>
  <c r="J122" i="4"/>
  <c r="K122" i="4"/>
  <c r="B123" i="4"/>
  <c r="C123" i="4"/>
  <c r="D123" i="4"/>
  <c r="E123" i="4"/>
  <c r="F123" i="4"/>
  <c r="G123" i="4"/>
  <c r="H123" i="4"/>
  <c r="I123" i="4"/>
  <c r="J123" i="4"/>
  <c r="K123" i="4"/>
  <c r="B124" i="4"/>
  <c r="C124" i="4"/>
  <c r="D124" i="4"/>
  <c r="E124" i="4"/>
  <c r="F124" i="4"/>
  <c r="G124" i="4"/>
  <c r="H124" i="4"/>
  <c r="I124" i="4"/>
  <c r="J124" i="4"/>
  <c r="K124" i="4"/>
  <c r="B125" i="4"/>
  <c r="C125" i="4"/>
  <c r="D125" i="4"/>
  <c r="E125" i="4"/>
  <c r="F125" i="4"/>
  <c r="G125" i="4"/>
  <c r="H125" i="4"/>
  <c r="I125" i="4"/>
  <c r="J125" i="4"/>
  <c r="K125" i="4"/>
  <c r="B126" i="4"/>
  <c r="C126" i="4"/>
  <c r="D126" i="4"/>
  <c r="E126" i="4"/>
  <c r="F126" i="4"/>
  <c r="G126" i="4"/>
  <c r="H126" i="4"/>
  <c r="I126" i="4"/>
  <c r="J126" i="4"/>
  <c r="K126" i="4"/>
  <c r="B127" i="4"/>
  <c r="C127" i="4"/>
  <c r="D127" i="4"/>
  <c r="E127" i="4"/>
  <c r="F127" i="4"/>
  <c r="G127" i="4"/>
  <c r="H127" i="4"/>
  <c r="I127" i="4"/>
  <c r="J127" i="4"/>
  <c r="K127" i="4"/>
  <c r="B128" i="4"/>
  <c r="C128" i="4"/>
  <c r="D128" i="4"/>
  <c r="E128" i="4"/>
  <c r="F128" i="4"/>
  <c r="G128" i="4"/>
  <c r="H128" i="4"/>
  <c r="I128" i="4"/>
  <c r="J128" i="4"/>
  <c r="K128" i="4"/>
  <c r="B129" i="4"/>
  <c r="C129" i="4"/>
  <c r="D129" i="4"/>
  <c r="E129" i="4"/>
  <c r="F129" i="4"/>
  <c r="G129" i="4"/>
  <c r="H129" i="4"/>
  <c r="I129" i="4"/>
  <c r="J129" i="4"/>
  <c r="K129" i="4"/>
  <c r="B130" i="4"/>
  <c r="C130" i="4"/>
  <c r="D130" i="4"/>
  <c r="E130" i="4"/>
  <c r="F130" i="4"/>
  <c r="G130" i="4"/>
  <c r="H130" i="4"/>
  <c r="I130" i="4"/>
  <c r="J130" i="4"/>
  <c r="K130" i="4"/>
  <c r="B131" i="4"/>
  <c r="C131" i="4"/>
  <c r="D131" i="4"/>
  <c r="E131" i="4"/>
  <c r="F131" i="4"/>
  <c r="G131" i="4"/>
  <c r="H131" i="4"/>
  <c r="I131" i="4"/>
  <c r="J131" i="4"/>
  <c r="K131" i="4"/>
  <c r="B132" i="4"/>
  <c r="C132" i="4"/>
  <c r="D132" i="4"/>
  <c r="E132" i="4"/>
  <c r="F132" i="4"/>
  <c r="G132" i="4"/>
  <c r="H132" i="4"/>
  <c r="I132" i="4"/>
  <c r="J132" i="4"/>
  <c r="K132" i="4"/>
  <c r="B133" i="4"/>
  <c r="C133" i="4"/>
  <c r="D133" i="4"/>
  <c r="E133" i="4"/>
  <c r="F133" i="4"/>
  <c r="G133" i="4"/>
  <c r="H133" i="4"/>
  <c r="I133" i="4"/>
  <c r="J133" i="4"/>
  <c r="K133" i="4"/>
  <c r="B134" i="4"/>
  <c r="C134" i="4"/>
  <c r="D134" i="4"/>
  <c r="E134" i="4"/>
  <c r="F134" i="4"/>
  <c r="G134" i="4"/>
  <c r="H134" i="4"/>
  <c r="I134" i="4"/>
  <c r="J134" i="4"/>
  <c r="K134" i="4"/>
  <c r="B135" i="4"/>
  <c r="C135" i="4"/>
  <c r="D135" i="4"/>
  <c r="E135" i="4"/>
  <c r="F135" i="4"/>
  <c r="G135" i="4"/>
  <c r="H135" i="4"/>
  <c r="I135" i="4"/>
  <c r="J135" i="4"/>
  <c r="K135" i="4"/>
  <c r="B136" i="4"/>
  <c r="C136" i="4"/>
  <c r="D136" i="4"/>
  <c r="E136" i="4"/>
  <c r="F136" i="4"/>
  <c r="G136" i="4"/>
  <c r="H136" i="4"/>
  <c r="I136" i="4"/>
  <c r="J136" i="4"/>
  <c r="K136" i="4"/>
  <c r="B137" i="4"/>
  <c r="C137" i="4"/>
  <c r="D137" i="4"/>
  <c r="E137" i="4"/>
  <c r="F137" i="4"/>
  <c r="G137" i="4"/>
  <c r="H137" i="4"/>
  <c r="I137" i="4"/>
  <c r="J137" i="4"/>
  <c r="K137" i="4"/>
  <c r="B138" i="4"/>
  <c r="C138" i="4"/>
  <c r="D138" i="4"/>
  <c r="E138" i="4"/>
  <c r="F138" i="4"/>
  <c r="G138" i="4"/>
  <c r="H138" i="4"/>
  <c r="I138" i="4"/>
  <c r="J138" i="4"/>
  <c r="K138" i="4"/>
  <c r="B139" i="4"/>
  <c r="C139" i="4"/>
  <c r="D139" i="4"/>
  <c r="E139" i="4"/>
  <c r="F139" i="4"/>
  <c r="G139" i="4"/>
  <c r="H139" i="4"/>
  <c r="I139" i="4"/>
  <c r="J139" i="4"/>
  <c r="K139" i="4"/>
  <c r="B140" i="4"/>
  <c r="C140" i="4"/>
  <c r="D140" i="4"/>
  <c r="E140" i="4"/>
  <c r="F140" i="4"/>
  <c r="G140" i="4"/>
  <c r="H140" i="4"/>
  <c r="I140" i="4"/>
  <c r="J140" i="4"/>
  <c r="K140" i="4"/>
  <c r="B141" i="4"/>
  <c r="C141" i="4"/>
  <c r="D141" i="4"/>
  <c r="E141" i="4"/>
  <c r="F141" i="4"/>
  <c r="G141" i="4"/>
  <c r="H141" i="4"/>
  <c r="I141" i="4"/>
  <c r="J141" i="4"/>
  <c r="K141" i="4"/>
  <c r="B142" i="4"/>
  <c r="C142" i="4"/>
  <c r="D142" i="4"/>
  <c r="E142" i="4"/>
  <c r="F142" i="4"/>
  <c r="G142" i="4"/>
  <c r="H142" i="4"/>
  <c r="I142" i="4"/>
  <c r="J142" i="4"/>
  <c r="K142" i="4"/>
  <c r="B143" i="4"/>
  <c r="C143" i="4"/>
  <c r="D143" i="4"/>
  <c r="E143" i="4"/>
  <c r="F143" i="4"/>
  <c r="G143" i="4"/>
  <c r="H143" i="4"/>
  <c r="I143" i="4"/>
  <c r="J143" i="4"/>
  <c r="K143" i="4"/>
  <c r="B144" i="4"/>
  <c r="C144" i="4"/>
  <c r="D144" i="4"/>
  <c r="E144" i="4"/>
  <c r="F144" i="4"/>
  <c r="G144" i="4"/>
  <c r="H144" i="4"/>
  <c r="I144" i="4"/>
  <c r="J144" i="4"/>
  <c r="K144" i="4"/>
  <c r="B145" i="4"/>
  <c r="C145" i="4"/>
  <c r="D145" i="4"/>
  <c r="E145" i="4"/>
  <c r="F145" i="4"/>
  <c r="G145" i="4"/>
  <c r="H145" i="4"/>
  <c r="I145" i="4"/>
  <c r="J145" i="4"/>
  <c r="K145" i="4"/>
  <c r="B146" i="4"/>
  <c r="C146" i="4"/>
  <c r="D146" i="4"/>
  <c r="E146" i="4"/>
  <c r="F146" i="4"/>
  <c r="G146" i="4"/>
  <c r="H146" i="4"/>
  <c r="I146" i="4"/>
  <c r="J146" i="4"/>
  <c r="K146" i="4"/>
  <c r="B147" i="4"/>
  <c r="C147" i="4"/>
  <c r="D147" i="4"/>
  <c r="E147" i="4"/>
  <c r="F147" i="4"/>
  <c r="G147" i="4"/>
  <c r="H147" i="4"/>
  <c r="I147" i="4"/>
  <c r="J147" i="4"/>
  <c r="K147" i="4"/>
  <c r="B148" i="4"/>
  <c r="C148" i="4"/>
  <c r="D148" i="4"/>
  <c r="E148" i="4"/>
  <c r="F148" i="4"/>
  <c r="G148" i="4"/>
  <c r="H148" i="4"/>
  <c r="I148" i="4"/>
  <c r="J148" i="4"/>
  <c r="K148" i="4"/>
  <c r="B149" i="4"/>
  <c r="C149" i="4"/>
  <c r="D149" i="4"/>
  <c r="E149" i="4"/>
  <c r="F149" i="4"/>
  <c r="G149" i="4"/>
  <c r="H149" i="4"/>
  <c r="I149" i="4"/>
  <c r="J149" i="4"/>
  <c r="K149" i="4"/>
  <c r="B150" i="4"/>
  <c r="C150" i="4"/>
  <c r="D150" i="4"/>
  <c r="E150" i="4"/>
  <c r="F150" i="4"/>
  <c r="G150" i="4"/>
  <c r="H150" i="4"/>
  <c r="I150" i="4"/>
  <c r="J150" i="4"/>
  <c r="K150" i="4"/>
  <c r="B151" i="4"/>
  <c r="C151" i="4"/>
  <c r="D151" i="4"/>
  <c r="E151" i="4"/>
  <c r="F151" i="4"/>
  <c r="G151" i="4"/>
  <c r="H151" i="4"/>
  <c r="I151" i="4"/>
  <c r="J151" i="4"/>
  <c r="K151" i="4"/>
  <c r="B152" i="4"/>
  <c r="C152" i="4"/>
  <c r="D152" i="4"/>
  <c r="E152" i="4"/>
  <c r="F152" i="4"/>
  <c r="G152" i="4"/>
  <c r="H152" i="4"/>
  <c r="I152" i="4"/>
  <c r="J152" i="4"/>
  <c r="K152" i="4"/>
  <c r="B153" i="4"/>
  <c r="C153" i="4"/>
  <c r="D153" i="4"/>
  <c r="E153" i="4"/>
  <c r="F153" i="4"/>
  <c r="G153" i="4"/>
  <c r="H153" i="4"/>
  <c r="I153" i="4"/>
  <c r="J153" i="4"/>
  <c r="K153" i="4"/>
  <c r="B154" i="4"/>
  <c r="C154" i="4"/>
  <c r="D154" i="4"/>
  <c r="E154" i="4"/>
  <c r="F154" i="4"/>
  <c r="G154" i="4"/>
  <c r="H154" i="4"/>
  <c r="I154" i="4"/>
  <c r="J154" i="4"/>
  <c r="K154" i="4"/>
  <c r="B155" i="4"/>
  <c r="C155" i="4"/>
  <c r="D155" i="4"/>
  <c r="E155" i="4"/>
  <c r="F155" i="4"/>
  <c r="G155" i="4"/>
  <c r="H155" i="4"/>
  <c r="I155" i="4"/>
  <c r="J155" i="4"/>
  <c r="K155" i="4"/>
  <c r="B156" i="4"/>
  <c r="C156" i="4"/>
  <c r="D156" i="4"/>
  <c r="E156" i="4"/>
  <c r="F156" i="4"/>
  <c r="G156" i="4"/>
  <c r="H156" i="4"/>
  <c r="I156" i="4"/>
  <c r="J156" i="4"/>
  <c r="K156" i="4"/>
  <c r="B157" i="4"/>
  <c r="C157" i="4"/>
  <c r="D157" i="4"/>
  <c r="E157" i="4"/>
  <c r="F157" i="4"/>
  <c r="G157" i="4"/>
  <c r="H157" i="4"/>
  <c r="I157" i="4"/>
  <c r="J157" i="4"/>
  <c r="K157" i="4"/>
  <c r="B158" i="4"/>
  <c r="C158" i="4"/>
  <c r="D158" i="4"/>
  <c r="E158" i="4"/>
  <c r="F158" i="4"/>
  <c r="G158" i="4"/>
  <c r="H158" i="4"/>
  <c r="I158" i="4"/>
  <c r="J158" i="4"/>
  <c r="K158" i="4"/>
  <c r="B159" i="4"/>
  <c r="C159" i="4"/>
  <c r="D159" i="4"/>
  <c r="E159" i="4"/>
  <c r="F159" i="4"/>
  <c r="G159" i="4"/>
  <c r="H159" i="4"/>
  <c r="I159" i="4"/>
  <c r="J159" i="4"/>
  <c r="K159" i="4"/>
  <c r="B160" i="4"/>
  <c r="C160" i="4"/>
  <c r="D160" i="4"/>
  <c r="E160" i="4"/>
  <c r="F160" i="4"/>
  <c r="G160" i="4"/>
  <c r="H160" i="4"/>
  <c r="I160" i="4"/>
  <c r="J160" i="4"/>
  <c r="K160" i="4"/>
  <c r="B161" i="4"/>
  <c r="C161" i="4"/>
  <c r="D161" i="4"/>
  <c r="E161" i="4"/>
  <c r="F161" i="4"/>
  <c r="G161" i="4"/>
  <c r="H161" i="4"/>
  <c r="I161" i="4"/>
  <c r="J161" i="4"/>
  <c r="K161" i="4"/>
  <c r="B162" i="4"/>
  <c r="C162" i="4"/>
  <c r="D162" i="4"/>
  <c r="E162" i="4"/>
  <c r="F162" i="4"/>
  <c r="G162" i="4"/>
  <c r="H162" i="4"/>
  <c r="I162" i="4"/>
  <c r="J162" i="4"/>
  <c r="K162" i="4"/>
  <c r="B163" i="4"/>
  <c r="C163" i="4"/>
  <c r="D163" i="4"/>
  <c r="E163" i="4"/>
  <c r="F163" i="4"/>
  <c r="G163" i="4"/>
  <c r="H163" i="4"/>
  <c r="I163" i="4"/>
  <c r="J163" i="4"/>
  <c r="K163" i="4"/>
  <c r="B164" i="4"/>
  <c r="C164" i="4"/>
  <c r="D164" i="4"/>
  <c r="E164" i="4"/>
  <c r="F164" i="4"/>
  <c r="G164" i="4"/>
  <c r="H164" i="4"/>
  <c r="I164" i="4"/>
  <c r="J164" i="4"/>
  <c r="K164" i="4"/>
  <c r="B165" i="4"/>
  <c r="C165" i="4"/>
  <c r="D165" i="4"/>
  <c r="E165" i="4"/>
  <c r="F165" i="4"/>
  <c r="G165" i="4"/>
  <c r="H165" i="4"/>
  <c r="I165" i="4"/>
  <c r="J165" i="4"/>
  <c r="K165" i="4"/>
  <c r="B166" i="4"/>
  <c r="C166" i="4"/>
  <c r="D166" i="4"/>
  <c r="E166" i="4"/>
  <c r="F166" i="4"/>
  <c r="G166" i="4"/>
  <c r="H166" i="4"/>
  <c r="I166" i="4"/>
  <c r="J166" i="4"/>
  <c r="K166" i="4"/>
  <c r="B167" i="4"/>
  <c r="C167" i="4"/>
  <c r="D167" i="4"/>
  <c r="E167" i="4"/>
  <c r="F167" i="4"/>
  <c r="G167" i="4"/>
  <c r="H167" i="4"/>
  <c r="I167" i="4"/>
  <c r="J167" i="4"/>
  <c r="K167" i="4"/>
  <c r="B168" i="4"/>
  <c r="C168" i="4"/>
  <c r="D168" i="4"/>
  <c r="E168" i="4"/>
  <c r="F168" i="4"/>
  <c r="G168" i="4"/>
  <c r="H168" i="4"/>
  <c r="I168" i="4"/>
  <c r="J168" i="4"/>
  <c r="K168" i="4"/>
  <c r="B169" i="4"/>
  <c r="C169" i="4"/>
  <c r="D169" i="4"/>
  <c r="E169" i="4"/>
  <c r="F169" i="4"/>
  <c r="G169" i="4"/>
  <c r="H169" i="4"/>
  <c r="I169" i="4"/>
  <c r="J169" i="4"/>
  <c r="K169" i="4"/>
  <c r="B170" i="4"/>
  <c r="C170" i="4"/>
  <c r="D170" i="4"/>
  <c r="E170" i="4"/>
  <c r="F170" i="4"/>
  <c r="G170" i="4"/>
  <c r="H170" i="4"/>
  <c r="I170" i="4"/>
  <c r="J170" i="4"/>
  <c r="K170" i="4"/>
  <c r="B171" i="4"/>
  <c r="C171" i="4"/>
  <c r="D171" i="4"/>
  <c r="E171" i="4"/>
  <c r="F171" i="4"/>
  <c r="G171" i="4"/>
  <c r="H171" i="4"/>
  <c r="I171" i="4"/>
  <c r="J171" i="4"/>
  <c r="K171" i="4"/>
  <c r="B172" i="4"/>
  <c r="C172" i="4"/>
  <c r="D172" i="4"/>
  <c r="E172" i="4"/>
  <c r="F172" i="4"/>
  <c r="G172" i="4"/>
  <c r="H172" i="4"/>
  <c r="I172" i="4"/>
  <c r="J172" i="4"/>
  <c r="K172" i="4"/>
  <c r="B173" i="4"/>
  <c r="C173" i="4"/>
  <c r="D173" i="4"/>
  <c r="E173" i="4"/>
  <c r="F173" i="4"/>
  <c r="G173" i="4"/>
  <c r="H173" i="4"/>
  <c r="I173" i="4"/>
  <c r="J173" i="4"/>
  <c r="K173" i="4"/>
  <c r="B174" i="4"/>
  <c r="C174" i="4"/>
  <c r="D174" i="4"/>
  <c r="E174" i="4"/>
  <c r="F174" i="4"/>
  <c r="G174" i="4"/>
  <c r="H174" i="4"/>
  <c r="I174" i="4"/>
  <c r="J174" i="4"/>
  <c r="K174" i="4"/>
  <c r="B175" i="4"/>
  <c r="C175" i="4"/>
  <c r="D175" i="4"/>
  <c r="E175" i="4"/>
  <c r="F175" i="4"/>
  <c r="G175" i="4"/>
  <c r="H175" i="4"/>
  <c r="I175" i="4"/>
  <c r="J175" i="4"/>
  <c r="K175" i="4"/>
  <c r="B176" i="4"/>
  <c r="C176" i="4"/>
  <c r="D176" i="4"/>
  <c r="E176" i="4"/>
  <c r="F176" i="4"/>
  <c r="G176" i="4"/>
  <c r="H176" i="4"/>
  <c r="I176" i="4"/>
  <c r="J176" i="4"/>
  <c r="K176" i="4"/>
  <c r="B177" i="4"/>
  <c r="C177" i="4"/>
  <c r="D177" i="4"/>
  <c r="E177" i="4"/>
  <c r="F177" i="4"/>
  <c r="G177" i="4"/>
  <c r="H177" i="4"/>
  <c r="I177" i="4"/>
  <c r="J177" i="4"/>
  <c r="K177" i="4"/>
  <c r="B178" i="4"/>
  <c r="C178" i="4"/>
  <c r="D178" i="4"/>
  <c r="E178" i="4"/>
  <c r="F178" i="4"/>
  <c r="G178" i="4"/>
  <c r="H178" i="4"/>
  <c r="I178" i="4"/>
  <c r="J178" i="4"/>
  <c r="K178" i="4"/>
  <c r="B179" i="4"/>
  <c r="C179" i="4"/>
  <c r="D179" i="4"/>
  <c r="E179" i="4"/>
  <c r="F179" i="4"/>
  <c r="G179" i="4"/>
  <c r="H179" i="4"/>
  <c r="I179" i="4"/>
  <c r="J179" i="4"/>
  <c r="K179" i="4"/>
  <c r="B180" i="4"/>
  <c r="C180" i="4"/>
  <c r="D180" i="4"/>
  <c r="E180" i="4"/>
  <c r="F180" i="4"/>
  <c r="G180" i="4"/>
  <c r="H180" i="4"/>
  <c r="I180" i="4"/>
  <c r="J180" i="4"/>
  <c r="K180" i="4"/>
  <c r="B181" i="4"/>
  <c r="C181" i="4"/>
  <c r="D181" i="4"/>
  <c r="E181" i="4"/>
  <c r="F181" i="4"/>
  <c r="G181" i="4"/>
  <c r="H181" i="4"/>
  <c r="I181" i="4"/>
  <c r="J181" i="4"/>
  <c r="K181" i="4"/>
  <c r="B182" i="4"/>
  <c r="C182" i="4"/>
  <c r="D182" i="4"/>
  <c r="E182" i="4"/>
  <c r="F182" i="4"/>
  <c r="G182" i="4"/>
  <c r="H182" i="4"/>
  <c r="I182" i="4"/>
  <c r="J182" i="4"/>
  <c r="K182" i="4"/>
  <c r="B183" i="4"/>
  <c r="C183" i="4"/>
  <c r="D183" i="4"/>
  <c r="E183" i="4"/>
  <c r="F183" i="4"/>
  <c r="G183" i="4"/>
  <c r="H183" i="4"/>
  <c r="I183" i="4"/>
  <c r="J183" i="4"/>
  <c r="K183" i="4"/>
  <c r="B184" i="4"/>
  <c r="C184" i="4"/>
  <c r="D184" i="4"/>
  <c r="E184" i="4"/>
  <c r="F184" i="4"/>
  <c r="G184" i="4"/>
  <c r="H184" i="4"/>
  <c r="I184" i="4"/>
  <c r="J184" i="4"/>
  <c r="K184" i="4"/>
  <c r="B185" i="4"/>
  <c r="C185" i="4"/>
  <c r="D185" i="4"/>
  <c r="E185" i="4"/>
  <c r="F185" i="4"/>
  <c r="G185" i="4"/>
  <c r="H185" i="4"/>
  <c r="I185" i="4"/>
  <c r="J185" i="4"/>
  <c r="K185" i="4"/>
  <c r="B186" i="4"/>
  <c r="C186" i="4"/>
  <c r="D186" i="4"/>
  <c r="E186" i="4"/>
  <c r="F186" i="4"/>
  <c r="G186" i="4"/>
  <c r="H186" i="4"/>
  <c r="I186" i="4"/>
  <c r="J186" i="4"/>
  <c r="K186" i="4"/>
  <c r="B187" i="4"/>
  <c r="C187" i="4"/>
  <c r="D187" i="4"/>
  <c r="E187" i="4"/>
  <c r="F187" i="4"/>
  <c r="G187" i="4"/>
  <c r="H187" i="4"/>
  <c r="I187" i="4"/>
  <c r="J187" i="4"/>
  <c r="K187" i="4"/>
  <c r="B188" i="4"/>
  <c r="C188" i="4"/>
  <c r="D188" i="4"/>
  <c r="E188" i="4"/>
  <c r="F188" i="4"/>
  <c r="G188" i="4"/>
  <c r="H188" i="4"/>
  <c r="I188" i="4"/>
  <c r="J188" i="4"/>
  <c r="K188" i="4"/>
  <c r="B189" i="4"/>
  <c r="C189" i="4"/>
  <c r="D189" i="4"/>
  <c r="E189" i="4"/>
  <c r="F189" i="4"/>
  <c r="G189" i="4"/>
  <c r="H189" i="4"/>
  <c r="I189" i="4"/>
  <c r="J189" i="4"/>
  <c r="K189" i="4"/>
  <c r="B190" i="4"/>
  <c r="C190" i="4"/>
  <c r="D190" i="4"/>
  <c r="E190" i="4"/>
  <c r="F190" i="4"/>
  <c r="G190" i="4"/>
  <c r="H190" i="4"/>
  <c r="I190" i="4"/>
  <c r="J190" i="4"/>
  <c r="K190" i="4"/>
  <c r="B191" i="4"/>
  <c r="C191" i="4"/>
  <c r="D191" i="4"/>
  <c r="E191" i="4"/>
  <c r="F191" i="4"/>
  <c r="G191" i="4"/>
  <c r="H191" i="4"/>
  <c r="I191" i="4"/>
  <c r="J191" i="4"/>
  <c r="K191" i="4"/>
  <c r="B192" i="4"/>
  <c r="C192" i="4"/>
  <c r="D192" i="4"/>
  <c r="E192" i="4"/>
  <c r="F192" i="4"/>
  <c r="G192" i="4"/>
  <c r="H192" i="4"/>
  <c r="I192" i="4"/>
  <c r="J192" i="4"/>
  <c r="K192" i="4"/>
  <c r="B193" i="4"/>
  <c r="C193" i="4"/>
  <c r="D193" i="4"/>
  <c r="E193" i="4"/>
  <c r="F193" i="4"/>
  <c r="G193" i="4"/>
  <c r="H193" i="4"/>
  <c r="I193" i="4"/>
  <c r="J193" i="4"/>
  <c r="K193" i="4"/>
  <c r="B194" i="4"/>
  <c r="C194" i="4"/>
  <c r="D194" i="4"/>
  <c r="E194" i="4"/>
  <c r="F194" i="4"/>
  <c r="G194" i="4"/>
  <c r="H194" i="4"/>
  <c r="I194" i="4"/>
  <c r="J194" i="4"/>
  <c r="K194" i="4"/>
  <c r="B195" i="4"/>
  <c r="C195" i="4"/>
  <c r="D195" i="4"/>
  <c r="E195" i="4"/>
  <c r="F195" i="4"/>
  <c r="G195" i="4"/>
  <c r="H195" i="4"/>
  <c r="I195" i="4"/>
  <c r="J195" i="4"/>
  <c r="K195" i="4"/>
  <c r="B196" i="4"/>
  <c r="C196" i="4"/>
  <c r="D196" i="4"/>
  <c r="E196" i="4"/>
  <c r="F196" i="4"/>
  <c r="G196" i="4"/>
  <c r="H196" i="4"/>
  <c r="I196" i="4"/>
  <c r="J196" i="4"/>
  <c r="K196" i="4"/>
  <c r="B197" i="4"/>
  <c r="C197" i="4"/>
  <c r="D197" i="4"/>
  <c r="E197" i="4"/>
  <c r="F197" i="4"/>
  <c r="G197" i="4"/>
  <c r="H197" i="4"/>
  <c r="I197" i="4"/>
  <c r="J197" i="4"/>
  <c r="K197" i="4"/>
  <c r="B198" i="4"/>
  <c r="C198" i="4"/>
  <c r="D198" i="4"/>
  <c r="E198" i="4"/>
  <c r="F198" i="4"/>
  <c r="G198" i="4"/>
  <c r="H198" i="4"/>
  <c r="I198" i="4"/>
  <c r="J198" i="4"/>
  <c r="K198" i="4"/>
  <c r="B199" i="4"/>
  <c r="C199" i="4"/>
  <c r="D199" i="4"/>
  <c r="E199" i="4"/>
  <c r="F199" i="4"/>
  <c r="G199" i="4"/>
  <c r="H199" i="4"/>
  <c r="I199" i="4"/>
  <c r="J199" i="4"/>
  <c r="K199" i="4"/>
  <c r="B200" i="4"/>
  <c r="C200" i="4"/>
  <c r="D200" i="4"/>
  <c r="E200" i="4"/>
  <c r="F200" i="4"/>
  <c r="G200" i="4"/>
  <c r="H200" i="4"/>
  <c r="I200" i="4"/>
  <c r="J200" i="4"/>
  <c r="K200" i="4"/>
  <c r="B201" i="4"/>
  <c r="C201" i="4"/>
  <c r="D201" i="4"/>
  <c r="E201" i="4"/>
  <c r="F201" i="4"/>
  <c r="G201" i="4"/>
  <c r="H201" i="4"/>
  <c r="I201" i="4"/>
  <c r="J201" i="4"/>
  <c r="K201" i="4"/>
  <c r="B202" i="4"/>
  <c r="C202" i="4"/>
  <c r="D202" i="4"/>
  <c r="E202" i="4"/>
  <c r="F202" i="4"/>
  <c r="G202" i="4"/>
  <c r="H202" i="4"/>
  <c r="I202" i="4"/>
  <c r="J202" i="4"/>
  <c r="K202" i="4"/>
  <c r="B203" i="4"/>
  <c r="C203" i="4"/>
  <c r="D203" i="4"/>
  <c r="E203" i="4"/>
  <c r="F203" i="4"/>
  <c r="G203" i="4"/>
  <c r="H203" i="4"/>
  <c r="I203" i="4"/>
  <c r="J203" i="4"/>
  <c r="K203" i="4"/>
  <c r="B204" i="4"/>
  <c r="C204" i="4"/>
  <c r="D204" i="4"/>
  <c r="E204" i="4"/>
  <c r="F204" i="4"/>
  <c r="G204" i="4"/>
  <c r="H204" i="4"/>
  <c r="I204" i="4"/>
  <c r="J204" i="4"/>
  <c r="K204" i="4"/>
  <c r="B205" i="4"/>
  <c r="C205" i="4"/>
  <c r="D205" i="4"/>
  <c r="E205" i="4"/>
  <c r="F205" i="4"/>
  <c r="G205" i="4"/>
  <c r="H205" i="4"/>
  <c r="I205" i="4"/>
  <c r="J205" i="4"/>
  <c r="K205" i="4"/>
  <c r="B206" i="4"/>
  <c r="C206" i="4"/>
  <c r="D206" i="4"/>
  <c r="E206" i="4"/>
  <c r="F206" i="4"/>
  <c r="G206" i="4"/>
  <c r="H206" i="4"/>
  <c r="I206" i="4"/>
  <c r="J206" i="4"/>
  <c r="K206" i="4"/>
  <c r="B207" i="4"/>
  <c r="C207" i="4"/>
  <c r="D207" i="4"/>
  <c r="E207" i="4"/>
  <c r="F207" i="4"/>
  <c r="G207" i="4"/>
  <c r="H207" i="4"/>
  <c r="I207" i="4"/>
  <c r="J207" i="4"/>
  <c r="K207" i="4"/>
  <c r="B208" i="4"/>
  <c r="C208" i="4"/>
  <c r="D208" i="4"/>
  <c r="E208" i="4"/>
  <c r="F208" i="4"/>
  <c r="G208" i="4"/>
  <c r="H208" i="4"/>
  <c r="I208" i="4"/>
  <c r="J208" i="4"/>
  <c r="K208" i="4"/>
  <c r="B209" i="4"/>
  <c r="C209" i="4"/>
  <c r="D209" i="4"/>
  <c r="E209" i="4"/>
  <c r="F209" i="4"/>
  <c r="G209" i="4"/>
  <c r="H209" i="4"/>
  <c r="I209" i="4"/>
  <c r="J209" i="4"/>
  <c r="K209" i="4"/>
  <c r="B210" i="4"/>
  <c r="C210" i="4"/>
  <c r="D210" i="4"/>
  <c r="E210" i="4"/>
  <c r="F210" i="4"/>
  <c r="G210" i="4"/>
  <c r="H210" i="4"/>
  <c r="I210" i="4"/>
  <c r="J210" i="4"/>
  <c r="K210" i="4"/>
  <c r="B211" i="4"/>
  <c r="C211" i="4"/>
  <c r="D211" i="4"/>
  <c r="E211" i="4"/>
  <c r="F211" i="4"/>
  <c r="G211" i="4"/>
  <c r="H211" i="4"/>
  <c r="I211" i="4"/>
  <c r="J211" i="4"/>
  <c r="K211" i="4"/>
  <c r="B212" i="4"/>
  <c r="C212" i="4"/>
  <c r="D212" i="4"/>
  <c r="E212" i="4"/>
  <c r="F212" i="4"/>
  <c r="G212" i="4"/>
  <c r="H212" i="4"/>
  <c r="I212" i="4"/>
  <c r="J212" i="4"/>
  <c r="K212" i="4"/>
  <c r="B213" i="4"/>
  <c r="C213" i="4"/>
  <c r="D213" i="4"/>
  <c r="E213" i="4"/>
  <c r="F213" i="4"/>
  <c r="G213" i="4"/>
  <c r="H213" i="4"/>
  <c r="I213" i="4"/>
  <c r="J213" i="4"/>
  <c r="K213" i="4"/>
  <c r="B214" i="4"/>
  <c r="C214" i="4"/>
  <c r="D214" i="4"/>
  <c r="E214" i="4"/>
  <c r="F214" i="4"/>
  <c r="G214" i="4"/>
  <c r="H214" i="4"/>
  <c r="I214" i="4"/>
  <c r="J214" i="4"/>
  <c r="K214" i="4"/>
  <c r="B215" i="4"/>
  <c r="C215" i="4"/>
  <c r="D215" i="4"/>
  <c r="E215" i="4"/>
  <c r="F215" i="4"/>
  <c r="G215" i="4"/>
  <c r="H215" i="4"/>
  <c r="I215" i="4"/>
  <c r="J215" i="4"/>
  <c r="K215" i="4"/>
  <c r="B216" i="4"/>
  <c r="C216" i="4"/>
  <c r="D216" i="4"/>
  <c r="E216" i="4"/>
  <c r="F216" i="4"/>
  <c r="G216" i="4"/>
  <c r="H216" i="4"/>
  <c r="I216" i="4"/>
  <c r="J216" i="4"/>
  <c r="K216" i="4"/>
  <c r="B217" i="4"/>
  <c r="C217" i="4"/>
  <c r="D217" i="4"/>
  <c r="E217" i="4"/>
  <c r="F217" i="4"/>
  <c r="G217" i="4"/>
  <c r="H217" i="4"/>
  <c r="I217" i="4"/>
  <c r="J217" i="4"/>
  <c r="K217" i="4"/>
  <c r="B218" i="4"/>
  <c r="C218" i="4"/>
  <c r="D218" i="4"/>
  <c r="E218" i="4"/>
  <c r="F218" i="4"/>
  <c r="G218" i="4"/>
  <c r="H218" i="4"/>
  <c r="I218" i="4"/>
  <c r="J218" i="4"/>
  <c r="K218" i="4"/>
  <c r="B219" i="4"/>
  <c r="C219" i="4"/>
  <c r="D219" i="4"/>
  <c r="E219" i="4"/>
  <c r="F219" i="4"/>
  <c r="G219" i="4"/>
  <c r="H219" i="4"/>
  <c r="I219" i="4"/>
  <c r="J219" i="4"/>
  <c r="K219" i="4"/>
  <c r="B220" i="4"/>
  <c r="C220" i="4"/>
  <c r="D220" i="4"/>
  <c r="E220" i="4"/>
  <c r="F220" i="4"/>
  <c r="G220" i="4"/>
  <c r="H220" i="4"/>
  <c r="I220" i="4"/>
  <c r="J220" i="4"/>
  <c r="K220" i="4"/>
  <c r="B221" i="4"/>
  <c r="C221" i="4"/>
  <c r="D221" i="4"/>
  <c r="E221" i="4"/>
  <c r="F221" i="4"/>
  <c r="G221" i="4"/>
  <c r="H221" i="4"/>
  <c r="I221" i="4"/>
  <c r="J221" i="4"/>
  <c r="K221" i="4"/>
  <c r="B222" i="4"/>
  <c r="C222" i="4"/>
  <c r="D222" i="4"/>
  <c r="E222" i="4"/>
  <c r="F222" i="4"/>
  <c r="G222" i="4"/>
  <c r="H222" i="4"/>
  <c r="I222" i="4"/>
  <c r="J222" i="4"/>
  <c r="K222" i="4"/>
  <c r="B223" i="4"/>
  <c r="C223" i="4"/>
  <c r="D223" i="4"/>
  <c r="E223" i="4"/>
  <c r="F223" i="4"/>
  <c r="G223" i="4"/>
  <c r="H223" i="4"/>
  <c r="I223" i="4"/>
  <c r="J223" i="4"/>
  <c r="K223" i="4"/>
  <c r="B224" i="4"/>
  <c r="C224" i="4"/>
  <c r="D224" i="4"/>
  <c r="E224" i="4"/>
  <c r="F224" i="4"/>
  <c r="G224" i="4"/>
  <c r="H224" i="4"/>
  <c r="I224" i="4"/>
  <c r="J224" i="4"/>
  <c r="K224" i="4"/>
  <c r="B225" i="4"/>
  <c r="C225" i="4"/>
  <c r="D225" i="4"/>
  <c r="E225" i="4"/>
  <c r="F225" i="4"/>
  <c r="G225" i="4"/>
  <c r="H225" i="4"/>
  <c r="I225" i="4"/>
  <c r="J225" i="4"/>
  <c r="K225" i="4"/>
  <c r="B226" i="4"/>
  <c r="C226" i="4"/>
  <c r="D226" i="4"/>
  <c r="E226" i="4"/>
  <c r="F226" i="4"/>
  <c r="G226" i="4"/>
  <c r="H226" i="4"/>
  <c r="I226" i="4"/>
  <c r="J226" i="4"/>
  <c r="K226" i="4"/>
  <c r="B227" i="4"/>
  <c r="C227" i="4"/>
  <c r="D227" i="4"/>
  <c r="E227" i="4"/>
  <c r="F227" i="4"/>
  <c r="G227" i="4"/>
  <c r="H227" i="4"/>
  <c r="I227" i="4"/>
  <c r="J227" i="4"/>
  <c r="K227" i="4"/>
  <c r="B228" i="4"/>
  <c r="C228" i="4"/>
  <c r="D228" i="4"/>
  <c r="E228" i="4"/>
  <c r="F228" i="4"/>
  <c r="G228" i="4"/>
  <c r="H228" i="4"/>
  <c r="I228" i="4"/>
  <c r="J228" i="4"/>
  <c r="K228" i="4"/>
  <c r="B229" i="4"/>
  <c r="C229" i="4"/>
  <c r="D229" i="4"/>
  <c r="E229" i="4"/>
  <c r="F229" i="4"/>
  <c r="G229" i="4"/>
  <c r="H229" i="4"/>
  <c r="I229" i="4"/>
  <c r="J229" i="4"/>
  <c r="K229" i="4"/>
  <c r="B230" i="4"/>
  <c r="C230" i="4"/>
  <c r="D230" i="4"/>
  <c r="E230" i="4"/>
  <c r="F230" i="4"/>
  <c r="G230" i="4"/>
  <c r="H230" i="4"/>
  <c r="I230" i="4"/>
  <c r="J230" i="4"/>
  <c r="K230" i="4"/>
  <c r="B231" i="4"/>
  <c r="C231" i="4"/>
  <c r="D231" i="4"/>
  <c r="E231" i="4"/>
  <c r="F231" i="4"/>
  <c r="G231" i="4"/>
  <c r="H231" i="4"/>
  <c r="I231" i="4"/>
  <c r="J231" i="4"/>
  <c r="K231" i="4"/>
  <c r="B232" i="4"/>
  <c r="C232" i="4"/>
  <c r="D232" i="4"/>
  <c r="E232" i="4"/>
  <c r="F232" i="4"/>
  <c r="G232" i="4"/>
  <c r="H232" i="4"/>
  <c r="I232" i="4"/>
  <c r="J232" i="4"/>
  <c r="K232" i="4"/>
  <c r="B233" i="4"/>
  <c r="C233" i="4"/>
  <c r="D233" i="4"/>
  <c r="E233" i="4"/>
  <c r="F233" i="4"/>
  <c r="G233" i="4"/>
  <c r="H233" i="4"/>
  <c r="I233" i="4"/>
  <c r="J233" i="4"/>
  <c r="K233" i="4"/>
  <c r="B234" i="4"/>
  <c r="C234" i="4"/>
  <c r="D234" i="4"/>
  <c r="E234" i="4"/>
  <c r="F234" i="4"/>
  <c r="G234" i="4"/>
  <c r="H234" i="4"/>
  <c r="I234" i="4"/>
  <c r="J234" i="4"/>
  <c r="K234" i="4"/>
  <c r="B235" i="4"/>
  <c r="C235" i="4"/>
  <c r="D235" i="4"/>
  <c r="E235" i="4"/>
  <c r="F235" i="4"/>
  <c r="G235" i="4"/>
  <c r="H235" i="4"/>
  <c r="I235" i="4"/>
  <c r="J235" i="4"/>
  <c r="K235" i="4"/>
  <c r="B236" i="4"/>
  <c r="C236" i="4"/>
  <c r="D236" i="4"/>
  <c r="E236" i="4"/>
  <c r="F236" i="4"/>
  <c r="G236" i="4"/>
  <c r="H236" i="4"/>
  <c r="I236" i="4"/>
  <c r="J236" i="4"/>
  <c r="K236" i="4"/>
  <c r="B237" i="4"/>
  <c r="C237" i="4"/>
  <c r="D237" i="4"/>
  <c r="E237" i="4"/>
  <c r="F237" i="4"/>
  <c r="G237" i="4"/>
  <c r="H237" i="4"/>
  <c r="I237" i="4"/>
  <c r="J237" i="4"/>
  <c r="K237" i="4"/>
  <c r="B238" i="4"/>
  <c r="C238" i="4"/>
  <c r="D238" i="4"/>
  <c r="E238" i="4"/>
  <c r="F238" i="4"/>
  <c r="G238" i="4"/>
  <c r="H238" i="4"/>
  <c r="I238" i="4"/>
  <c r="J238" i="4"/>
  <c r="K238" i="4"/>
  <c r="B239" i="4"/>
  <c r="C239" i="4"/>
  <c r="D239" i="4"/>
  <c r="E239" i="4"/>
  <c r="F239" i="4"/>
  <c r="G239" i="4"/>
  <c r="H239" i="4"/>
  <c r="I239" i="4"/>
  <c r="J239" i="4"/>
  <c r="K239" i="4"/>
  <c r="B240" i="4"/>
  <c r="C240" i="4"/>
  <c r="D240" i="4"/>
  <c r="E240" i="4"/>
  <c r="F240" i="4"/>
  <c r="G240" i="4"/>
  <c r="H240" i="4"/>
  <c r="I240" i="4"/>
  <c r="J240" i="4"/>
  <c r="K240" i="4"/>
  <c r="B241" i="4"/>
  <c r="C241" i="4"/>
  <c r="D241" i="4"/>
  <c r="E241" i="4"/>
  <c r="F241" i="4"/>
  <c r="G241" i="4"/>
  <c r="H241" i="4"/>
  <c r="I241" i="4"/>
  <c r="J241" i="4"/>
  <c r="K241" i="4"/>
  <c r="B242" i="4"/>
  <c r="C242" i="4"/>
  <c r="D242" i="4"/>
  <c r="E242" i="4"/>
  <c r="F242" i="4"/>
  <c r="G242" i="4"/>
  <c r="H242" i="4"/>
  <c r="I242" i="4"/>
  <c r="J242" i="4"/>
  <c r="K242" i="4"/>
  <c r="D4" i="4"/>
  <c r="E4" i="4"/>
  <c r="F4" i="4"/>
  <c r="G4" i="4"/>
  <c r="H4" i="4"/>
  <c r="I4" i="4"/>
  <c r="J4" i="4"/>
  <c r="K4" i="4"/>
  <c r="C4" i="4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K4" i="3"/>
  <c r="J4" i="3"/>
  <c r="I4" i="3"/>
  <c r="H4" i="3"/>
  <c r="G4" i="3"/>
  <c r="F4" i="3"/>
  <c r="E4" i="3"/>
  <c r="D4" i="3"/>
  <c r="C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4" i="3"/>
  <c r="B4" i="4"/>
  <c r="B30" i="15"/>
  <c r="B29" i="15"/>
  <c r="K27" i="15"/>
  <c r="J27" i="15"/>
  <c r="E27" i="15"/>
  <c r="I27" i="15"/>
  <c r="H27" i="15"/>
  <c r="G27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4FF2BC-1040-4FEE-B95C-9664FB41A8B1}" name="Query - BSE Sensex 30 Historical Data (" description="Connection to the 'BSE Sensex 30 Historical Data (' query in the workbook." type="100" refreshedVersion="8" minRefreshableVersion="5">
    <extLst>
      <ext xmlns:x15="http://schemas.microsoft.com/office/spreadsheetml/2010/11/main" uri="{DE250136-89BD-433C-8126-D09CA5730AF9}">
        <x15:connection id="40a27d6d-90e7-4ce9-890c-e2bf819650bf"/>
      </ext>
    </extLst>
  </connection>
  <connection id="2" xr16:uid="{E6D80AE9-2370-4B71-8C54-B375CEE7AA97}" name="Query - BSE_timeseries" description="Connection to the 'BSE_timeseries' query in the workbook." type="100" refreshedVersion="8" minRefreshableVersion="5">
    <extLst>
      <ext xmlns:x15="http://schemas.microsoft.com/office/spreadsheetml/2010/11/main" uri="{DE250136-89BD-433C-8126-D09CA5730AF9}">
        <x15:connection id="4495cd26-f766-4eaa-b6b6-5d2120a968d6"/>
      </ext>
    </extLst>
  </connection>
  <connection id="3" xr16:uid="{23469FFC-185A-4537-B06D-F33385C31FDD}" keepAlive="1" name="Query - India 10-Year Bond Yield Historical Data" description="Connection to the 'India 10-Year Bond Yield Historical Data' query in the workbook." type="5" refreshedVersion="0" background="1" saveData="1">
    <dbPr connection="Provider=Microsoft.Mashup.OleDb.1;Data Source=$Workbook$;Location=&quot;India 10-Year Bond Yield Historical Data&quot;;Extended Properties=&quot;&quot;" command="SELECT * FROM [India 10-Year Bond Yield Historical Data]"/>
  </connection>
  <connection id="4" xr16:uid="{FA49EC8F-F7BE-4D77-A972-D54683B44464}" keepAlive="1" name="Query - India 10-Year Bond Yield Historical Data (2)" description="Connection to the 'India 10-Year Bond Yield Historical Data (2)' query in the workbook." type="5" refreshedVersion="0" background="1">
    <dbPr connection="Provider=Microsoft.Mashup.OleDb.1;Data Source=$Workbook$;Location=&quot;India 10-Year Bond Yield Historical Data (2)&quot;;Extended Properties=&quot;&quot;" command="SELECT * FROM [India 10-Year Bond Yield Historical Data (2)]"/>
  </connection>
  <connection id="5" xr16:uid="{FFF8CA85-08B5-486F-A713-59FF078D3136}" keepAlive="1" name="Query - India 10-Year Bond Yield Historical Data (3)" description="Connection to the 'India 10-Year Bond Yield Historical Data (3)' query in the workbook." type="5" refreshedVersion="0" background="1">
    <dbPr connection="Provider=Microsoft.Mashup.OleDb.1;Data Source=$Workbook$;Location=&quot;India 10-Year Bond Yield Historical Data (3)&quot;;Extended Properties=&quot;&quot;" command="SELECT * FROM [India 10-Year Bond Yield Historical Data (3)]"/>
  </connection>
  <connection id="6" xr16:uid="{19E9E04E-6EE8-49A8-9FFA-0B6F290EEEF8}" keepAlive="1" name="Query - India 10-Year Bond Yield Historical Data (4)" description="Connection to the 'India 10-Year Bond Yield Historical Data (4)' query in the workbook." type="5" refreshedVersion="8" background="1" saveData="1">
    <dbPr connection="Provider=Microsoft.Mashup.OleDb.1;Data Source=$Workbook$;Location=&quot;India 10-Year Bond Yield Historical Data (4)&quot;;Extended Properties=&quot;&quot;" command="SELECT * FROM [India 10-Year Bond Yield Historical Data (4)]"/>
  </connection>
  <connection id="7" xr16:uid="{CCE30D6B-BA68-488F-A253-C068F6C7679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<sst xmlns="http://schemas.openxmlformats.org/spreadsheetml/2006/main" count="460" uniqueCount="134">
  <si>
    <t>Date</t>
  </si>
  <si>
    <t>Reliance</t>
  </si>
  <si>
    <t>TCS</t>
  </si>
  <si>
    <t>HDFC Bank</t>
  </si>
  <si>
    <t>Infosys</t>
  </si>
  <si>
    <t>Asian Paints</t>
  </si>
  <si>
    <t>Britannia</t>
  </si>
  <si>
    <t>BPCL</t>
  </si>
  <si>
    <t>ITC</t>
  </si>
  <si>
    <t>Larsen &amp; Toubro</t>
  </si>
  <si>
    <t>JK Lakshmi Cement</t>
  </si>
  <si>
    <t>Row Labels</t>
  </si>
  <si>
    <t>Grand Total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</si>
  <si>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</si>
  <si>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</si>
  <si>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</si>
  <si>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</si>
  <si>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</si>
  <si>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</si>
  <si>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</si>
  <si>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</si>
  <si>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</si>
  <si>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</si>
  <si>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</si>
  <si>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</si>
  <si>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</si>
  <si>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</si>
  <si>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</si>
  <si>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</si>
  <si>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</si>
  <si>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</si>
  <si>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</si>
  <si>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</si>
  <si>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Average of Reliance</t>
  </si>
  <si>
    <t>Average of TCS</t>
  </si>
  <si>
    <t>Average of HDFC Bank</t>
  </si>
  <si>
    <t>Average of Infosys</t>
  </si>
  <si>
    <t>Average of Asian Paints</t>
  </si>
  <si>
    <t>Average of Britannia</t>
  </si>
  <si>
    <t>Average of BPCL</t>
  </si>
  <si>
    <t>Average of ITC</t>
  </si>
  <si>
    <t>Average of Larsen &amp; Toubro</t>
  </si>
  <si>
    <t>Average of JK Lakshmi Cement</t>
  </si>
  <si>
    <t>StdDev of Reliance</t>
  </si>
  <si>
    <t>StdDev of TCS</t>
  </si>
  <si>
    <t>StdDev of HDFC Bank</t>
  </si>
  <si>
    <t>StdDev of Infosys</t>
  </si>
  <si>
    <t>StdDev of Asian Paints</t>
  </si>
  <si>
    <t>StdDev of Britannia</t>
  </si>
  <si>
    <t>StdDev of BPCL</t>
  </si>
  <si>
    <t>StdDev of ITC</t>
  </si>
  <si>
    <t>StdDev of Larsen &amp; Toubro</t>
  </si>
  <si>
    <t>StdDev of JK Lakshmi Cement</t>
  </si>
  <si>
    <t>2004</t>
  </si>
  <si>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</si>
  <si>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</si>
  <si>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</si>
  <si>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</si>
  <si>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</si>
  <si>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</si>
  <si>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</si>
  <si>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</si>
  <si>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</si>
  <si>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 10</t>
  </si>
  <si>
    <t xml:space="preserve">portfolio weights </t>
  </si>
  <si>
    <t xml:space="preserve">Monthly </t>
  </si>
  <si>
    <t xml:space="preserve">Return </t>
  </si>
  <si>
    <t xml:space="preserve">monthly returns </t>
  </si>
  <si>
    <t>variance</t>
  </si>
  <si>
    <t>std dev</t>
  </si>
  <si>
    <t xml:space="preserve">Annualized </t>
  </si>
  <si>
    <t>Target Return= 29%</t>
  </si>
  <si>
    <t>Price</t>
  </si>
  <si>
    <t xml:space="preserve">Year </t>
  </si>
  <si>
    <t>Year</t>
  </si>
  <si>
    <t>Risk Free rate</t>
  </si>
  <si>
    <t>Average of Risk Free rate</t>
  </si>
  <si>
    <t xml:space="preserve">annualised rate </t>
  </si>
  <si>
    <t xml:space="preserve">Annualized Return </t>
  </si>
  <si>
    <t>WEEKLY RETURNS</t>
  </si>
  <si>
    <t>Monthly average returns</t>
  </si>
  <si>
    <t xml:space="preserve">Monthly average standard deviation </t>
  </si>
  <si>
    <t xml:space="preserve">Annualized standard deviation </t>
  </si>
  <si>
    <t xml:space="preserve">Variance-Covariance Matrix </t>
  </si>
  <si>
    <t xml:space="preserve">Total </t>
  </si>
  <si>
    <t>Minimum Variance Portfolio</t>
  </si>
  <si>
    <t xml:space="preserve">Monthly  </t>
  </si>
  <si>
    <t xml:space="preserve">Minimum variance portfolio with fixed return </t>
  </si>
  <si>
    <t>Monthly Returns</t>
  </si>
  <si>
    <t xml:space="preserve"> S &amp; P 500 BSE (market portfolio)</t>
  </si>
  <si>
    <t>Annualized RETURN</t>
  </si>
  <si>
    <t>BSE Sensex 30</t>
  </si>
  <si>
    <t>Annualized</t>
  </si>
  <si>
    <t>-</t>
  </si>
  <si>
    <t>ABHIGYA ASMI PANDEY (2A) &amp; AISHANI KATYAL (4A)</t>
  </si>
  <si>
    <t>BSE Sensex</t>
  </si>
  <si>
    <t>Bond</t>
  </si>
  <si>
    <t>Beta</t>
  </si>
  <si>
    <t>E(ri)-Rf</t>
  </si>
  <si>
    <t xml:space="preserve"> μ_m</t>
  </si>
  <si>
    <t xml:space="preserve"> σ_m</t>
  </si>
  <si>
    <t xml:space="preserve"> μ_a</t>
  </si>
  <si>
    <t xml:space="preserve"> σ_a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</si>
  <si>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</si>
  <si>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</si>
  <si>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</si>
  <si>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</si>
  <si>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</si>
  <si>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</si>
  <si>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</si>
  <si>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</si>
  <si>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</si>
  <si>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</si>
  <si>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</si>
  <si>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</si>
  <si>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</si>
  <si>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</si>
  <si>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</si>
  <si>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</si>
  <si>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</si>
  <si>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</si>
  <si>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</si>
  <si>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</si>
  <si>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</si>
  <si>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</si>
  <si>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</si>
  <si>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</si>
  <si>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RESIDUAL OUTPUT</t>
  </si>
  <si>
    <t>PROBABILITY OUTPUT</t>
  </si>
  <si>
    <t>Observation</t>
  </si>
  <si>
    <t>Predicted E(ri)-Rf</t>
  </si>
  <si>
    <t>Residuals</t>
  </si>
  <si>
    <t>Standard Residuals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</si>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</sst>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00000E+00"/>
    <numFmt numFmtId="166" formatCode="0.00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5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8"/>
      <name val="Times New Roman"/>
      <family val="1"/>
    </font>
    <font>
      <sz val="8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1" xfId="0" applyFill="1" applyBorder="1" applyAlignment="1">
      <alignment horizontal="center"/>
    </xf>
    <xf numFmtId="14" fontId="0" fillId="0" borderId="0" xfId="0" applyNumberFormat="1"/>
    <xf numFmtId="4" fontId="0" fillId="0" borderId="0" xfId="0" applyNumberFormat="1"/>
    <xf numFmtId="14" fontId="0" fillId="2" borderId="1" xfId="0" applyNumberFormat="1" applyFill="1" applyBorder="1" applyAlignment="1">
      <alignment horizontal="center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pivotButton="1" applyNumberFormat="1"/>
    <xf numFmtId="10" fontId="0" fillId="0" borderId="0" xfId="0" applyNumberFormat="1"/>
    <xf numFmtId="10" fontId="0" fillId="0" borderId="0" xfId="0" applyNumberFormat="1" applyAlignment="1">
      <alignment horizontal="left"/>
    </xf>
    <xf numFmtId="0" fontId="0" fillId="0" borderId="3" xfId="0" applyBorder="1"/>
    <xf numFmtId="0" fontId="3" fillId="0" borderId="4" xfId="0" applyFont="1" applyBorder="1" applyAlignment="1">
      <alignment horizontal="center"/>
    </xf>
    <xf numFmtId="0" fontId="0" fillId="0" borderId="5" xfId="0" applyBorder="1"/>
    <xf numFmtId="0" fontId="3" fillId="0" borderId="2" xfId="0" applyFont="1" applyBorder="1" applyAlignment="1">
      <alignment horizontal="center"/>
    </xf>
    <xf numFmtId="0" fontId="4" fillId="0" borderId="0" xfId="0" applyFont="1"/>
    <xf numFmtId="166" fontId="0" fillId="0" borderId="0" xfId="1" applyNumberFormat="1" applyFont="1"/>
    <xf numFmtId="167" fontId="0" fillId="0" borderId="0" xfId="0" applyNumberFormat="1"/>
    <xf numFmtId="0" fontId="0" fillId="0" borderId="7" xfId="0" applyBorder="1"/>
    <xf numFmtId="14" fontId="0" fillId="0" borderId="1" xfId="0" applyNumberFormat="1" applyBorder="1"/>
    <xf numFmtId="0" fontId="0" fillId="0" borderId="1" xfId="0" applyBorder="1"/>
    <xf numFmtId="10" fontId="6" fillId="3" borderId="1" xfId="0" applyNumberFormat="1" applyFont="1" applyFill="1" applyBorder="1" applyAlignment="1">
      <alignment horizontal="left"/>
    </xf>
    <xf numFmtId="0" fontId="7" fillId="2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164" fontId="7" fillId="0" borderId="1" xfId="1" applyNumberFormat="1" applyFont="1" applyBorder="1"/>
    <xf numFmtId="0" fontId="7" fillId="0" borderId="1" xfId="0" applyFont="1" applyBorder="1"/>
    <xf numFmtId="0" fontId="2" fillId="0" borderId="1" xfId="0" applyFont="1" applyBorder="1"/>
    <xf numFmtId="0" fontId="2" fillId="2" borderId="1" xfId="0" applyFont="1" applyFill="1" applyBorder="1" applyAlignment="1">
      <alignment horizontal="center"/>
    </xf>
    <xf numFmtId="165" fontId="2" fillId="0" borderId="1" xfId="0" applyNumberFormat="1" applyFont="1" applyBorder="1"/>
    <xf numFmtId="0" fontId="0" fillId="0" borderId="11" xfId="0" applyBorder="1"/>
    <xf numFmtId="0" fontId="4" fillId="0" borderId="12" xfId="0" applyFont="1" applyBorder="1"/>
    <xf numFmtId="10" fontId="0" fillId="0" borderId="7" xfId="1" applyNumberFormat="1" applyFont="1" applyBorder="1"/>
    <xf numFmtId="10" fontId="0" fillId="0" borderId="7" xfId="0" applyNumberFormat="1" applyBorder="1"/>
    <xf numFmtId="10" fontId="0" fillId="0" borderId="13" xfId="0" applyNumberFormat="1" applyBorder="1"/>
    <xf numFmtId="9" fontId="0" fillId="0" borderId="1" xfId="1" applyFont="1" applyBorder="1"/>
    <xf numFmtId="9" fontId="2" fillId="0" borderId="1" xfId="1" applyFont="1" applyBorder="1"/>
    <xf numFmtId="0" fontId="0" fillId="0" borderId="1" xfId="0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0" fillId="0" borderId="12" xfId="0" applyBorder="1"/>
    <xf numFmtId="0" fontId="0" fillId="0" borderId="6" xfId="0" applyBorder="1"/>
    <xf numFmtId="0" fontId="2" fillId="0" borderId="0" xfId="0" applyFont="1"/>
    <xf numFmtId="0" fontId="2" fillId="0" borderId="7" xfId="0" applyFont="1" applyBorder="1"/>
    <xf numFmtId="10" fontId="2" fillId="0" borderId="0" xfId="1" applyNumberFormat="1" applyFont="1" applyBorder="1"/>
    <xf numFmtId="10" fontId="2" fillId="0" borderId="7" xfId="1" applyNumberFormat="1" applyFont="1" applyBorder="1"/>
    <xf numFmtId="0" fontId="0" fillId="0" borderId="15" xfId="0" applyBorder="1"/>
    <xf numFmtId="10" fontId="2" fillId="0" borderId="5" xfId="1" applyNumberFormat="1" applyFont="1" applyBorder="1"/>
    <xf numFmtId="10" fontId="2" fillId="0" borderId="13" xfId="1" applyNumberFormat="1" applyFont="1" applyBorder="1"/>
    <xf numFmtId="0" fontId="4" fillId="0" borderId="14" xfId="0" applyFont="1" applyBorder="1"/>
    <xf numFmtId="0" fontId="2" fillId="0" borderId="6" xfId="0" applyFont="1" applyBorder="1"/>
    <xf numFmtId="166" fontId="2" fillId="0" borderId="0" xfId="1" applyNumberFormat="1" applyFont="1" applyBorder="1"/>
    <xf numFmtId="0" fontId="2" fillId="0" borderId="15" xfId="0" applyFont="1" applyBorder="1"/>
    <xf numFmtId="10" fontId="0" fillId="0" borderId="1" xfId="1" applyNumberFormat="1" applyFont="1" applyBorder="1"/>
    <xf numFmtId="0" fontId="2" fillId="3" borderId="0" xfId="0" applyFont="1" applyFill="1"/>
    <xf numFmtId="14" fontId="4" fillId="0" borderId="8" xfId="0" applyNumberFormat="1" applyFont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14" fontId="0" fillId="0" borderId="10" xfId="0" applyNumberFormat="1" applyBorder="1" applyAlignment="1">
      <alignment horizontal="center"/>
    </xf>
    <xf numFmtId="14" fontId="8" fillId="0" borderId="8" xfId="0" applyNumberFormat="1" applyFont="1" applyBorder="1" applyAlignment="1">
      <alignment horizontal="center"/>
    </xf>
    <xf numFmtId="14" fontId="7" fillId="0" borderId="9" xfId="0" applyNumberFormat="1" applyFont="1" applyBorder="1" applyAlignment="1">
      <alignment horizontal="center"/>
    </xf>
    <xf numFmtId="14" fontId="7" fillId="0" borderId="10" xfId="0" applyNumberFormat="1" applyFont="1" applyBorder="1" applyAlignment="1">
      <alignment horizontal="center"/>
    </xf>
    <xf numFmtId="0" fontId="5" fillId="0" borderId="0" xfId="0" applyFont="1" applyAlignment="1">
      <alignment horizontal="center" vertical="center"/>
    </xf>
    <xf numFmtId="10" fontId="5" fillId="0" borderId="8" xfId="0" applyNumberFormat="1" applyFont="1" applyBorder="1" applyAlignment="1">
      <alignment horizontal="center" vertical="center"/>
    </xf>
    <xf numFmtId="10" fontId="5" fillId="0" borderId="9" xfId="0" applyNumberFormat="1" applyFont="1" applyBorder="1" applyAlignment="1">
      <alignment horizontal="center" vertical="center"/>
    </xf>
    <xf numFmtId="10" fontId="5" fillId="0" borderId="10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2" borderId="1" xfId="0" applyFill="1" applyBorder="1"/>
    <xf numFmtId="0" fontId="0" fillId="0" borderId="1" xfId="0" applyBorder="1" applyAlignment="1">
      <alignment horizontal="left"/>
    </xf>
    <xf numFmtId="0" fontId="9" fillId="2" borderId="1" xfId="0" applyFont="1" applyFill="1" applyBorder="1"/>
    <xf numFmtId="4" fontId="0" fillId="0" borderId="1" xfId="0" applyNumberFormat="1" applyBorder="1"/>
    <xf numFmtId="0" fontId="2" fillId="0" borderId="0" xfId="0" applyFont="1" applyAlignment="1">
      <alignment horizontal="center" vertical="center"/>
    </xf>
    <xf numFmtId="0" fontId="10" fillId="2" borderId="0" xfId="0" applyFont="1" applyFill="1"/>
    <xf numFmtId="0" fontId="10" fillId="0" borderId="0" xfId="0" applyFont="1"/>
    <xf numFmtId="0" fontId="0" fillId="4" borderId="1" xfId="0" applyFill="1" applyBorder="1"/>
    <xf numFmtId="0" fontId="11" fillId="5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11" fillId="6" borderId="0" xfId="0" applyFont="1" applyFill="1" applyAlignment="1">
      <alignment horizontal="center"/>
    </xf>
    <xf numFmtId="0" fontId="3" fillId="0" borderId="4" xfId="0" applyFont="1" applyBorder="1" applyAlignment="1">
      <alignment horizontal="centerContinuous"/>
    </xf>
  </cellXfs>
  <cellStyles count="2">
    <cellStyle name="Normal" xfId="0" builtinId="0"/>
    <cellStyle name="Percent" xfId="1" builtinId="5"/>
  </cellStyles>
  <dxfs count="15">
    <dxf>
      <numFmt numFmtId="0" formatCode="General"/>
    </dxf>
    <dxf>
      <numFmt numFmtId="14" formatCode="0.00%"/>
    </dxf>
    <dxf>
      <numFmt numFmtId="19" formatCode="dd/mm/yyyy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Annualized Stock Returns</a:t>
            </a:r>
          </a:p>
        </c:rich>
      </c:tx>
      <c:layout>
        <c:manualLayout>
          <c:xMode val="edge"/>
          <c:yMode val="edge"/>
          <c:x val="0.43259519340166741"/>
          <c:y val="2.82753315115639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675794784834052E-2"/>
          <c:y val="9.8391148696394509E-2"/>
          <c:w val="0.93233089160653282"/>
          <c:h val="0.8750811757316469"/>
        </c:manualLayout>
      </c:layout>
      <c:lineChart>
        <c:grouping val="standard"/>
        <c:varyColors val="0"/>
        <c:ser>
          <c:idx val="0"/>
          <c:order val="0"/>
          <c:tx>
            <c:strRef>
              <c:f>annualized_r!$B$26</c:f>
              <c:strCache>
                <c:ptCount val="1"/>
                <c:pt idx="0">
                  <c:v>Reliance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annualized_r!$B$27:$B$47</c:f>
              <c:numCache>
                <c:formatCode>0.0%</c:formatCode>
                <c:ptCount val="21"/>
                <c:pt idx="0">
                  <c:v>0.89008850211923241</c:v>
                </c:pt>
                <c:pt idx="1">
                  <c:v>0.13230444350789172</c:v>
                </c:pt>
                <c:pt idx="2">
                  <c:v>0.16877852974501573</c:v>
                </c:pt>
                <c:pt idx="3">
                  <c:v>0.22584999124308891</c:v>
                </c:pt>
                <c:pt idx="4">
                  <c:v>-0.14088946739828501</c:v>
                </c:pt>
                <c:pt idx="5">
                  <c:v>0.1571498428911855</c:v>
                </c:pt>
                <c:pt idx="6">
                  <c:v>-1.0812109245822432E-3</c:v>
                </c:pt>
                <c:pt idx="7">
                  <c:v>-8.2762578887795368E-2</c:v>
                </c:pt>
                <c:pt idx="8">
                  <c:v>5.6007081464583219E-2</c:v>
                </c:pt>
                <c:pt idx="9">
                  <c:v>6.8825411695125904E-3</c:v>
                </c:pt>
                <c:pt idx="10">
                  <c:v>1.3396264082758291E-2</c:v>
                </c:pt>
                <c:pt idx="11">
                  <c:v>3.9694401946126723E-2</c:v>
                </c:pt>
                <c:pt idx="12">
                  <c:v>1.995560959783127E-2</c:v>
                </c:pt>
                <c:pt idx="13">
                  <c:v>0.13652686830681127</c:v>
                </c:pt>
                <c:pt idx="14">
                  <c:v>5.3188649365041751E-2</c:v>
                </c:pt>
                <c:pt idx="15">
                  <c:v>8.7290635347891055E-2</c:v>
                </c:pt>
                <c:pt idx="16">
                  <c:v>8.2714471004493584E-2</c:v>
                </c:pt>
                <c:pt idx="17">
                  <c:v>4.8868612149251422E-2</c:v>
                </c:pt>
                <c:pt idx="18">
                  <c:v>2.4781528237753481E-2</c:v>
                </c:pt>
                <c:pt idx="19">
                  <c:v>3.0726012394646895E-2</c:v>
                </c:pt>
                <c:pt idx="20">
                  <c:v>1.145617062801696E-3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5-417A-A97E-358CA3783DEC}"/>
            </c:ext>
          </c:extLst>
        </c:ser>
        <c:ser>
          <c:idx val="1"/>
          <c:order val="1"/>
          <c:tx>
            <c:v>TCS</c:v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annualized_r!$C$27:$C$47</c:f>
              <c:numCache>
                <c:formatCode>0.0%</c:formatCode>
                <c:ptCount val="21"/>
                <c:pt idx="0">
                  <c:v>0.44553266406299619</c:v>
                </c:pt>
                <c:pt idx="1">
                  <c:v>6.7063614070747013E-2</c:v>
                </c:pt>
                <c:pt idx="2">
                  <c:v>0.1015475477499399</c:v>
                </c:pt>
                <c:pt idx="3">
                  <c:v>-4.5003723794645234E-2</c:v>
                </c:pt>
                <c:pt idx="4">
                  <c:v>-0.12701722870831977</c:v>
                </c:pt>
                <c:pt idx="5">
                  <c:v>0.30714199123658559</c:v>
                </c:pt>
                <c:pt idx="6">
                  <c:v>0.11613496589737915</c:v>
                </c:pt>
                <c:pt idx="7">
                  <c:v>9.4986983280158643E-3</c:v>
                </c:pt>
                <c:pt idx="8">
                  <c:v>3.2922894625510901E-2</c:v>
                </c:pt>
                <c:pt idx="9">
                  <c:v>0.13945381225928766</c:v>
                </c:pt>
                <c:pt idx="10">
                  <c:v>4.4051521777147551E-2</c:v>
                </c:pt>
                <c:pt idx="11">
                  <c:v>-1.0599214762217257E-2</c:v>
                </c:pt>
                <c:pt idx="12">
                  <c:v>2.8970941825212648E-3</c:v>
                </c:pt>
                <c:pt idx="13">
                  <c:v>2.8659546108368961E-2</c:v>
                </c:pt>
                <c:pt idx="14">
                  <c:v>8.8591915176212899E-2</c:v>
                </c:pt>
                <c:pt idx="15">
                  <c:v>4.7460538902057703E-2</c:v>
                </c:pt>
                <c:pt idx="16">
                  <c:v>8.0243408190303844E-2</c:v>
                </c:pt>
                <c:pt idx="17">
                  <c:v>6.4666456925851046E-2</c:v>
                </c:pt>
                <c:pt idx="18">
                  <c:v>-2.4849271212172064E-2</c:v>
                </c:pt>
                <c:pt idx="19">
                  <c:v>4.0154145516646755E-2</c:v>
                </c:pt>
                <c:pt idx="20">
                  <c:v>4.8676235508771537E-2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5-417A-A97E-358CA3783DEC}"/>
            </c:ext>
          </c:extLst>
        </c:ser>
        <c:ser>
          <c:idx val="2"/>
          <c:order val="2"/>
          <c:tx>
            <c:v>HDFC BANK</c:v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annualized_r!$D$27:$D$47</c:f>
              <c:numCache>
                <c:formatCode>0.0%</c:formatCode>
                <c:ptCount val="21"/>
                <c:pt idx="0">
                  <c:v>0.58779407798025973</c:v>
                </c:pt>
                <c:pt idx="1">
                  <c:v>8.3117900263308453E-2</c:v>
                </c:pt>
                <c:pt idx="2">
                  <c:v>0.10707537904272035</c:v>
                </c:pt>
                <c:pt idx="3">
                  <c:v>0.1367092751977903</c:v>
                </c:pt>
                <c:pt idx="4">
                  <c:v>-8.2961150431522079E-2</c:v>
                </c:pt>
                <c:pt idx="5">
                  <c:v>0.14482631980326199</c:v>
                </c:pt>
                <c:pt idx="6">
                  <c:v>8.4835042568190522E-2</c:v>
                </c:pt>
                <c:pt idx="7">
                  <c:v>-1.2532424921759766E-2</c:v>
                </c:pt>
                <c:pt idx="8">
                  <c:v>0.11509965320352955</c:v>
                </c:pt>
                <c:pt idx="9">
                  <c:v>1.1229100407366133E-3</c:v>
                </c:pt>
                <c:pt idx="10">
                  <c:v>9.4676072218736529E-2</c:v>
                </c:pt>
                <c:pt idx="11">
                  <c:v>3.1033862168462045E-2</c:v>
                </c:pt>
                <c:pt idx="12">
                  <c:v>2.7064218427582665E-2</c:v>
                </c:pt>
                <c:pt idx="13">
                  <c:v>0.10555344689879265</c:v>
                </c:pt>
                <c:pt idx="14">
                  <c:v>3.2480179520419261E-2</c:v>
                </c:pt>
                <c:pt idx="15">
                  <c:v>4.6239419181913766E-2</c:v>
                </c:pt>
                <c:pt idx="16">
                  <c:v>4.6777542901442093E-2</c:v>
                </c:pt>
                <c:pt idx="17">
                  <c:v>1.4815504142410063E-2</c:v>
                </c:pt>
                <c:pt idx="18">
                  <c:v>2.8451383728807622E-2</c:v>
                </c:pt>
                <c:pt idx="19">
                  <c:v>1.0875772711693932E-2</c:v>
                </c:pt>
                <c:pt idx="20">
                  <c:v>3.1017601972514797E-2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05-417A-A97E-358CA3783DEC}"/>
            </c:ext>
          </c:extLst>
        </c:ser>
        <c:ser>
          <c:idx val="3"/>
          <c:order val="3"/>
          <c:tx>
            <c:v>Infosys</c:v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annualized_r!$E$27:$E$47</c:f>
              <c:numCache>
                <c:formatCode>0.0%</c:formatCode>
                <c:ptCount val="21"/>
                <c:pt idx="0">
                  <c:v>8.7924923800908328E-3</c:v>
                </c:pt>
                <c:pt idx="1">
                  <c:v>9.3091857098340336E-2</c:v>
                </c:pt>
                <c:pt idx="2">
                  <c:v>0.10733438066069922</c:v>
                </c:pt>
                <c:pt idx="3">
                  <c:v>-5.7998873965872555E-2</c:v>
                </c:pt>
                <c:pt idx="4">
                  <c:v>-6.9523306509738814E-2</c:v>
                </c:pt>
                <c:pt idx="5">
                  <c:v>0.2223568941047076</c:v>
                </c:pt>
                <c:pt idx="6">
                  <c:v>7.3129103594270273E-2</c:v>
                </c:pt>
                <c:pt idx="7">
                  <c:v>-4.052137968534375E-2</c:v>
                </c:pt>
                <c:pt idx="8">
                  <c:v>-2.7500313239396723E-2</c:v>
                </c:pt>
                <c:pt idx="9">
                  <c:v>0.11467507574996172</c:v>
                </c:pt>
                <c:pt idx="10">
                  <c:v>3.4942207279540671E-2</c:v>
                </c:pt>
                <c:pt idx="11">
                  <c:v>2.8121960503266097E-2</c:v>
                </c:pt>
                <c:pt idx="12">
                  <c:v>-1.4838300922430436E-2</c:v>
                </c:pt>
                <c:pt idx="13">
                  <c:v>2.9994668321071671E-3</c:v>
                </c:pt>
                <c:pt idx="14">
                  <c:v>7.2559071490281957E-2</c:v>
                </c:pt>
                <c:pt idx="15">
                  <c:v>3.7116484243810977E-2</c:v>
                </c:pt>
                <c:pt idx="16">
                  <c:v>0.14586508690201572</c:v>
                </c:pt>
                <c:pt idx="17">
                  <c:v>0.10353992845798743</c:v>
                </c:pt>
                <c:pt idx="18">
                  <c:v>-4.2294844662655207E-2</c:v>
                </c:pt>
                <c:pt idx="19">
                  <c:v>1.0328980032308532E-2</c:v>
                </c:pt>
                <c:pt idx="20">
                  <c:v>6.8383041967535307E-2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05-417A-A97E-358CA3783DEC}"/>
            </c:ext>
          </c:extLst>
        </c:ser>
        <c:ser>
          <c:idx val="4"/>
          <c:order val="4"/>
          <c:tx>
            <c:strRef>
              <c:f>annualized_r!$F$26</c:f>
              <c:strCache>
                <c:ptCount val="1"/>
                <c:pt idx="0">
                  <c:v>Asian Paints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annualized_r!$F$27:$F$47</c:f>
              <c:numCache>
                <c:formatCode>0.0%</c:formatCode>
                <c:ptCount val="21"/>
                <c:pt idx="0">
                  <c:v>-7.3487172080935803E-2</c:v>
                </c:pt>
                <c:pt idx="1">
                  <c:v>0.15261614767859166</c:v>
                </c:pt>
                <c:pt idx="2">
                  <c:v>6.6185586313984857E-2</c:v>
                </c:pt>
                <c:pt idx="3">
                  <c:v>0.11155886651287861</c:v>
                </c:pt>
                <c:pt idx="4">
                  <c:v>-4.0295922745419155E-2</c:v>
                </c:pt>
                <c:pt idx="5">
                  <c:v>0.18824932951814044</c:v>
                </c:pt>
                <c:pt idx="6">
                  <c:v>0.1210707531817099</c:v>
                </c:pt>
                <c:pt idx="7">
                  <c:v>-1.6639290283046781E-2</c:v>
                </c:pt>
                <c:pt idx="8">
                  <c:v>0.1322579907775896</c:v>
                </c:pt>
                <c:pt idx="9">
                  <c:v>3.3847834087068929E-2</c:v>
                </c:pt>
                <c:pt idx="10">
                  <c:v>0.12006000096464153</c:v>
                </c:pt>
                <c:pt idx="11">
                  <c:v>3.6538542482094316E-2</c:v>
                </c:pt>
                <c:pt idx="12">
                  <c:v>9.3769731145452173E-3</c:v>
                </c:pt>
                <c:pt idx="13">
                  <c:v>7.0832063760648101E-2</c:v>
                </c:pt>
                <c:pt idx="14">
                  <c:v>4.072974136733043E-2</c:v>
                </c:pt>
                <c:pt idx="15">
                  <c:v>6.2026696221953337E-2</c:v>
                </c:pt>
                <c:pt idx="16">
                  <c:v>0.12233826164310302</c:v>
                </c:pt>
                <c:pt idx="17">
                  <c:v>5.6577067545206416E-2</c:v>
                </c:pt>
                <c:pt idx="18">
                  <c:v>-9.7011212850071082E-3</c:v>
                </c:pt>
                <c:pt idx="19">
                  <c:v>2.2519706085081914E-2</c:v>
                </c:pt>
                <c:pt idx="20">
                  <c:v>-7.4890174434853574E-2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05-417A-A97E-358CA3783DEC}"/>
            </c:ext>
          </c:extLst>
        </c:ser>
        <c:ser>
          <c:idx val="5"/>
          <c:order val="5"/>
          <c:tx>
            <c:strRef>
              <c:f>annualized_r!$G$26</c:f>
              <c:strCache>
                <c:ptCount val="1"/>
                <c:pt idx="0">
                  <c:v>Britannia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annualized_r!$G$27:$G$47</c:f>
              <c:numCache>
                <c:formatCode>0.0%</c:formatCode>
                <c:ptCount val="21"/>
                <c:pt idx="0">
                  <c:v>0.80540279724660713</c:v>
                </c:pt>
                <c:pt idx="1">
                  <c:v>9.8160312434532715E-2</c:v>
                </c:pt>
                <c:pt idx="2">
                  <c:v>-3.3725646891221928E-2</c:v>
                </c:pt>
                <c:pt idx="3">
                  <c:v>8.6772081662341183E-2</c:v>
                </c:pt>
                <c:pt idx="4">
                  <c:v>-2.1498218246488565E-2</c:v>
                </c:pt>
                <c:pt idx="5">
                  <c:v>6.4717945816682887E-2</c:v>
                </c:pt>
                <c:pt idx="6">
                  <c:v>5.9206059943175848E-2</c:v>
                </c:pt>
                <c:pt idx="7">
                  <c:v>2.7094776800735021E-2</c:v>
                </c:pt>
                <c:pt idx="8">
                  <c:v>3.4068101859999311E-2</c:v>
                </c:pt>
                <c:pt idx="9">
                  <c:v>2.9252654482571971E-2</c:v>
                </c:pt>
                <c:pt idx="10">
                  <c:v>0.18868266229593256</c:v>
                </c:pt>
                <c:pt idx="11">
                  <c:v>0.12226828294645653</c:v>
                </c:pt>
                <c:pt idx="12">
                  <c:v>1.1682767012528572E-3</c:v>
                </c:pt>
                <c:pt idx="13">
                  <c:v>0.11740170964106533</c:v>
                </c:pt>
                <c:pt idx="14">
                  <c:v>7.6560505921497324E-2</c:v>
                </c:pt>
                <c:pt idx="15">
                  <c:v>1.5778267314452421E-3</c:v>
                </c:pt>
                <c:pt idx="16">
                  <c:v>4.6873684934402693E-2</c:v>
                </c:pt>
                <c:pt idx="17">
                  <c:v>7.56853435084337E-3</c:v>
                </c:pt>
                <c:pt idx="18">
                  <c:v>4.7499152954137314E-2</c:v>
                </c:pt>
                <c:pt idx="19">
                  <c:v>5.050134306794507E-2</c:v>
                </c:pt>
                <c:pt idx="20">
                  <c:v>-1.754737521282157E-2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05-417A-A97E-358CA3783DEC}"/>
            </c:ext>
          </c:extLst>
        </c:ser>
        <c:ser>
          <c:idx val="6"/>
          <c:order val="6"/>
          <c:tx>
            <c:strRef>
              <c:f>annualized_r!$H$26</c:f>
              <c:strCache>
                <c:ptCount val="1"/>
                <c:pt idx="0">
                  <c:v>BPCL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annualized_r!$H$27:$H$47</c:f>
              <c:numCache>
                <c:formatCode>0.0%</c:formatCode>
                <c:ptCount val="21"/>
                <c:pt idx="0">
                  <c:v>0.29941197911955131</c:v>
                </c:pt>
                <c:pt idx="1">
                  <c:v>-1.6584709726134017E-3</c:v>
                </c:pt>
                <c:pt idx="2">
                  <c:v>-2.4789770023400215E-2</c:v>
                </c:pt>
                <c:pt idx="3">
                  <c:v>0.12422013844350532</c:v>
                </c:pt>
                <c:pt idx="4">
                  <c:v>-4.4274011645728972E-2</c:v>
                </c:pt>
                <c:pt idx="5">
                  <c:v>0.15831821225707188</c:v>
                </c:pt>
                <c:pt idx="6">
                  <c:v>2.2489457287049319E-2</c:v>
                </c:pt>
                <c:pt idx="7">
                  <c:v>-6.1402631912076511E-2</c:v>
                </c:pt>
                <c:pt idx="8">
                  <c:v>0.11371771662140651</c:v>
                </c:pt>
                <c:pt idx="9">
                  <c:v>-9.9864679179424432E-3</c:v>
                </c:pt>
                <c:pt idx="10">
                  <c:v>0.18623782114120768</c:v>
                </c:pt>
                <c:pt idx="11">
                  <c:v>8.7026001246726103E-2</c:v>
                </c:pt>
                <c:pt idx="12">
                  <c:v>9.2120869255025051E-2</c:v>
                </c:pt>
                <c:pt idx="13">
                  <c:v>4.8555679452851663E-2</c:v>
                </c:pt>
                <c:pt idx="14">
                  <c:v>-4.4352979179606455E-2</c:v>
                </c:pt>
                <c:pt idx="15">
                  <c:v>8.4503907703674219E-2</c:v>
                </c:pt>
                <c:pt idx="16">
                  <c:v>-2.9933331627174931E-2</c:v>
                </c:pt>
                <c:pt idx="17">
                  <c:v>2.6606115981334444E-2</c:v>
                </c:pt>
                <c:pt idx="18">
                  <c:v>-2.7467239622543382E-2</c:v>
                </c:pt>
                <c:pt idx="19">
                  <c:v>8.1291845069735302E-2</c:v>
                </c:pt>
                <c:pt idx="20">
                  <c:v>8.9249198701991439E-2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05-417A-A97E-358CA3783DEC}"/>
            </c:ext>
          </c:extLst>
        </c:ser>
        <c:ser>
          <c:idx val="7"/>
          <c:order val="7"/>
          <c:tx>
            <c:strRef>
              <c:f>annualized_r!$I$26</c:f>
              <c:strCache>
                <c:ptCount val="1"/>
                <c:pt idx="0">
                  <c:v>ITC</c:v>
                </c:pt>
              </c:strCache>
            </c:strRef>
          </c:tx>
          <c:spPr>
            <a:ln w="22225" cap="rnd" cmpd="sng" algn="ctr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annualized_r!$I$27:$I$47</c:f>
              <c:numCache>
                <c:formatCode>0.0%</c:formatCode>
                <c:ptCount val="21"/>
                <c:pt idx="0">
                  <c:v>0.29340387885014629</c:v>
                </c:pt>
                <c:pt idx="1">
                  <c:v>0.12760012209221894</c:v>
                </c:pt>
                <c:pt idx="2">
                  <c:v>4.5071464600901168E-2</c:v>
                </c:pt>
                <c:pt idx="3">
                  <c:v>8.3151276619018111E-2</c:v>
                </c:pt>
                <c:pt idx="4">
                  <c:v>-4.0561121345349949E-2</c:v>
                </c:pt>
                <c:pt idx="5">
                  <c:v>9.6994717118689122E-2</c:v>
                </c:pt>
                <c:pt idx="6">
                  <c:v>8.3250809798262715E-2</c:v>
                </c:pt>
                <c:pt idx="7">
                  <c:v>4.0539444413401515E-2</c:v>
                </c:pt>
                <c:pt idx="8">
                  <c:v>8.3393335624085463E-2</c:v>
                </c:pt>
                <c:pt idx="9">
                  <c:v>3.3001675038820899E-2</c:v>
                </c:pt>
                <c:pt idx="10">
                  <c:v>4.1351166375552584E-2</c:v>
                </c:pt>
                <c:pt idx="11">
                  <c:v>-1.9665845405095195E-2</c:v>
                </c:pt>
                <c:pt idx="12">
                  <c:v>3.120516854905353E-2</c:v>
                </c:pt>
                <c:pt idx="13">
                  <c:v>2.671743257137793E-2</c:v>
                </c:pt>
                <c:pt idx="14">
                  <c:v>1.9369126267055226E-2</c:v>
                </c:pt>
                <c:pt idx="15">
                  <c:v>-3.4475534946320163E-2</c:v>
                </c:pt>
                <c:pt idx="16">
                  <c:v>-9.1197947182424244E-3</c:v>
                </c:pt>
                <c:pt idx="17">
                  <c:v>1.7148951921510891E-2</c:v>
                </c:pt>
                <c:pt idx="18">
                  <c:v>0.10758813280490021</c:v>
                </c:pt>
                <c:pt idx="19">
                  <c:v>8.9316383000800581E-2</c:v>
                </c:pt>
                <c:pt idx="20">
                  <c:v>-1.1646519926120646E-3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05-417A-A97E-358CA3783DEC}"/>
            </c:ext>
          </c:extLst>
        </c:ser>
        <c:ser>
          <c:idx val="8"/>
          <c:order val="8"/>
          <c:tx>
            <c:strRef>
              <c:f>annualized_r!$J$26</c:f>
              <c:strCache>
                <c:ptCount val="1"/>
                <c:pt idx="0">
                  <c:v>Larsen &amp; Toubro</c:v>
                </c:pt>
              </c:strCache>
            </c:strRef>
          </c:tx>
          <c:spPr>
            <a:ln w="22225" cap="rnd" cmpd="sng" algn="ctr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annualized_r!$J$27:$J$47</c:f>
              <c:numCache>
                <c:formatCode>0.0%</c:formatCode>
                <c:ptCount val="21"/>
                <c:pt idx="0">
                  <c:v>0.31948487758340605</c:v>
                </c:pt>
                <c:pt idx="1">
                  <c:v>0.16683424778426126</c:v>
                </c:pt>
                <c:pt idx="2">
                  <c:v>0.12431403338208336</c:v>
                </c:pt>
                <c:pt idx="3">
                  <c:v>0.30859482297190066</c:v>
                </c:pt>
                <c:pt idx="4">
                  <c:v>-0.17167880238798183</c:v>
                </c:pt>
                <c:pt idx="5">
                  <c:v>0.21849473867803182</c:v>
                </c:pt>
                <c:pt idx="6">
                  <c:v>4.6346252676961575E-2</c:v>
                </c:pt>
                <c:pt idx="7">
                  <c:v>-0.13540868709750686</c:v>
                </c:pt>
                <c:pt idx="8">
                  <c:v>0.13075272819243366</c:v>
                </c:pt>
                <c:pt idx="9">
                  <c:v>-2.2013874234971809E-3</c:v>
                </c:pt>
                <c:pt idx="10">
                  <c:v>0.11431468404485545</c:v>
                </c:pt>
                <c:pt idx="11">
                  <c:v>-3.272381268284652E-2</c:v>
                </c:pt>
                <c:pt idx="12">
                  <c:v>1.6290577605891698E-2</c:v>
                </c:pt>
                <c:pt idx="13">
                  <c:v>9.3449555357444591E-2</c:v>
                </c:pt>
                <c:pt idx="14">
                  <c:v>1.7949785953639719E-2</c:v>
                </c:pt>
                <c:pt idx="15">
                  <c:v>-3.8843205395971969E-3</c:v>
                </c:pt>
                <c:pt idx="16">
                  <c:v>1.8281145110247365E-2</c:v>
                </c:pt>
                <c:pt idx="17">
                  <c:v>0.10024400257693333</c:v>
                </c:pt>
                <c:pt idx="18">
                  <c:v>2.9558662267275215E-2</c:v>
                </c:pt>
                <c:pt idx="19">
                  <c:v>0.13113515556496758</c:v>
                </c:pt>
                <c:pt idx="20">
                  <c:v>3.479280496697057E-2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105-417A-A97E-358CA3783DEC}"/>
            </c:ext>
          </c:extLst>
        </c:ser>
        <c:ser>
          <c:idx val="9"/>
          <c:order val="9"/>
          <c:tx>
            <c:strRef>
              <c:f>annualized_r!$K$26</c:f>
              <c:strCache>
                <c:ptCount val="1"/>
                <c:pt idx="0">
                  <c:v>JK Lakshmi Cement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annualized_r!$K$27:$K$47</c:f>
              <c:numCache>
                <c:formatCode>0.0%</c:formatCode>
                <c:ptCount val="21"/>
                <c:pt idx="0">
                  <c:v>0</c:v>
                </c:pt>
                <c:pt idx="1">
                  <c:v>1.5560829246766383E-2</c:v>
                </c:pt>
                <c:pt idx="2">
                  <c:v>0.22476745293269151</c:v>
                </c:pt>
                <c:pt idx="3">
                  <c:v>0.11728029880241397</c:v>
                </c:pt>
                <c:pt idx="4">
                  <c:v>-0.29245048019160513</c:v>
                </c:pt>
                <c:pt idx="5">
                  <c:v>0.39032600972772147</c:v>
                </c:pt>
                <c:pt idx="6">
                  <c:v>-3.9810830602268532E-2</c:v>
                </c:pt>
                <c:pt idx="7">
                  <c:v>-7.2496795230021949E-2</c:v>
                </c:pt>
                <c:pt idx="8">
                  <c:v>0.41992635607507078</c:v>
                </c:pt>
                <c:pt idx="9">
                  <c:v>-0.11157608722528822</c:v>
                </c:pt>
                <c:pt idx="10">
                  <c:v>0.49204916547951072</c:v>
                </c:pt>
                <c:pt idx="11">
                  <c:v>-3.2991688138390485E-2</c:v>
                </c:pt>
                <c:pt idx="12">
                  <c:v>2.4179499198859089E-2</c:v>
                </c:pt>
                <c:pt idx="13">
                  <c:v>6.6726338026827037E-2</c:v>
                </c:pt>
                <c:pt idx="14">
                  <c:v>-7.2366578590139841E-2</c:v>
                </c:pt>
                <c:pt idx="15">
                  <c:v>5.7727443227244546E-3</c:v>
                </c:pt>
                <c:pt idx="16">
                  <c:v>5.3423450309799669E-2</c:v>
                </c:pt>
                <c:pt idx="17">
                  <c:v>0.14883228208578791</c:v>
                </c:pt>
                <c:pt idx="18">
                  <c:v>0.11830757240141798</c:v>
                </c:pt>
                <c:pt idx="19">
                  <c:v>2.5075715511889918E-2</c:v>
                </c:pt>
                <c:pt idx="20">
                  <c:v>3.2070310972966976E-3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105-417A-A97E-358CA3783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47000863"/>
        <c:axId val="146998943"/>
      </c:lineChart>
      <c:catAx>
        <c:axId val="14700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98943"/>
        <c:crosses val="autoZero"/>
        <c:auto val="1"/>
        <c:lblAlgn val="ctr"/>
        <c:lblOffset val="100"/>
        <c:noMultiLvlLbl val="0"/>
      </c:catAx>
      <c:valAx>
        <c:axId val="146998943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0086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[it.xlsx]India 10-Year Bond Yield Histor!PivotTable3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Annualised</a:t>
            </a:r>
            <a:r>
              <a:rPr lang="en-US" baseline="0"/>
              <a:t> Risk Free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'India 10-Year Bond Yield Histor'!$I$1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'India 10-Year Bond Yield Histor'!$H$2:$H$23</c:f>
              <c:strCache>
                <c:ptCount val="2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</c:strCache>
            </c:strRef>
          </c:cat>
          <c:val>
            <c:numRef>
              <c:f>'India 10-Year Bond Yield Histor'!$I$2:$I$23</c:f>
              <c:numCache>
                <c:formatCode>0.00%</c:formatCode>
                <c:ptCount val="21"/>
                <c:pt idx="0">
                  <c:v>6.7060000000000008E-2</c:v>
                </c:pt>
                <c:pt idx="1">
                  <c:v>6.9710000000000008E-2</c:v>
                </c:pt>
                <c:pt idx="2">
                  <c:v>7.662833333333334E-2</c:v>
                </c:pt>
                <c:pt idx="3">
                  <c:v>7.9529166666666679E-2</c:v>
                </c:pt>
                <c:pt idx="4">
                  <c:v>7.8546666666666654E-2</c:v>
                </c:pt>
                <c:pt idx="5">
                  <c:v>6.9485833333333344E-2</c:v>
                </c:pt>
                <c:pt idx="6">
                  <c:v>7.8485000000000013E-2</c:v>
                </c:pt>
                <c:pt idx="7">
                  <c:v>8.365750000000001E-2</c:v>
                </c:pt>
                <c:pt idx="8">
                  <c:v>8.2949999999999982E-2</c:v>
                </c:pt>
                <c:pt idx="9">
                  <c:v>8.1975833333333317E-2</c:v>
                </c:pt>
                <c:pt idx="10">
                  <c:v>8.555083333333334E-2</c:v>
                </c:pt>
                <c:pt idx="11">
                  <c:v>7.7501666666666677E-2</c:v>
                </c:pt>
                <c:pt idx="12">
                  <c:v>7.1738333333333335E-2</c:v>
                </c:pt>
                <c:pt idx="13">
                  <c:v>6.7472499999999991E-2</c:v>
                </c:pt>
                <c:pt idx="14">
                  <c:v>7.7189166666666656E-2</c:v>
                </c:pt>
                <c:pt idx="15">
                  <c:v>6.918500000000001E-2</c:v>
                </c:pt>
                <c:pt idx="16">
                  <c:v>6.0612500000000007E-2</c:v>
                </c:pt>
                <c:pt idx="17">
                  <c:v>6.1889999999999994E-2</c:v>
                </c:pt>
                <c:pt idx="18">
                  <c:v>7.1882500000000002E-2</c:v>
                </c:pt>
                <c:pt idx="19">
                  <c:v>7.2236666666666685E-2</c:v>
                </c:pt>
                <c:pt idx="20">
                  <c:v>6.9535833333333325E-2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3F-4D99-A2A8-17A43D35B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299135"/>
        <c:axId val="230296735"/>
      </c:lineChart>
      <c:catAx>
        <c:axId val="23029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96735"/>
        <c:crosses val="autoZero"/>
        <c:auto val="1"/>
        <c:lblAlgn val="ctr"/>
        <c:lblOffset val="100"/>
        <c:noMultiLvlLbl val="0"/>
      </c:catAx>
      <c:valAx>
        <c:axId val="2302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9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Annualized return of BSE sensex 30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Lit>
              <c:ptCount val="20"/>
              <c:pt idx="0">
                <c:v>2005</c:v>
              </c:pt>
              <c:pt idx="1">
                <c:v>2006</c:v>
              </c:pt>
              <c:pt idx="2">
                <c:v>2007</c:v>
              </c:pt>
              <c:pt idx="3">
                <c:v>2008</c:v>
              </c:pt>
              <c:pt idx="4">
                <c:v>2009</c:v>
              </c:pt>
              <c:pt idx="5">
                <c:v>2010</c:v>
              </c:pt>
              <c:pt idx="6">
                <c:v>2011</c:v>
              </c:pt>
              <c:pt idx="7">
                <c:v>2012</c:v>
              </c:pt>
              <c:pt idx="8">
                <c:v>2013</c:v>
              </c:pt>
              <c:pt idx="9">
                <c:v>2014</c:v>
              </c:pt>
              <c:pt idx="10">
                <c:v>2015</c:v>
              </c:pt>
              <c:pt idx="11">
                <c:v>2016</c:v>
              </c:pt>
              <c:pt idx="12">
                <c:v>2017</c:v>
              </c:pt>
              <c:pt idx="13">
                <c:v>2018</c:v>
              </c:pt>
              <c:pt idx="14">
                <c:v>2019</c:v>
              </c:pt>
              <c:pt idx="15">
                <c:v>2020</c:v>
              </c:pt>
              <c:pt idx="16">
                <c:v>2021</c:v>
              </c:pt>
              <c:pt idx="17">
                <c:v>2022</c:v>
              </c:pt>
              <c:pt idx="18">
                <c:v>2023</c:v>
              </c:pt>
              <c:pt idx="19">
                <c:v>2024</c:v>
              </c:pt>
            </c:strLit>
          </c:cat>
          <c:val>
            <c:numLit>
              <c:formatCode>General</c:formatCode>
              <c:ptCount val="20"/>
              <c:pt idx="0">
                <c:v>0.87388148166493085</c:v>
              </c:pt>
              <c:pt idx="1">
                <c:v>0.67315204811143226</c:v>
              </c:pt>
              <c:pt idx="2">
                <c:v>0.78591100680181603</c:v>
              </c:pt>
              <c:pt idx="3">
                <c:v>-3.0884199485784838E-3</c:v>
              </c:pt>
              <c:pt idx="4">
                <c:v>2.4898358550480264</c:v>
              </c:pt>
              <c:pt idx="5">
                <c:v>0.36019094559388143</c:v>
              </c:pt>
              <c:pt idx="6">
                <c:v>0.2573085654260564</c:v>
              </c:pt>
              <c:pt idx="7">
                <c:v>0.28318587206532259</c:v>
              </c:pt>
              <c:pt idx="8">
                <c:v>0.15255176994605674</c:v>
              </c:pt>
              <c:pt idx="9">
                <c:v>0.51616334247633822</c:v>
              </c:pt>
              <c:pt idx="10">
                <c:v>-9.6892177976326155E-2</c:v>
              </c:pt>
              <c:pt idx="11">
                <c:v>0.26831048617675585</c:v>
              </c:pt>
              <c:pt idx="12">
                <c:v>0.36989057042318735</c:v>
              </c:pt>
              <c:pt idx="13">
                <c:v>0.14394017967716122</c:v>
              </c:pt>
              <c:pt idx="14">
                <c:v>0.20085613053517468</c:v>
              </c:pt>
              <c:pt idx="15">
                <c:v>0.81703965915147536</c:v>
              </c:pt>
              <c:pt idx="16">
                <c:v>0.37385062833456689</c:v>
              </c:pt>
              <c:pt idx="17">
                <c:v>0.17779649671997655</c:v>
              </c:pt>
              <c:pt idx="18">
                <c:v>0.28629525452348503</c:v>
              </c:pt>
              <c:pt idx="19">
                <c:v>0.21646792727545849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77FF-4A90-AA49-5FE21AAF2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5491856"/>
        <c:axId val="1695495696"/>
      </c:lineChart>
      <c:catAx>
        <c:axId val="169549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495696"/>
        <c:crosses val="autoZero"/>
        <c:auto val="1"/>
        <c:lblAlgn val="ctr"/>
        <c:lblOffset val="100"/>
        <c:noMultiLvlLbl val="0"/>
      </c:catAx>
      <c:valAx>
        <c:axId val="169549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49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E(ri)-rf/beta_i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'[1]10,11'!$O$238:$O$247</c:f>
              <c:numCache>
                <c:formatCode>General</c:formatCode>
                <c:ptCount val="10"/>
                <c:pt idx="0">
                  <c:v>1.0646590464477337</c:v>
                </c:pt>
                <c:pt idx="1">
                  <c:v>0.6385919144512745</c:v>
                </c:pt>
                <c:pt idx="2">
                  <c:v>1.028985647358013</c:v>
                </c:pt>
                <c:pt idx="3">
                  <c:v>0.61142685974741218</c:v>
                </c:pt>
                <c:pt idx="4">
                  <c:v>0.60226229564451139</c:v>
                </c:pt>
                <c:pt idx="5">
                  <c:v>0.60651450129620987</c:v>
                </c:pt>
                <c:pt idx="6">
                  <c:v>0.95628128741602469</c:v>
                </c:pt>
                <c:pt idx="7">
                  <c:v>0.53942986920108771</c:v>
                </c:pt>
                <c:pt idx="8">
                  <c:v>1.4008538999974938</c:v>
                </c:pt>
                <c:pt idx="9">
                  <c:v>1.3479430877272118</c:v>
                </c:pt>
              </c:numCache>
            </c:numRef>
          </c:xVal>
          <c:yVal>
            <c:numRef>
              <c:f>'[1]10,11'!$P$238:$P$247</c:f>
              <c:numCache>
                <c:formatCode>General</c:formatCode>
                <c:ptCount val="10"/>
                <c:pt idx="0">
                  <c:v>0.20414163896767021</c:v>
                </c:pt>
                <c:pt idx="1">
                  <c:v>0.19374570760126586</c:v>
                </c:pt>
                <c:pt idx="2">
                  <c:v>0.20150768840471336</c:v>
                </c:pt>
                <c:pt idx="3">
                  <c:v>0.16664099974438748</c:v>
                </c:pt>
                <c:pt idx="4">
                  <c:v>0.23648371905869447</c:v>
                </c:pt>
                <c:pt idx="5">
                  <c:v>0.20380020878592303</c:v>
                </c:pt>
                <c:pt idx="6">
                  <c:v>0.17339981975568125</c:v>
                </c:pt>
                <c:pt idx="7">
                  <c:v>0.15581791083749008</c:v>
                </c:pt>
                <c:pt idx="8">
                  <c:v>0.23421138414246157</c:v>
                </c:pt>
                <c:pt idx="9">
                  <c:v>0.29321274940910352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1E-4C8C-99BA-D6A4E9E77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667232"/>
        <c:axId val="1933667712"/>
      </c:scatterChart>
      <c:valAx>
        <c:axId val="19336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beta_i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667712"/>
        <c:crosses val="autoZero"/>
        <c:crossBetween val="midCat"/>
      </c:valAx>
      <c:valAx>
        <c:axId val="193366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E(ri)-Rf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6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Beta Line Fit  Plot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975965647972163"/>
          <c:y val="0.21661549063123867"/>
          <c:w val="0.6205394153317042"/>
          <c:h val="0.63277090363704536"/>
        </c:manualLayout>
      </c:layout>
      <c:scatterChart>
        <c:scatterStyle val="lineMarker"/>
        <c:varyColors val="0"/>
        <c:ser>
          <c:idx val="0"/>
          <c:order val="0"/>
          <c:tx>
            <c:v>E(ri)-Rf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'[1]10,11'!$O$238:$O$247</c:f>
              <c:numCache>
                <c:formatCode>General</c:formatCode>
                <c:ptCount val="10"/>
                <c:pt idx="0">
                  <c:v>1.0646590464477337</c:v>
                </c:pt>
                <c:pt idx="1">
                  <c:v>0.6385919144512745</c:v>
                </c:pt>
                <c:pt idx="2">
                  <c:v>1.028985647358013</c:v>
                </c:pt>
                <c:pt idx="3">
                  <c:v>0.61142685974741218</c:v>
                </c:pt>
                <c:pt idx="4">
                  <c:v>0.60226229564451139</c:v>
                </c:pt>
                <c:pt idx="5">
                  <c:v>0.60651450129620987</c:v>
                </c:pt>
                <c:pt idx="6">
                  <c:v>0.95628128741602469</c:v>
                </c:pt>
                <c:pt idx="7">
                  <c:v>0.53942986920108771</c:v>
                </c:pt>
                <c:pt idx="8">
                  <c:v>1.4008538999974938</c:v>
                </c:pt>
                <c:pt idx="9">
                  <c:v>1.3479430877272118</c:v>
                </c:pt>
              </c:numCache>
            </c:numRef>
          </c:xVal>
          <c:yVal>
            <c:numRef>
              <c:f>'[1]10,11'!$P$238:$P$247</c:f>
              <c:numCache>
                <c:formatCode>General</c:formatCode>
                <c:ptCount val="10"/>
                <c:pt idx="0">
                  <c:v>0.20414163896767021</c:v>
                </c:pt>
                <c:pt idx="1">
                  <c:v>0.19374570760126586</c:v>
                </c:pt>
                <c:pt idx="2">
                  <c:v>0.20150768840471336</c:v>
                </c:pt>
                <c:pt idx="3">
                  <c:v>0.16664099974438748</c:v>
                </c:pt>
                <c:pt idx="4">
                  <c:v>0.23648371905869447</c:v>
                </c:pt>
                <c:pt idx="5">
                  <c:v>0.20380020878592303</c:v>
                </c:pt>
                <c:pt idx="6">
                  <c:v>0.17339981975568125</c:v>
                </c:pt>
                <c:pt idx="7">
                  <c:v>0.15581791083749008</c:v>
                </c:pt>
                <c:pt idx="8">
                  <c:v>0.23421138414246157</c:v>
                </c:pt>
                <c:pt idx="9">
                  <c:v>0.29321274940910352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2E-4CAA-956F-864B78FD443F}"/>
            </c:ext>
          </c:extLst>
        </c:ser>
        <c:ser>
          <c:idx val="1"/>
          <c:order val="1"/>
          <c:tx>
            <c:v>Predicted E(ri)-Rf</c:v>
          </c:tx>
          <c:spPr>
            <a:ln w="19050">
              <a:noFill/>
            </a:ln>
          </c:spPr>
          <c:xVal>
            <c:numRef>
              <c:f>'[1]10,11'!$O$238:$O$247</c:f>
              <c:numCache>
                <c:formatCode>General</c:formatCode>
                <c:ptCount val="10"/>
                <c:pt idx="0">
                  <c:v>1.0646590464477337</c:v>
                </c:pt>
                <c:pt idx="1">
                  <c:v>0.6385919144512745</c:v>
                </c:pt>
                <c:pt idx="2">
                  <c:v>1.028985647358013</c:v>
                </c:pt>
                <c:pt idx="3">
                  <c:v>0.61142685974741218</c:v>
                </c:pt>
                <c:pt idx="4">
                  <c:v>0.60226229564451139</c:v>
                </c:pt>
                <c:pt idx="5">
                  <c:v>0.60651450129620987</c:v>
                </c:pt>
                <c:pt idx="6">
                  <c:v>0.95628128741602469</c:v>
                </c:pt>
                <c:pt idx="7">
                  <c:v>0.53942986920108771</c:v>
                </c:pt>
                <c:pt idx="8">
                  <c:v>1.4008538999974938</c:v>
                </c:pt>
                <c:pt idx="9">
                  <c:v>1.3479430877272118</c:v>
                </c:pt>
              </c:numCache>
            </c:numRef>
          </c:xVal>
          <c:yVal>
            <c:numRef>
              <c:f>'[1]Regression 12'!$B$25:$B$34</c:f>
              <c:numCache>
                <c:formatCode>General</c:formatCode>
                <c:ptCount val="10"/>
                <c:pt idx="0">
                  <c:v>0.22084132021038241</c:v>
                </c:pt>
                <c:pt idx="1">
                  <c:v>0.18733643196122307</c:v>
                </c:pt>
                <c:pt idx="2">
                  <c:v>0.21803605042961302</c:v>
                </c:pt>
                <c:pt idx="3">
                  <c:v>0.18520023779419031</c:v>
                </c:pt>
                <c:pt idx="4">
                  <c:v>0.18447955864984716</c:v>
                </c:pt>
                <c:pt idx="5">
                  <c:v>0.1848139418126718</c:v>
                </c:pt>
                <c:pt idx="6">
                  <c:v>0.21231875549613943</c:v>
                </c:pt>
                <c:pt idx="7">
                  <c:v>0.17953856867827639</c:v>
                </c:pt>
                <c:pt idx="8">
                  <c:v>0.24727886995834281</c:v>
                </c:pt>
                <c:pt idx="9">
                  <c:v>0.24311809171670468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2E-4CAA-956F-864B78FD4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14992"/>
        <c:axId val="188787632"/>
      </c:scatterChart>
      <c:valAx>
        <c:axId val="18881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Beta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87632"/>
        <c:crosses val="autoZero"/>
        <c:crossBetween val="midCat"/>
      </c:valAx>
      <c:valAx>
        <c:axId val="1887876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E(ri)-Rf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14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'[1]Regression 12'!$F$25:$F$34</c:f>
              <c:numCache>
                <c:formatCode>General</c:formatCode>
                <c:ptCount val="10"/>
                <c:pt idx="0">
                  <c:v>5</c:v>
                </c:pt>
                <c:pt idx="1">
                  <c:v>15</c:v>
                </c:pt>
                <c:pt idx="2">
                  <c:v>25</c:v>
                </c:pt>
                <c:pt idx="3">
                  <c:v>35</c:v>
                </c:pt>
                <c:pt idx="4">
                  <c:v>45</c:v>
                </c:pt>
                <c:pt idx="5">
                  <c:v>55</c:v>
                </c:pt>
                <c:pt idx="6">
                  <c:v>65</c:v>
                </c:pt>
                <c:pt idx="7">
                  <c:v>75</c:v>
                </c:pt>
                <c:pt idx="8">
                  <c:v>85</c:v>
                </c:pt>
                <c:pt idx="9">
                  <c:v>95</c:v>
                </c:pt>
              </c:numCache>
            </c:numRef>
          </c:xVal>
          <c:yVal>
            <c:numRef>
              <c:f>'[1]Regression 12'!$G$25:$G$34</c:f>
              <c:numCache>
                <c:formatCode>General</c:formatCode>
                <c:ptCount val="10"/>
                <c:pt idx="0">
                  <c:v>0.15581791083749008</c:v>
                </c:pt>
                <c:pt idx="1">
                  <c:v>0.16664099974438748</c:v>
                </c:pt>
                <c:pt idx="2">
                  <c:v>0.17339981975568125</c:v>
                </c:pt>
                <c:pt idx="3">
                  <c:v>0.19374570760126586</c:v>
                </c:pt>
                <c:pt idx="4">
                  <c:v>0.20150768840471336</c:v>
                </c:pt>
                <c:pt idx="5">
                  <c:v>0.20380020878592303</c:v>
                </c:pt>
                <c:pt idx="6">
                  <c:v>0.20414163896767021</c:v>
                </c:pt>
                <c:pt idx="7">
                  <c:v>0.23421138414246157</c:v>
                </c:pt>
                <c:pt idx="8">
                  <c:v>0.23648371905869447</c:v>
                </c:pt>
                <c:pt idx="9">
                  <c:v>0.29321274940910352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BF-4308-A1CF-CD5B1B07C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661952"/>
        <c:axId val="1933654272"/>
      </c:scatterChart>
      <c:valAx>
        <c:axId val="1933661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654272"/>
        <c:crosses val="autoZero"/>
        <c:crossBetween val="midCat"/>
      </c:valAx>
      <c:valAx>
        <c:axId val="1933654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E(ri)-Rf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661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32424</xdr:colOff>
      <xdr:row>47</xdr:row>
      <xdr:rowOff>81065</xdr:rowOff>
    </xdr:from>
    <xdr:to>
      <xdr:col>11</xdr:col>
      <xdr:colOff>32425</xdr:colOff>
      <xdr:row>75</xdr:row>
      <xdr:rowOff>113490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21BD46-F1C7-4C34-ABF9-9BD12310A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175260</xdr:colOff>
      <xdr:row>0</xdr:row>
      <xdr:rowOff>38100</xdr:rowOff>
    </xdr:from>
    <xdr:to>
      <xdr:col>17</xdr:col>
      <xdr:colOff>121920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C9F8FF-0A0A-4AE8-698C-D801C2D39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37146</xdr:colOff>
      <xdr:row>2</xdr:row>
      <xdr:rowOff>15240</xdr:rowOff>
    </xdr:from>
    <xdr:to>
      <xdr:col>11</xdr:col>
      <xdr:colOff>198119</xdr:colOff>
      <xdr:row>20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0FECF-4B1A-4B6B-8EB2-A49FBC177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14</xdr:row>
      <xdr:rowOff>0</xdr:rowOff>
    </xdr:from>
    <xdr:to>
      <xdr:col>25</xdr:col>
      <xdr:colOff>11043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7BBAA-8D0D-48D6-B1DF-A88DF6C7B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18</xdr:col>
      <xdr:colOff>244793</xdr:colOff>
      <xdr:row>15</xdr:row>
      <xdr:rowOff>61913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30E26-3F1D-4DD8-B44B-3663050368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15240</xdr:colOff>
      <xdr:row>18</xdr:row>
      <xdr:rowOff>7620</xdr:rowOff>
    </xdr:from>
    <xdr:to>
      <xdr:col>16</xdr:col>
      <xdr:colOff>15240</xdr:colOff>
      <xdr:row>28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5BE139-F0D1-4EB0-9C53-1104FCEEF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bhig\AppData\Local\Microsoft\Windows\INetCache\IE\YAIMXX2I\IT%20Assignment%20final%5b1%5d.xlsx" TargetMode="External"/><Relationship Id="rId1" Type="http://schemas.openxmlformats.org/officeDocument/2006/relationships/externalLinkPath" Target="/Users/Abhig/AppData/Local/Microsoft/Windows/INetCache/IE/YAIMXX2I/IT%20Assignment%20final%5b1%5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Weekly"/>
      <sheetName val="Returns (Weekly)"/>
      <sheetName val="Average &amp; Std returns"/>
      <sheetName val="Sheet5"/>
      <sheetName val="Monthly"/>
      <sheetName val="Sheet6"/>
      <sheetName val="Sheet1"/>
      <sheetName val="Regression 12"/>
      <sheetName val="10,1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B2">
            <v>1284.8499999999999</v>
          </cell>
          <cell r="C2">
            <v>4432.55</v>
          </cell>
          <cell r="D2">
            <v>1868.1</v>
          </cell>
          <cell r="E2">
            <v>1948.55</v>
          </cell>
          <cell r="F2">
            <v>2388.9</v>
          </cell>
          <cell r="G2">
            <v>4788.8500000000004</v>
          </cell>
          <cell r="H2">
            <v>303.45</v>
          </cell>
          <cell r="I2">
            <v>465.35</v>
          </cell>
          <cell r="J2">
            <v>3921.4</v>
          </cell>
          <cell r="K2">
            <v>855.1</v>
          </cell>
        </row>
        <row r="3">
          <cell r="B3">
            <v>1292.2</v>
          </cell>
          <cell r="C3">
            <v>4270.8500000000004</v>
          </cell>
          <cell r="D3">
            <v>1796.05</v>
          </cell>
          <cell r="E3">
            <v>1857.85</v>
          </cell>
          <cell r="F3">
            <v>2479.6</v>
          </cell>
          <cell r="G3">
            <v>4941.8500000000004</v>
          </cell>
          <cell r="H3">
            <v>292.3</v>
          </cell>
          <cell r="I3">
            <v>477.05</v>
          </cell>
          <cell r="J3">
            <v>3725.9</v>
          </cell>
          <cell r="K3">
            <v>778.05</v>
          </cell>
        </row>
        <row r="4">
          <cell r="B4">
            <v>1332.05</v>
          </cell>
          <cell r="C4">
            <v>3968.45</v>
          </cell>
          <cell r="D4">
            <v>1735.7</v>
          </cell>
          <cell r="E4">
            <v>1757.25</v>
          </cell>
          <cell r="F4">
            <v>2935.65</v>
          </cell>
          <cell r="G4">
            <v>5727.15</v>
          </cell>
          <cell r="H4">
            <v>310.64999999999998</v>
          </cell>
          <cell r="I4">
            <v>488.5</v>
          </cell>
          <cell r="J4">
            <v>3624.4</v>
          </cell>
          <cell r="K4">
            <v>809.9</v>
          </cell>
        </row>
        <row r="5">
          <cell r="B5">
            <v>1476.58</v>
          </cell>
          <cell r="C5">
            <v>4268.5</v>
          </cell>
          <cell r="D5">
            <v>1732.05</v>
          </cell>
          <cell r="E5">
            <v>1875.6</v>
          </cell>
          <cell r="F5">
            <v>3329.1</v>
          </cell>
          <cell r="G5">
            <v>6339.05</v>
          </cell>
          <cell r="H5">
            <v>369.8</v>
          </cell>
          <cell r="I5">
            <v>518.1</v>
          </cell>
          <cell r="J5">
            <v>3675.5</v>
          </cell>
          <cell r="K5">
            <v>772.3</v>
          </cell>
        </row>
        <row r="6">
          <cell r="B6">
            <v>1509.62</v>
          </cell>
          <cell r="C6">
            <v>4553.75</v>
          </cell>
          <cell r="D6">
            <v>1636.9</v>
          </cell>
          <cell r="E6">
            <v>1943.7</v>
          </cell>
          <cell r="F6">
            <v>3126.8</v>
          </cell>
          <cell r="G6">
            <v>5856.05</v>
          </cell>
          <cell r="H6">
            <v>357.35</v>
          </cell>
          <cell r="I6">
            <v>501.85</v>
          </cell>
          <cell r="J6">
            <v>3703.1</v>
          </cell>
          <cell r="K6">
            <v>787.45</v>
          </cell>
        </row>
        <row r="7">
          <cell r="B7">
            <v>1505.42</v>
          </cell>
          <cell r="C7">
            <v>4385.3500000000004</v>
          </cell>
          <cell r="D7">
            <v>1615.75</v>
          </cell>
          <cell r="E7">
            <v>1868.25</v>
          </cell>
          <cell r="F7">
            <v>3084.45</v>
          </cell>
          <cell r="G7">
            <v>5785.65</v>
          </cell>
          <cell r="H7">
            <v>349.95</v>
          </cell>
          <cell r="I7">
            <v>495.05</v>
          </cell>
          <cell r="J7">
            <v>3812.55</v>
          </cell>
          <cell r="K7">
            <v>885.6</v>
          </cell>
        </row>
        <row r="8">
          <cell r="B8">
            <v>1565.4</v>
          </cell>
          <cell r="C8">
            <v>3904.15</v>
          </cell>
          <cell r="D8">
            <v>1683.8</v>
          </cell>
          <cell r="E8">
            <v>1566.75</v>
          </cell>
          <cell r="F8">
            <v>2917.05</v>
          </cell>
          <cell r="G8">
            <v>5475.55</v>
          </cell>
          <cell r="H8">
            <v>304</v>
          </cell>
          <cell r="I8">
            <v>424.9</v>
          </cell>
          <cell r="J8">
            <v>3549.4</v>
          </cell>
          <cell r="K8">
            <v>887.6</v>
          </cell>
        </row>
        <row r="9">
          <cell r="B9">
            <v>1430.4</v>
          </cell>
          <cell r="C9">
            <v>3670.95</v>
          </cell>
          <cell r="D9">
            <v>1531.55</v>
          </cell>
          <cell r="E9">
            <v>1406.9</v>
          </cell>
          <cell r="F9">
            <v>2881.2</v>
          </cell>
          <cell r="G9">
            <v>5172.5</v>
          </cell>
          <cell r="H9">
            <v>313.8</v>
          </cell>
          <cell r="I9">
            <v>426.15</v>
          </cell>
          <cell r="J9">
            <v>3667.4</v>
          </cell>
          <cell r="K9">
            <v>783.8</v>
          </cell>
        </row>
        <row r="10">
          <cell r="B10">
            <v>1467</v>
          </cell>
          <cell r="C10">
            <v>3820.65</v>
          </cell>
          <cell r="D10">
            <v>1520.1</v>
          </cell>
          <cell r="E10">
            <v>1412.59</v>
          </cell>
          <cell r="F10">
            <v>2875.9</v>
          </cell>
          <cell r="G10">
            <v>4770.6000000000004</v>
          </cell>
          <cell r="H10">
            <v>303.88</v>
          </cell>
          <cell r="I10">
            <v>435.6</v>
          </cell>
          <cell r="J10">
            <v>3594.15</v>
          </cell>
          <cell r="K10">
            <v>795.7</v>
          </cell>
        </row>
        <row r="11">
          <cell r="B11">
            <v>1485.85</v>
          </cell>
          <cell r="C11">
            <v>3876.3</v>
          </cell>
          <cell r="D11">
            <v>1447.9</v>
          </cell>
          <cell r="E11">
            <v>1489.66</v>
          </cell>
          <cell r="F11">
            <v>2846.75</v>
          </cell>
          <cell r="G11">
            <v>4912.95</v>
          </cell>
          <cell r="H11">
            <v>301.14999999999998</v>
          </cell>
          <cell r="I11">
            <v>428.55</v>
          </cell>
          <cell r="J11">
            <v>3774.1</v>
          </cell>
          <cell r="K11">
            <v>872.6</v>
          </cell>
        </row>
        <row r="12">
          <cell r="B12">
            <v>1460.8</v>
          </cell>
          <cell r="C12">
            <v>4095.1</v>
          </cell>
          <cell r="D12">
            <v>1403.4</v>
          </cell>
          <cell r="E12">
            <v>1664.52</v>
          </cell>
          <cell r="F12">
            <v>2821.9</v>
          </cell>
          <cell r="G12">
            <v>4961.3500000000004</v>
          </cell>
          <cell r="H12">
            <v>302.23</v>
          </cell>
          <cell r="I12">
            <v>406.5</v>
          </cell>
          <cell r="J12">
            <v>3481.6</v>
          </cell>
          <cell r="K12">
            <v>917.05</v>
          </cell>
        </row>
        <row r="13">
          <cell r="B13">
            <v>1426.62</v>
          </cell>
          <cell r="C13">
            <v>3815.95</v>
          </cell>
          <cell r="D13">
            <v>1462.55</v>
          </cell>
          <cell r="E13">
            <v>1651.59</v>
          </cell>
          <cell r="F13">
            <v>2957.85</v>
          </cell>
          <cell r="G13">
            <v>5200.1499999999996</v>
          </cell>
          <cell r="H13">
            <v>251.25</v>
          </cell>
          <cell r="I13">
            <v>441.45</v>
          </cell>
          <cell r="J13">
            <v>3480.15</v>
          </cell>
          <cell r="K13">
            <v>936.55</v>
          </cell>
        </row>
        <row r="14">
          <cell r="B14">
            <v>1292.47</v>
          </cell>
          <cell r="C14">
            <v>3775.91</v>
          </cell>
          <cell r="D14">
            <v>1709.25</v>
          </cell>
          <cell r="E14">
            <v>1534.25</v>
          </cell>
          <cell r="F14">
            <v>3402.4</v>
          </cell>
          <cell r="G14">
            <v>5338.95</v>
          </cell>
          <cell r="H14">
            <v>225.27</v>
          </cell>
          <cell r="I14">
            <v>462.35</v>
          </cell>
          <cell r="J14">
            <v>3527.05</v>
          </cell>
          <cell r="K14">
            <v>896.9</v>
          </cell>
        </row>
        <row r="15">
          <cell r="B15">
            <v>1188.72</v>
          </cell>
          <cell r="C15">
            <v>3471.51</v>
          </cell>
          <cell r="D15">
            <v>1558.8</v>
          </cell>
          <cell r="E15">
            <v>1446.99</v>
          </cell>
          <cell r="F15">
            <v>3119.9</v>
          </cell>
          <cell r="G15">
            <v>4850.8999999999996</v>
          </cell>
          <cell r="H15">
            <v>217.93</v>
          </cell>
          <cell r="I15">
            <v>435.6</v>
          </cell>
          <cell r="J15">
            <v>3111.65</v>
          </cell>
          <cell r="K15">
            <v>821.4</v>
          </cell>
        </row>
        <row r="16">
          <cell r="B16">
            <v>1143.95</v>
          </cell>
          <cell r="C16">
            <v>3353.21</v>
          </cell>
          <cell r="D16">
            <v>1476.5</v>
          </cell>
          <cell r="E16">
            <v>1360.73</v>
          </cell>
          <cell r="F16">
            <v>2995.7</v>
          </cell>
          <cell r="G16">
            <v>4422.8500000000004</v>
          </cell>
          <cell r="H16">
            <v>174.6</v>
          </cell>
          <cell r="I16">
            <v>428.55</v>
          </cell>
          <cell r="J16">
            <v>2928.8</v>
          </cell>
          <cell r="K16">
            <v>686.95</v>
          </cell>
        </row>
        <row r="17">
          <cell r="B17">
            <v>1172.5</v>
          </cell>
          <cell r="C17">
            <v>3512.33</v>
          </cell>
          <cell r="D17">
            <v>1526.3</v>
          </cell>
          <cell r="E17">
            <v>1427.41</v>
          </cell>
          <cell r="F17">
            <v>3161.05</v>
          </cell>
          <cell r="G17">
            <v>4537</v>
          </cell>
          <cell r="H17">
            <v>173.27</v>
          </cell>
          <cell r="I17">
            <v>444.4</v>
          </cell>
          <cell r="J17">
            <v>3021.95</v>
          </cell>
          <cell r="K17">
            <v>644.95000000000005</v>
          </cell>
        </row>
        <row r="18">
          <cell r="B18">
            <v>1203.5</v>
          </cell>
          <cell r="C18">
            <v>3341.32</v>
          </cell>
          <cell r="D18">
            <v>1571.45</v>
          </cell>
          <cell r="E18">
            <v>1427.41</v>
          </cell>
          <cell r="F18">
            <v>3256.1</v>
          </cell>
          <cell r="G18">
            <v>4471.3500000000004</v>
          </cell>
          <cell r="H18">
            <v>170.27</v>
          </cell>
          <cell r="I18">
            <v>439.65</v>
          </cell>
          <cell r="J18">
            <v>2706</v>
          </cell>
          <cell r="K18">
            <v>674</v>
          </cell>
        </row>
        <row r="19">
          <cell r="B19">
            <v>1274.6199999999999</v>
          </cell>
          <cell r="C19">
            <v>3405.67</v>
          </cell>
          <cell r="D19">
            <v>1651.2</v>
          </cell>
          <cell r="E19">
            <v>1348.1</v>
          </cell>
          <cell r="F19">
            <v>3377.35</v>
          </cell>
          <cell r="G19">
            <v>4793.6000000000004</v>
          </cell>
          <cell r="H19">
            <v>188.75</v>
          </cell>
          <cell r="I19">
            <v>465.6</v>
          </cell>
          <cell r="J19">
            <v>2673.87</v>
          </cell>
          <cell r="K19">
            <v>609.65</v>
          </cell>
        </row>
        <row r="20">
          <cell r="B20">
            <v>1157.6300000000001</v>
          </cell>
          <cell r="C20">
            <v>3287.02</v>
          </cell>
          <cell r="D20">
            <v>1701.4</v>
          </cell>
          <cell r="E20">
            <v>1328.02</v>
          </cell>
          <cell r="F20">
            <v>3362.05</v>
          </cell>
          <cell r="G20">
            <v>5022.45</v>
          </cell>
          <cell r="H20">
            <v>182.32</v>
          </cell>
          <cell r="I20">
            <v>451.65</v>
          </cell>
          <cell r="J20">
            <v>2468.9299999999998</v>
          </cell>
          <cell r="K20">
            <v>718.6</v>
          </cell>
        </row>
        <row r="21">
          <cell r="B21">
            <v>1121.1600000000001</v>
          </cell>
          <cell r="C21">
            <v>3274.33</v>
          </cell>
          <cell r="D21">
            <v>1610.85</v>
          </cell>
          <cell r="E21">
            <v>1310.91</v>
          </cell>
          <cell r="F21">
            <v>3192.95</v>
          </cell>
          <cell r="G21">
            <v>4657.25</v>
          </cell>
          <cell r="H21">
            <v>182.07</v>
          </cell>
          <cell r="I21">
            <v>445.3</v>
          </cell>
          <cell r="J21">
            <v>2201.4899999999998</v>
          </cell>
          <cell r="K21">
            <v>662.8</v>
          </cell>
        </row>
        <row r="22">
          <cell r="B22">
            <v>1098.74</v>
          </cell>
          <cell r="C22">
            <v>3204.4</v>
          </cell>
          <cell r="D22">
            <v>1687.6</v>
          </cell>
          <cell r="E22">
            <v>1245.73</v>
          </cell>
          <cell r="F22">
            <v>2902.35</v>
          </cell>
          <cell r="G22">
            <v>4554.25</v>
          </cell>
          <cell r="H22">
            <v>178.7</v>
          </cell>
          <cell r="I22">
            <v>422.55</v>
          </cell>
          <cell r="J22">
            <v>2359.4299999999998</v>
          </cell>
          <cell r="K22">
            <v>784</v>
          </cell>
        </row>
        <row r="23">
          <cell r="B23">
            <v>1058.1300000000001</v>
          </cell>
          <cell r="C23">
            <v>3191.11</v>
          </cell>
          <cell r="D23">
            <v>1609.55</v>
          </cell>
          <cell r="E23">
            <v>1419.95</v>
          </cell>
          <cell r="F23">
            <v>2761.65</v>
          </cell>
          <cell r="G23">
            <v>4322</v>
          </cell>
          <cell r="H23">
            <v>172.02</v>
          </cell>
          <cell r="I23">
            <v>381.1</v>
          </cell>
          <cell r="J23">
            <v>2159.88</v>
          </cell>
          <cell r="K23">
            <v>790.95</v>
          </cell>
        </row>
        <row r="24">
          <cell r="B24">
            <v>1054.27</v>
          </cell>
          <cell r="C24">
            <v>3297.57</v>
          </cell>
          <cell r="D24">
            <v>1599.6</v>
          </cell>
          <cell r="E24">
            <v>1479.21</v>
          </cell>
          <cell r="F24">
            <v>2828.8</v>
          </cell>
          <cell r="G24">
            <v>4461.75</v>
          </cell>
          <cell r="H24">
            <v>158.4</v>
          </cell>
          <cell r="I24">
            <v>374.49</v>
          </cell>
          <cell r="J24">
            <v>2101.21</v>
          </cell>
          <cell r="K24">
            <v>672.35</v>
          </cell>
        </row>
        <row r="25">
          <cell r="B25">
            <v>1068.48</v>
          </cell>
          <cell r="C25">
            <v>3343.21</v>
          </cell>
          <cell r="D25">
            <v>1603.5</v>
          </cell>
          <cell r="E25">
            <v>1525.16</v>
          </cell>
          <cell r="F25">
            <v>2725.85</v>
          </cell>
          <cell r="G25">
            <v>4318.1000000000004</v>
          </cell>
          <cell r="H25">
            <v>171.63</v>
          </cell>
          <cell r="I25">
            <v>350.09</v>
          </cell>
          <cell r="J25">
            <v>2120.3200000000002</v>
          </cell>
          <cell r="K25">
            <v>735.95</v>
          </cell>
        </row>
        <row r="26">
          <cell r="B26">
            <v>1156.25</v>
          </cell>
          <cell r="C26">
            <v>3177.32</v>
          </cell>
          <cell r="D26">
            <v>1628.15</v>
          </cell>
          <cell r="E26">
            <v>1499.75</v>
          </cell>
          <cell r="F26">
            <v>3087.9</v>
          </cell>
          <cell r="G26">
            <v>4306.6499999999996</v>
          </cell>
          <cell r="H26">
            <v>165.27</v>
          </cell>
          <cell r="I26">
            <v>329.62</v>
          </cell>
          <cell r="J26">
            <v>2081.61</v>
          </cell>
          <cell r="K26">
            <v>819.1</v>
          </cell>
        </row>
        <row r="27">
          <cell r="B27">
            <v>1239.8399999999999</v>
          </cell>
          <cell r="C27">
            <v>3308.15</v>
          </cell>
          <cell r="D27">
            <v>1608.45</v>
          </cell>
          <cell r="E27">
            <v>1625.79</v>
          </cell>
          <cell r="F27">
            <v>3175.15</v>
          </cell>
          <cell r="G27">
            <v>4352.8</v>
          </cell>
          <cell r="H27">
            <v>170.6</v>
          </cell>
          <cell r="I27">
            <v>337.97</v>
          </cell>
          <cell r="J27">
            <v>2072.63</v>
          </cell>
          <cell r="K27">
            <v>712.8</v>
          </cell>
        </row>
        <row r="28">
          <cell r="B28">
            <v>1157.3399999999999</v>
          </cell>
          <cell r="C28">
            <v>3115.32</v>
          </cell>
          <cell r="D28">
            <v>1496.7</v>
          </cell>
          <cell r="E28">
            <v>1529.03</v>
          </cell>
          <cell r="F28">
            <v>3107.7</v>
          </cell>
          <cell r="G28">
            <v>3765.7</v>
          </cell>
          <cell r="H28">
            <v>151.80000000000001</v>
          </cell>
          <cell r="I28">
            <v>345.97</v>
          </cell>
          <cell r="J28">
            <v>2019.4</v>
          </cell>
          <cell r="K28">
            <v>553.04999999999995</v>
          </cell>
        </row>
        <row r="29">
          <cell r="B29">
            <v>1079.33</v>
          </cell>
          <cell r="C29">
            <v>2931.32</v>
          </cell>
          <cell r="D29">
            <v>1421.35</v>
          </cell>
          <cell r="E29">
            <v>1405.53</v>
          </cell>
          <cell r="F29">
            <v>3342.45</v>
          </cell>
          <cell r="G29">
            <v>3845</v>
          </cell>
          <cell r="H29">
            <v>152.44999999999999</v>
          </cell>
          <cell r="I29">
            <v>329.97</v>
          </cell>
          <cell r="J29">
            <v>1844.54</v>
          </cell>
          <cell r="K29">
            <v>585.4</v>
          </cell>
        </row>
        <row r="30">
          <cell r="B30">
            <v>1197.44</v>
          </cell>
          <cell r="C30">
            <v>3132.88</v>
          </cell>
          <cell r="D30">
            <v>1486.1</v>
          </cell>
          <cell r="E30">
            <v>1484.58</v>
          </cell>
          <cell r="F30">
            <v>3391.6</v>
          </cell>
          <cell r="G30">
            <v>3745.6</v>
          </cell>
          <cell r="H30">
            <v>164.27</v>
          </cell>
          <cell r="I30">
            <v>318.33999999999997</v>
          </cell>
          <cell r="J30">
            <v>1917.43</v>
          </cell>
          <cell r="K30">
            <v>471.3</v>
          </cell>
        </row>
        <row r="31">
          <cell r="B31">
            <v>1139.1099999999999</v>
          </cell>
          <cell r="C31">
            <v>3221.42</v>
          </cell>
          <cell r="D31">
            <v>1434.2</v>
          </cell>
          <cell r="E31">
            <v>1541.02</v>
          </cell>
          <cell r="F31">
            <v>3333.75</v>
          </cell>
          <cell r="G31">
            <v>3900.85</v>
          </cell>
          <cell r="H31">
            <v>165.2</v>
          </cell>
          <cell r="I31">
            <v>301.10000000000002</v>
          </cell>
          <cell r="J31">
            <v>1803.58</v>
          </cell>
          <cell r="K31">
            <v>442.55</v>
          </cell>
        </row>
        <row r="32">
          <cell r="B32">
            <v>1178.24</v>
          </cell>
          <cell r="C32">
            <v>3187.47</v>
          </cell>
          <cell r="D32">
            <v>1348</v>
          </cell>
          <cell r="E32">
            <v>1453.71</v>
          </cell>
          <cell r="F32">
            <v>2695.2</v>
          </cell>
          <cell r="G32">
            <v>3465.65</v>
          </cell>
          <cell r="H32">
            <v>154.35</v>
          </cell>
          <cell r="I32">
            <v>271.77999999999997</v>
          </cell>
          <cell r="J32">
            <v>1553.55</v>
          </cell>
          <cell r="K32">
            <v>419.1</v>
          </cell>
        </row>
        <row r="33">
          <cell r="B33">
            <v>1195.04</v>
          </cell>
          <cell r="C33">
            <v>3282.35</v>
          </cell>
          <cell r="D33">
            <v>1388.95</v>
          </cell>
          <cell r="E33">
            <v>1495.17</v>
          </cell>
          <cell r="F33">
            <v>2859.65</v>
          </cell>
          <cell r="G33">
            <v>3656.2</v>
          </cell>
          <cell r="H33">
            <v>163.19999999999999</v>
          </cell>
          <cell r="I33">
            <v>268.94</v>
          </cell>
          <cell r="J33">
            <v>1649.83</v>
          </cell>
          <cell r="K33">
            <v>443.6</v>
          </cell>
        </row>
        <row r="34">
          <cell r="B34">
            <v>1266.58</v>
          </cell>
          <cell r="C34">
            <v>3460.25</v>
          </cell>
          <cell r="D34">
            <v>1384.6</v>
          </cell>
          <cell r="E34">
            <v>1558.77</v>
          </cell>
          <cell r="F34">
            <v>3237.2</v>
          </cell>
          <cell r="G34">
            <v>3283.2</v>
          </cell>
          <cell r="H34">
            <v>181.55</v>
          </cell>
          <cell r="I34">
            <v>257.76</v>
          </cell>
          <cell r="J34">
            <v>1691.98</v>
          </cell>
          <cell r="K34">
            <v>442.8</v>
          </cell>
        </row>
        <row r="35">
          <cell r="B35">
            <v>1195.99</v>
          </cell>
          <cell r="C35">
            <v>3648.79</v>
          </cell>
          <cell r="D35">
            <v>1470.35</v>
          </cell>
          <cell r="E35">
            <v>1896.16</v>
          </cell>
          <cell r="F35">
            <v>3079.95</v>
          </cell>
          <cell r="G35">
            <v>3204.3</v>
          </cell>
          <cell r="H35">
            <v>179.6</v>
          </cell>
          <cell r="I35">
            <v>249.26</v>
          </cell>
          <cell r="J35">
            <v>1763.47</v>
          </cell>
          <cell r="K35">
            <v>471.55</v>
          </cell>
        </row>
        <row r="36">
          <cell r="B36">
            <v>1071.07</v>
          </cell>
          <cell r="C36">
            <v>3467.57</v>
          </cell>
          <cell r="D36">
            <v>1426.25</v>
          </cell>
          <cell r="E36">
            <v>1705.99</v>
          </cell>
          <cell r="F36">
            <v>3174.65</v>
          </cell>
          <cell r="G36">
            <v>3427.85</v>
          </cell>
          <cell r="H36">
            <v>174.88</v>
          </cell>
          <cell r="I36">
            <v>214.43</v>
          </cell>
          <cell r="J36">
            <v>1812.81</v>
          </cell>
          <cell r="K36">
            <v>448.3</v>
          </cell>
        </row>
        <row r="37">
          <cell r="B37">
            <v>1083.3499999999999</v>
          </cell>
          <cell r="C37">
            <v>3645.18</v>
          </cell>
          <cell r="D37">
            <v>1485.7</v>
          </cell>
          <cell r="E37">
            <v>1726.47</v>
          </cell>
          <cell r="F37">
            <v>3152.25</v>
          </cell>
          <cell r="G37">
            <v>3534.9</v>
          </cell>
          <cell r="H37">
            <v>198.5</v>
          </cell>
          <cell r="I37">
            <v>218.75</v>
          </cell>
          <cell r="J37">
            <v>1904.56</v>
          </cell>
          <cell r="K37">
            <v>562.45000000000005</v>
          </cell>
        </row>
        <row r="38">
          <cell r="B38">
            <v>1074.97</v>
          </cell>
          <cell r="C38">
            <v>3647.23</v>
          </cell>
          <cell r="D38">
            <v>1479.4</v>
          </cell>
          <cell r="E38">
            <v>1877.17</v>
          </cell>
          <cell r="F38">
            <v>3382.95</v>
          </cell>
          <cell r="G38">
            <v>3606.7</v>
          </cell>
          <cell r="H38">
            <v>192.75</v>
          </cell>
          <cell r="I38">
            <v>216.66</v>
          </cell>
          <cell r="J38">
            <v>1890.74</v>
          </cell>
          <cell r="K38">
            <v>579.15</v>
          </cell>
        </row>
        <row r="39">
          <cell r="B39">
            <v>1091.8800000000001</v>
          </cell>
          <cell r="C39">
            <v>3443.13</v>
          </cell>
          <cell r="D39">
            <v>1493.55</v>
          </cell>
          <cell r="E39">
            <v>1703.05</v>
          </cell>
          <cell r="F39">
            <v>3143.65</v>
          </cell>
          <cell r="G39">
            <v>3547.25</v>
          </cell>
          <cell r="H39">
            <v>184.95</v>
          </cell>
          <cell r="I39">
            <v>219.95</v>
          </cell>
          <cell r="J39">
            <v>1759.93</v>
          </cell>
          <cell r="K39">
            <v>635.4</v>
          </cell>
        </row>
        <row r="40">
          <cell r="B40">
            <v>1151.28</v>
          </cell>
          <cell r="C40">
            <v>3314.93</v>
          </cell>
          <cell r="D40">
            <v>1582.85</v>
          </cell>
          <cell r="E40">
            <v>1658.4</v>
          </cell>
          <cell r="F40">
            <v>3100.1</v>
          </cell>
          <cell r="G40">
            <v>3670</v>
          </cell>
          <cell r="H40">
            <v>208.88</v>
          </cell>
          <cell r="I40">
            <v>221.93</v>
          </cell>
          <cell r="J40">
            <v>1762.82</v>
          </cell>
          <cell r="K40">
            <v>614.54999999999995</v>
          </cell>
        </row>
        <row r="41">
          <cell r="B41">
            <v>1143.56</v>
          </cell>
          <cell r="C41">
            <v>3683.52</v>
          </cell>
          <cell r="D41">
            <v>1594.95</v>
          </cell>
          <cell r="E41">
            <v>1665.81</v>
          </cell>
          <cell r="F41">
            <v>3244.65</v>
          </cell>
          <cell r="G41">
            <v>3948.4</v>
          </cell>
          <cell r="H41">
            <v>216.15</v>
          </cell>
          <cell r="I41">
            <v>234.51</v>
          </cell>
          <cell r="J41">
            <v>1699.32</v>
          </cell>
          <cell r="K41">
            <v>617.54999999999995</v>
          </cell>
        </row>
        <row r="42">
          <cell r="B42">
            <v>1025.04</v>
          </cell>
          <cell r="C42">
            <v>3694.16</v>
          </cell>
          <cell r="D42">
            <v>1581.4</v>
          </cell>
          <cell r="E42">
            <v>1696.89</v>
          </cell>
          <cell r="F42">
            <v>3201.35</v>
          </cell>
          <cell r="G42">
            <v>3997.65</v>
          </cell>
          <cell r="H42">
            <v>218.98</v>
          </cell>
          <cell r="I42">
            <v>209.96</v>
          </cell>
          <cell r="J42">
            <v>1667.64</v>
          </cell>
          <cell r="K42">
            <v>708.85</v>
          </cell>
        </row>
        <row r="43">
          <cell r="B43">
            <v>923.88</v>
          </cell>
          <cell r="C43">
            <v>3090.25</v>
          </cell>
          <cell r="D43">
            <v>1426.45</v>
          </cell>
          <cell r="E43">
            <v>1601.47</v>
          </cell>
          <cell r="F43">
            <v>2958.45</v>
          </cell>
          <cell r="G43">
            <v>3420.05</v>
          </cell>
          <cell r="H43">
            <v>206.91</v>
          </cell>
          <cell r="I43">
            <v>203.74</v>
          </cell>
          <cell r="J43">
            <v>1597.8</v>
          </cell>
          <cell r="K43">
            <v>691.6</v>
          </cell>
        </row>
        <row r="44">
          <cell r="B44">
            <v>958.09</v>
          </cell>
          <cell r="C44">
            <v>3264.2</v>
          </cell>
          <cell r="D44">
            <v>1497.9</v>
          </cell>
          <cell r="E44">
            <v>1571.94</v>
          </cell>
          <cell r="F44">
            <v>2992.7</v>
          </cell>
          <cell r="G44">
            <v>3650.3</v>
          </cell>
          <cell r="H44">
            <v>217.36</v>
          </cell>
          <cell r="I44">
            <v>201.51</v>
          </cell>
          <cell r="J44">
            <v>1497.87</v>
          </cell>
          <cell r="K44">
            <v>577.15</v>
          </cell>
        </row>
        <row r="45">
          <cell r="B45">
            <v>980.62</v>
          </cell>
          <cell r="C45">
            <v>3082.15</v>
          </cell>
          <cell r="D45">
            <v>1515.85</v>
          </cell>
          <cell r="E45">
            <v>1385.94</v>
          </cell>
          <cell r="F45">
            <v>2977.5</v>
          </cell>
          <cell r="G45">
            <v>3447.7</v>
          </cell>
          <cell r="H45">
            <v>219.14</v>
          </cell>
          <cell r="I45">
            <v>215.27</v>
          </cell>
          <cell r="J45">
            <v>1462.25</v>
          </cell>
          <cell r="K45">
            <v>541.9</v>
          </cell>
        </row>
        <row r="46">
          <cell r="B46">
            <v>905.36</v>
          </cell>
          <cell r="C46">
            <v>2961.66</v>
          </cell>
          <cell r="D46">
            <v>1412.3</v>
          </cell>
          <cell r="E46">
            <v>1346.76</v>
          </cell>
          <cell r="F46">
            <v>2536.4</v>
          </cell>
          <cell r="G46">
            <v>3436.05</v>
          </cell>
          <cell r="H46">
            <v>195.97</v>
          </cell>
          <cell r="I46">
            <v>201.46</v>
          </cell>
          <cell r="J46">
            <v>1337.18</v>
          </cell>
          <cell r="K46">
            <v>402.75</v>
          </cell>
        </row>
        <row r="47">
          <cell r="B47">
            <v>909.27</v>
          </cell>
          <cell r="C47">
            <v>3100.39</v>
          </cell>
          <cell r="D47">
            <v>1493.65</v>
          </cell>
          <cell r="E47">
            <v>1360.38</v>
          </cell>
          <cell r="F47">
            <v>2537.4</v>
          </cell>
          <cell r="G47">
            <v>3614.68</v>
          </cell>
          <cell r="H47">
            <v>198.69</v>
          </cell>
          <cell r="I47">
            <v>217.16</v>
          </cell>
          <cell r="J47">
            <v>1415.16</v>
          </cell>
          <cell r="K47">
            <v>432.5</v>
          </cell>
        </row>
        <row r="48">
          <cell r="B48">
            <v>946.81</v>
          </cell>
          <cell r="C48">
            <v>2823.75</v>
          </cell>
          <cell r="D48">
            <v>1534.4</v>
          </cell>
          <cell r="E48">
            <v>1246.28</v>
          </cell>
          <cell r="F48">
            <v>2277.1999999999998</v>
          </cell>
          <cell r="G48">
            <v>3351.16</v>
          </cell>
          <cell r="H48">
            <v>208.88</v>
          </cell>
          <cell r="I48">
            <v>202.8</v>
          </cell>
          <cell r="J48">
            <v>1439</v>
          </cell>
          <cell r="K48">
            <v>372.6</v>
          </cell>
        </row>
        <row r="49">
          <cell r="B49">
            <v>836.12</v>
          </cell>
          <cell r="C49">
            <v>3035.51</v>
          </cell>
          <cell r="D49">
            <v>1390.5</v>
          </cell>
          <cell r="E49">
            <v>1232.1099999999999</v>
          </cell>
          <cell r="F49">
            <v>2407.35</v>
          </cell>
          <cell r="G49">
            <v>3489.85</v>
          </cell>
          <cell r="H49">
            <v>178.22</v>
          </cell>
          <cell r="I49">
            <v>202.01</v>
          </cell>
          <cell r="J49">
            <v>1331.6</v>
          </cell>
          <cell r="K49">
            <v>317.89999999999998</v>
          </cell>
        </row>
        <row r="50">
          <cell r="B50">
            <v>901.19</v>
          </cell>
          <cell r="C50">
            <v>2792.97</v>
          </cell>
          <cell r="D50">
            <v>1436.3</v>
          </cell>
          <cell r="E50">
            <v>1248.76</v>
          </cell>
          <cell r="F50">
            <v>2764.5</v>
          </cell>
          <cell r="G50">
            <v>3561.88</v>
          </cell>
          <cell r="H50">
            <v>176.87</v>
          </cell>
          <cell r="I50">
            <v>207.72</v>
          </cell>
          <cell r="J50">
            <v>1284.6500000000001</v>
          </cell>
          <cell r="K50">
            <v>340.35</v>
          </cell>
        </row>
        <row r="51">
          <cell r="B51">
            <v>875.99</v>
          </cell>
          <cell r="C51">
            <v>2614.33</v>
          </cell>
          <cell r="D51">
            <v>1440.85</v>
          </cell>
          <cell r="E51">
            <v>1093.8399999999999</v>
          </cell>
          <cell r="F51">
            <v>2215.3000000000002</v>
          </cell>
          <cell r="G51">
            <v>3620.66</v>
          </cell>
          <cell r="H51">
            <v>173.16</v>
          </cell>
          <cell r="I51">
            <v>192.51</v>
          </cell>
          <cell r="J51">
            <v>1113.29</v>
          </cell>
          <cell r="K51">
            <v>330.85</v>
          </cell>
        </row>
        <row r="52">
          <cell r="B52">
            <v>932.6</v>
          </cell>
          <cell r="C52">
            <v>2599.9</v>
          </cell>
          <cell r="D52">
            <v>1183.55</v>
          </cell>
          <cell r="E52">
            <v>1054.6600000000001</v>
          </cell>
          <cell r="F52">
            <v>2211.5</v>
          </cell>
          <cell r="G52">
            <v>3461.8</v>
          </cell>
          <cell r="H52">
            <v>164.5</v>
          </cell>
          <cell r="I52">
            <v>164.24</v>
          </cell>
          <cell r="J52">
            <v>909.89</v>
          </cell>
          <cell r="K52">
            <v>290</v>
          </cell>
        </row>
        <row r="53">
          <cell r="B53">
            <v>1014.24</v>
          </cell>
          <cell r="C53">
            <v>2431.5500000000002</v>
          </cell>
          <cell r="D53">
            <v>1078.5999999999999</v>
          </cell>
          <cell r="E53">
            <v>1002.6</v>
          </cell>
          <cell r="F53">
            <v>1986.4</v>
          </cell>
          <cell r="G53">
            <v>3781.91</v>
          </cell>
          <cell r="H53">
            <v>163.89</v>
          </cell>
          <cell r="I53">
            <v>170.7</v>
          </cell>
          <cell r="J53">
            <v>883.32</v>
          </cell>
          <cell r="K53">
            <v>257.14999999999998</v>
          </cell>
        </row>
        <row r="54">
          <cell r="B54">
            <v>944.49</v>
          </cell>
          <cell r="C54">
            <v>2202.23</v>
          </cell>
          <cell r="D54">
            <v>1115.8499999999999</v>
          </cell>
          <cell r="E54">
            <v>923.4</v>
          </cell>
          <cell r="F54">
            <v>1899.1</v>
          </cell>
          <cell r="G54">
            <v>3710.63</v>
          </cell>
          <cell r="H54">
            <v>189.27</v>
          </cell>
          <cell r="I54">
            <v>190.08</v>
          </cell>
          <cell r="J54">
            <v>925.26</v>
          </cell>
          <cell r="K54">
            <v>261.7</v>
          </cell>
        </row>
        <row r="55">
          <cell r="B55">
            <v>938.32</v>
          </cell>
          <cell r="C55">
            <v>2225.79</v>
          </cell>
          <cell r="D55">
            <v>1032.8</v>
          </cell>
          <cell r="E55">
            <v>960.59</v>
          </cell>
          <cell r="F55">
            <v>1715.5</v>
          </cell>
          <cell r="G55">
            <v>3810.01</v>
          </cell>
          <cell r="H55">
            <v>192.12</v>
          </cell>
          <cell r="I55">
            <v>192.91</v>
          </cell>
          <cell r="J55">
            <v>893.99</v>
          </cell>
          <cell r="K55">
            <v>293.85000000000002</v>
          </cell>
        </row>
        <row r="56">
          <cell r="B56">
            <v>773.54</v>
          </cell>
          <cell r="C56">
            <v>2031.4</v>
          </cell>
          <cell r="D56">
            <v>1065.8499999999999</v>
          </cell>
          <cell r="E56">
            <v>731.83</v>
          </cell>
          <cell r="F56">
            <v>1687.45</v>
          </cell>
          <cell r="G56">
            <v>3589.18</v>
          </cell>
          <cell r="H56">
            <v>173.71</v>
          </cell>
          <cell r="I56">
            <v>193.41</v>
          </cell>
          <cell r="J56">
            <v>924.04</v>
          </cell>
          <cell r="K56">
            <v>253.4</v>
          </cell>
        </row>
        <row r="57">
          <cell r="B57">
            <v>664.73</v>
          </cell>
          <cell r="C57">
            <v>1924.28</v>
          </cell>
          <cell r="D57">
            <v>951.65</v>
          </cell>
          <cell r="E57">
            <v>687.13</v>
          </cell>
          <cell r="F57">
            <v>1683.1</v>
          </cell>
          <cell r="G57">
            <v>3367.7</v>
          </cell>
          <cell r="H57">
            <v>159.16</v>
          </cell>
          <cell r="I57">
            <v>196.24</v>
          </cell>
          <cell r="J57">
            <v>912.54</v>
          </cell>
          <cell r="K57">
            <v>241.1</v>
          </cell>
        </row>
        <row r="58">
          <cell r="B58">
            <v>659.21</v>
          </cell>
          <cell r="C58">
            <v>1965.35</v>
          </cell>
          <cell r="D58">
            <v>1001.8</v>
          </cell>
          <cell r="E58">
            <v>711.49</v>
          </cell>
          <cell r="F58">
            <v>1758.7</v>
          </cell>
          <cell r="G58">
            <v>3153.1</v>
          </cell>
          <cell r="H58">
            <v>171.99</v>
          </cell>
          <cell r="I58">
            <v>181.04</v>
          </cell>
          <cell r="J58">
            <v>878.33</v>
          </cell>
          <cell r="K58">
            <v>199.25</v>
          </cell>
        </row>
        <row r="59">
          <cell r="B59">
            <v>500.82</v>
          </cell>
          <cell r="C59">
            <v>1781.59</v>
          </cell>
          <cell r="D59">
            <v>861.9</v>
          </cell>
          <cell r="E59">
            <v>637.91</v>
          </cell>
          <cell r="F59">
            <v>1666.5</v>
          </cell>
          <cell r="G59">
            <v>2679.7</v>
          </cell>
          <cell r="H59">
            <v>146.74</v>
          </cell>
          <cell r="I59">
            <v>170.95</v>
          </cell>
          <cell r="J59">
            <v>789.75</v>
          </cell>
          <cell r="K59">
            <v>195.7</v>
          </cell>
        </row>
        <row r="60">
          <cell r="B60">
            <v>597.45000000000005</v>
          </cell>
          <cell r="C60">
            <v>1951.4</v>
          </cell>
          <cell r="D60">
            <v>1177.6500000000001</v>
          </cell>
          <cell r="E60">
            <v>727.6</v>
          </cell>
          <cell r="F60">
            <v>1797.95</v>
          </cell>
          <cell r="G60">
            <v>2960.51</v>
          </cell>
          <cell r="H60">
            <v>197.9</v>
          </cell>
          <cell r="I60">
            <v>196.39</v>
          </cell>
          <cell r="J60">
            <v>1157.92</v>
          </cell>
          <cell r="K60">
            <v>307.25</v>
          </cell>
        </row>
        <row r="61">
          <cell r="B61">
            <v>634.77</v>
          </cell>
          <cell r="C61">
            <v>2028.37</v>
          </cell>
          <cell r="D61">
            <v>1226.3</v>
          </cell>
          <cell r="E61">
            <v>771.6</v>
          </cell>
          <cell r="F61">
            <v>1795.65</v>
          </cell>
          <cell r="G61">
            <v>3190.51</v>
          </cell>
          <cell r="H61">
            <v>212.18</v>
          </cell>
          <cell r="I61">
            <v>233.81</v>
          </cell>
          <cell r="J61">
            <v>1340.08</v>
          </cell>
          <cell r="K61">
            <v>354.95</v>
          </cell>
        </row>
        <row r="62">
          <cell r="B62">
            <v>680.82</v>
          </cell>
          <cell r="C62">
            <v>2109.0100000000002</v>
          </cell>
          <cell r="D62">
            <v>1272.0999999999999</v>
          </cell>
          <cell r="E62">
            <v>727.05</v>
          </cell>
          <cell r="F62">
            <v>1784.95</v>
          </cell>
          <cell r="G62">
            <v>3016.05</v>
          </cell>
          <cell r="H62">
            <v>228.2</v>
          </cell>
          <cell r="I62">
            <v>236.2</v>
          </cell>
          <cell r="J62">
            <v>1271.4100000000001</v>
          </cell>
          <cell r="K62">
            <v>279.39999999999998</v>
          </cell>
        </row>
        <row r="63">
          <cell r="B63">
            <v>697.5</v>
          </cell>
          <cell r="C63">
            <v>2003.2</v>
          </cell>
          <cell r="D63">
            <v>1274.95</v>
          </cell>
          <cell r="E63">
            <v>692.45</v>
          </cell>
          <cell r="F63">
            <v>1706.15</v>
          </cell>
          <cell r="G63">
            <v>3045.25</v>
          </cell>
          <cell r="H63">
            <v>237.46</v>
          </cell>
          <cell r="I63">
            <v>244.84</v>
          </cell>
          <cell r="J63">
            <v>1302.3900000000001</v>
          </cell>
          <cell r="K63">
            <v>290.3</v>
          </cell>
        </row>
        <row r="64">
          <cell r="B64">
            <v>658.47</v>
          </cell>
          <cell r="C64">
            <v>2214.33</v>
          </cell>
          <cell r="D64">
            <v>1230.3499999999999</v>
          </cell>
          <cell r="E64">
            <v>681.76</v>
          </cell>
          <cell r="F64">
            <v>1809.6</v>
          </cell>
          <cell r="G64">
            <v>3254.32</v>
          </cell>
          <cell r="H64">
            <v>244.68</v>
          </cell>
          <cell r="I64">
            <v>255.97</v>
          </cell>
          <cell r="J64">
            <v>1442.16</v>
          </cell>
          <cell r="K64">
            <v>290.25</v>
          </cell>
        </row>
        <row r="65">
          <cell r="B65">
            <v>599.07000000000005</v>
          </cell>
          <cell r="C65">
            <v>2008.1</v>
          </cell>
          <cell r="D65">
            <v>1227.45</v>
          </cell>
          <cell r="E65">
            <v>801.14</v>
          </cell>
          <cell r="F65">
            <v>1762.15</v>
          </cell>
          <cell r="G65">
            <v>2935.3</v>
          </cell>
          <cell r="H65">
            <v>218.24</v>
          </cell>
          <cell r="I65">
            <v>258.11</v>
          </cell>
          <cell r="J65">
            <v>1445.3</v>
          </cell>
          <cell r="K65">
            <v>302.25</v>
          </cell>
        </row>
        <row r="66">
          <cell r="B66">
            <v>561.42999999999995</v>
          </cell>
          <cell r="C66">
            <v>2161.4299999999998</v>
          </cell>
          <cell r="D66">
            <v>1113.98</v>
          </cell>
          <cell r="E66">
            <v>810.33</v>
          </cell>
          <cell r="F66">
            <v>1616.2</v>
          </cell>
          <cell r="G66">
            <v>2691.31</v>
          </cell>
          <cell r="H66">
            <v>164.87</v>
          </cell>
          <cell r="I66">
            <v>244.05</v>
          </cell>
          <cell r="J66">
            <v>1299.95</v>
          </cell>
          <cell r="K66">
            <v>325.5</v>
          </cell>
        </row>
        <row r="67">
          <cell r="B67">
            <v>524.41999999999996</v>
          </cell>
          <cell r="C67">
            <v>2109.87</v>
          </cell>
          <cell r="D67">
            <v>1123.32</v>
          </cell>
          <cell r="E67">
            <v>789.2</v>
          </cell>
          <cell r="F67">
            <v>1521.1</v>
          </cell>
          <cell r="G67">
            <v>2594.37</v>
          </cell>
          <cell r="H67">
            <v>160.36000000000001</v>
          </cell>
          <cell r="I67">
            <v>268.39999999999998</v>
          </cell>
          <cell r="J67">
            <v>1357.74</v>
          </cell>
          <cell r="K67">
            <v>334.05</v>
          </cell>
        </row>
        <row r="68">
          <cell r="B68">
            <v>563.48</v>
          </cell>
          <cell r="C68">
            <v>2130.44</v>
          </cell>
          <cell r="D68">
            <v>1219.1600000000001</v>
          </cell>
          <cell r="E68">
            <v>727.9</v>
          </cell>
          <cell r="F68">
            <v>1358.15</v>
          </cell>
          <cell r="G68">
            <v>2733.4</v>
          </cell>
          <cell r="H68">
            <v>182.39</v>
          </cell>
          <cell r="I68">
            <v>272.27</v>
          </cell>
          <cell r="J68">
            <v>1520.13</v>
          </cell>
          <cell r="K68">
            <v>342</v>
          </cell>
        </row>
        <row r="69">
          <cell r="B69">
            <v>598.12</v>
          </cell>
          <cell r="C69">
            <v>2101.12</v>
          </cell>
          <cell r="D69">
            <v>1209.98</v>
          </cell>
          <cell r="E69">
            <v>733.62</v>
          </cell>
          <cell r="F69">
            <v>1407.3</v>
          </cell>
          <cell r="G69">
            <v>2922.05</v>
          </cell>
          <cell r="H69">
            <v>189.96</v>
          </cell>
          <cell r="I69">
            <v>276.94</v>
          </cell>
          <cell r="J69">
            <v>1524.92</v>
          </cell>
          <cell r="K69">
            <v>386.1</v>
          </cell>
        </row>
        <row r="70">
          <cell r="B70">
            <v>626.29999999999995</v>
          </cell>
          <cell r="C70">
            <v>2162.15</v>
          </cell>
          <cell r="D70">
            <v>1156.1500000000001</v>
          </cell>
          <cell r="E70">
            <v>747.14</v>
          </cell>
          <cell r="F70">
            <v>1463.15</v>
          </cell>
          <cell r="G70">
            <v>2882.4</v>
          </cell>
          <cell r="H70">
            <v>175.94</v>
          </cell>
          <cell r="I70">
            <v>299.7</v>
          </cell>
          <cell r="J70">
            <v>1319.18</v>
          </cell>
          <cell r="K70">
            <v>371.5</v>
          </cell>
        </row>
        <row r="71">
          <cell r="B71">
            <v>613.01</v>
          </cell>
          <cell r="C71">
            <v>1914.69</v>
          </cell>
          <cell r="D71">
            <v>1156.8699999999999</v>
          </cell>
          <cell r="E71">
            <v>739.68</v>
          </cell>
          <cell r="F71">
            <v>1492.7</v>
          </cell>
          <cell r="G71">
            <v>3070.55</v>
          </cell>
          <cell r="H71">
            <v>184.02</v>
          </cell>
          <cell r="I71">
            <v>294.88</v>
          </cell>
          <cell r="J71">
            <v>1354.71</v>
          </cell>
          <cell r="K71">
            <v>347.65</v>
          </cell>
        </row>
        <row r="72">
          <cell r="B72">
            <v>553.55999999999995</v>
          </cell>
          <cell r="C72">
            <v>1897.28</v>
          </cell>
          <cell r="D72">
            <v>1036.47</v>
          </cell>
          <cell r="E72">
            <v>730.18</v>
          </cell>
          <cell r="F72">
            <v>1405.2</v>
          </cell>
          <cell r="G72">
            <v>3048.63</v>
          </cell>
          <cell r="H72">
            <v>156.74</v>
          </cell>
          <cell r="I72">
            <v>274.45999999999998</v>
          </cell>
          <cell r="J72">
            <v>1267.06</v>
          </cell>
          <cell r="K72">
            <v>328.75</v>
          </cell>
        </row>
        <row r="73">
          <cell r="B73">
            <v>551.80999999999995</v>
          </cell>
          <cell r="C73">
            <v>1926.6</v>
          </cell>
          <cell r="D73">
            <v>1037.67</v>
          </cell>
          <cell r="E73">
            <v>745.35</v>
          </cell>
          <cell r="F73">
            <v>1412.6</v>
          </cell>
          <cell r="G73">
            <v>3184.13</v>
          </cell>
          <cell r="H73">
            <v>160.81</v>
          </cell>
          <cell r="I73">
            <v>277.04000000000002</v>
          </cell>
          <cell r="J73">
            <v>1285.56</v>
          </cell>
          <cell r="K73">
            <v>295.7</v>
          </cell>
        </row>
        <row r="74">
          <cell r="B74">
            <v>504.19</v>
          </cell>
          <cell r="C74">
            <v>1810.81</v>
          </cell>
          <cell r="D74">
            <v>1058.49</v>
          </cell>
          <cell r="E74">
            <v>651.66999999999996</v>
          </cell>
          <cell r="F74">
            <v>1373.05</v>
          </cell>
          <cell r="G74">
            <v>3106.87</v>
          </cell>
          <cell r="H74">
            <v>168.42</v>
          </cell>
          <cell r="I74">
            <v>279.92</v>
          </cell>
          <cell r="J74">
            <v>1408</v>
          </cell>
          <cell r="K74">
            <v>294.5</v>
          </cell>
        </row>
        <row r="75">
          <cell r="B75">
            <v>525.01</v>
          </cell>
          <cell r="C75">
            <v>1882.74</v>
          </cell>
          <cell r="D75">
            <v>1061.8599999999999</v>
          </cell>
          <cell r="E75">
            <v>660.08</v>
          </cell>
          <cell r="F75">
            <v>1345.95</v>
          </cell>
          <cell r="G75">
            <v>3147.57</v>
          </cell>
          <cell r="H75">
            <v>149.96</v>
          </cell>
          <cell r="I75">
            <v>284.5</v>
          </cell>
          <cell r="J75">
            <v>1399.34</v>
          </cell>
          <cell r="K75">
            <v>273.10000000000002</v>
          </cell>
        </row>
        <row r="76">
          <cell r="B76">
            <v>477.21</v>
          </cell>
          <cell r="C76">
            <v>1853.95</v>
          </cell>
          <cell r="D76">
            <v>953.75</v>
          </cell>
          <cell r="E76">
            <v>678.82</v>
          </cell>
          <cell r="F76">
            <v>1230.4000000000001</v>
          </cell>
          <cell r="G76">
            <v>2806.86</v>
          </cell>
          <cell r="H76">
            <v>127.54</v>
          </cell>
          <cell r="I76">
            <v>278.08999999999997</v>
          </cell>
          <cell r="J76">
            <v>1270.83</v>
          </cell>
          <cell r="K76">
            <v>267.05</v>
          </cell>
        </row>
        <row r="77">
          <cell r="B77">
            <v>565.66</v>
          </cell>
          <cell r="C77">
            <v>2088.83</v>
          </cell>
          <cell r="D77">
            <v>1000.8</v>
          </cell>
          <cell r="E77">
            <v>721.99</v>
          </cell>
          <cell r="F77">
            <v>1293.3</v>
          </cell>
          <cell r="G77">
            <v>2889.72</v>
          </cell>
          <cell r="H77">
            <v>173.5</v>
          </cell>
          <cell r="I77">
            <v>294.88</v>
          </cell>
          <cell r="J77">
            <v>1239.8</v>
          </cell>
          <cell r="K77">
            <v>303.85000000000002</v>
          </cell>
        </row>
        <row r="78">
          <cell r="B78">
            <v>558.33000000000004</v>
          </cell>
          <cell r="C78">
            <v>1988.1</v>
          </cell>
          <cell r="D78">
            <v>1028.31</v>
          </cell>
          <cell r="E78">
            <v>712.59</v>
          </cell>
          <cell r="F78">
            <v>1372.45</v>
          </cell>
          <cell r="G78">
            <v>3354.25</v>
          </cell>
          <cell r="H78">
            <v>168.16</v>
          </cell>
          <cell r="I78">
            <v>317.2</v>
          </cell>
          <cell r="J78">
            <v>1340.08</v>
          </cell>
          <cell r="K78">
            <v>328.7</v>
          </cell>
        </row>
        <row r="79">
          <cell r="B79">
            <v>533.30999999999995</v>
          </cell>
          <cell r="C79">
            <v>1855.91</v>
          </cell>
          <cell r="D79">
            <v>1087.33</v>
          </cell>
          <cell r="E79">
            <v>675.01</v>
          </cell>
          <cell r="F79">
            <v>1451.4</v>
          </cell>
          <cell r="G79">
            <v>3252.95</v>
          </cell>
          <cell r="H79">
            <v>180.75</v>
          </cell>
          <cell r="I79">
            <v>295.38</v>
          </cell>
          <cell r="J79">
            <v>1274.99</v>
          </cell>
          <cell r="K79">
            <v>338.25</v>
          </cell>
        </row>
        <row r="80">
          <cell r="B80">
            <v>437.28</v>
          </cell>
          <cell r="C80">
            <v>1767.47</v>
          </cell>
          <cell r="D80">
            <v>1051.8800000000001</v>
          </cell>
          <cell r="E80">
            <v>646.38</v>
          </cell>
          <cell r="F80">
            <v>1264.45</v>
          </cell>
          <cell r="G80">
            <v>3086.74</v>
          </cell>
          <cell r="H80">
            <v>172.51</v>
          </cell>
          <cell r="I80">
            <v>264.42</v>
          </cell>
          <cell r="J80">
            <v>1244.3499999999999</v>
          </cell>
          <cell r="K80">
            <v>308.35000000000002</v>
          </cell>
        </row>
        <row r="81">
          <cell r="B81">
            <v>414.3</v>
          </cell>
          <cell r="C81">
            <v>1665.41</v>
          </cell>
          <cell r="D81">
            <v>1067.3499999999999</v>
          </cell>
          <cell r="E81">
            <v>604.32000000000005</v>
          </cell>
          <cell r="F81">
            <v>1304.6500000000001</v>
          </cell>
          <cell r="G81">
            <v>2954.31</v>
          </cell>
          <cell r="H81">
            <v>187.55</v>
          </cell>
          <cell r="I81">
            <v>269.94</v>
          </cell>
          <cell r="J81">
            <v>1338.61</v>
          </cell>
          <cell r="K81">
            <v>361.85</v>
          </cell>
        </row>
        <row r="82">
          <cell r="B82">
            <v>433.16</v>
          </cell>
          <cell r="C82">
            <v>1689.32</v>
          </cell>
          <cell r="D82">
            <v>969.99</v>
          </cell>
          <cell r="E82">
            <v>588.48</v>
          </cell>
          <cell r="F82">
            <v>1201.7</v>
          </cell>
          <cell r="G82">
            <v>2743.19</v>
          </cell>
          <cell r="H82">
            <v>180.21</v>
          </cell>
          <cell r="I82">
            <v>279.73</v>
          </cell>
          <cell r="J82">
            <v>1370.91</v>
          </cell>
          <cell r="K82">
            <v>407.9</v>
          </cell>
        </row>
        <row r="83">
          <cell r="B83">
            <v>396.92</v>
          </cell>
          <cell r="C83">
            <v>1362.68</v>
          </cell>
          <cell r="D83">
            <v>940.96</v>
          </cell>
          <cell r="E83">
            <v>555.26</v>
          </cell>
          <cell r="F83">
            <v>1120.4000000000001</v>
          </cell>
          <cell r="G83">
            <v>2476.5300000000002</v>
          </cell>
          <cell r="H83">
            <v>198.69</v>
          </cell>
          <cell r="I83">
            <v>254.33</v>
          </cell>
          <cell r="J83">
            <v>1284.0899999999999</v>
          </cell>
          <cell r="K83">
            <v>462.95</v>
          </cell>
        </row>
        <row r="84">
          <cell r="B84">
            <v>429.23</v>
          </cell>
          <cell r="C84">
            <v>1451.6</v>
          </cell>
          <cell r="D84">
            <v>940.01</v>
          </cell>
          <cell r="E84">
            <v>575.28</v>
          </cell>
          <cell r="F84">
            <v>1117.75</v>
          </cell>
          <cell r="G84">
            <v>2483.21</v>
          </cell>
          <cell r="H84">
            <v>199.34</v>
          </cell>
          <cell r="I84">
            <v>263.48</v>
          </cell>
          <cell r="J84">
            <v>1291.1400000000001</v>
          </cell>
          <cell r="K84">
            <v>424.4</v>
          </cell>
        </row>
        <row r="85">
          <cell r="B85">
            <v>432.26</v>
          </cell>
          <cell r="C85">
            <v>1488.57</v>
          </cell>
          <cell r="D85">
            <v>1000.62</v>
          </cell>
          <cell r="E85">
            <v>564.30999999999995</v>
          </cell>
          <cell r="F85">
            <v>1128.3</v>
          </cell>
          <cell r="G85">
            <v>2327.61</v>
          </cell>
          <cell r="H85">
            <v>228.38</v>
          </cell>
          <cell r="I85">
            <v>269.58999999999997</v>
          </cell>
          <cell r="J85">
            <v>1386.57</v>
          </cell>
          <cell r="K85">
            <v>411.75</v>
          </cell>
        </row>
        <row r="86">
          <cell r="B86">
            <v>414.17</v>
          </cell>
          <cell r="C86">
            <v>1291.92</v>
          </cell>
          <cell r="D86">
            <v>934.12</v>
          </cell>
          <cell r="E86">
            <v>511.23</v>
          </cell>
          <cell r="F86">
            <v>1158.5</v>
          </cell>
          <cell r="G86">
            <v>2349.16</v>
          </cell>
          <cell r="H86">
            <v>240.82</v>
          </cell>
          <cell r="I86">
            <v>261.49</v>
          </cell>
          <cell r="J86">
            <v>1230.3</v>
          </cell>
          <cell r="K86">
            <v>441.05</v>
          </cell>
        </row>
        <row r="87">
          <cell r="B87">
            <v>414.39</v>
          </cell>
          <cell r="C87">
            <v>1261.22</v>
          </cell>
          <cell r="D87">
            <v>924.79</v>
          </cell>
          <cell r="E87">
            <v>478.88</v>
          </cell>
          <cell r="F87">
            <v>1146.75</v>
          </cell>
          <cell r="G87">
            <v>2382.5300000000002</v>
          </cell>
          <cell r="H87">
            <v>233.42</v>
          </cell>
          <cell r="I87">
            <v>254.09</v>
          </cell>
          <cell r="J87">
            <v>1191.05</v>
          </cell>
          <cell r="K87">
            <v>408.95</v>
          </cell>
        </row>
        <row r="88">
          <cell r="B88">
            <v>423.07</v>
          </cell>
          <cell r="C88">
            <v>1255</v>
          </cell>
          <cell r="D88">
            <v>902.24</v>
          </cell>
          <cell r="E88">
            <v>452.26</v>
          </cell>
          <cell r="F88">
            <v>1180.8499999999999</v>
          </cell>
          <cell r="G88">
            <v>2316.08</v>
          </cell>
          <cell r="H88">
            <v>251.46</v>
          </cell>
          <cell r="I88">
            <v>264.47000000000003</v>
          </cell>
          <cell r="J88">
            <v>1194.72</v>
          </cell>
          <cell r="K88">
            <v>432.65</v>
          </cell>
        </row>
        <row r="89">
          <cell r="B89">
            <v>351.15</v>
          </cell>
          <cell r="C89">
            <v>1165.06</v>
          </cell>
          <cell r="D89">
            <v>900.84</v>
          </cell>
          <cell r="E89">
            <v>441.49</v>
          </cell>
          <cell r="F89">
            <v>1131.7</v>
          </cell>
          <cell r="G89">
            <v>2163.9899999999998</v>
          </cell>
          <cell r="H89">
            <v>219.19</v>
          </cell>
          <cell r="I89">
            <v>256.67</v>
          </cell>
          <cell r="J89">
            <v>1117.01</v>
          </cell>
          <cell r="K89">
            <v>386.65</v>
          </cell>
        </row>
        <row r="90">
          <cell r="B90">
            <v>358.5</v>
          </cell>
          <cell r="C90">
            <v>1193.95</v>
          </cell>
          <cell r="D90">
            <v>886.25</v>
          </cell>
          <cell r="E90">
            <v>448.88</v>
          </cell>
          <cell r="F90">
            <v>1168.55</v>
          </cell>
          <cell r="G90">
            <v>2098.4899999999998</v>
          </cell>
          <cell r="H90">
            <v>245.4</v>
          </cell>
          <cell r="I90">
            <v>280.47000000000003</v>
          </cell>
          <cell r="J90">
            <v>1111.92</v>
          </cell>
          <cell r="K90">
            <v>425.4</v>
          </cell>
        </row>
        <row r="91">
          <cell r="B91">
            <v>363.15</v>
          </cell>
          <cell r="C91">
            <v>1191.77</v>
          </cell>
          <cell r="D91">
            <v>890.22</v>
          </cell>
          <cell r="E91">
            <v>496.1</v>
          </cell>
          <cell r="F91">
            <v>1161.7</v>
          </cell>
          <cell r="G91">
            <v>1953.67</v>
          </cell>
          <cell r="H91">
            <v>218.54</v>
          </cell>
          <cell r="I91">
            <v>283.39999999999998</v>
          </cell>
          <cell r="J91">
            <v>1166.83</v>
          </cell>
          <cell r="K91">
            <v>458.45</v>
          </cell>
        </row>
        <row r="92">
          <cell r="B92">
            <v>310.27</v>
          </cell>
          <cell r="C92">
            <v>1129.8599999999999</v>
          </cell>
          <cell r="D92">
            <v>824.19</v>
          </cell>
          <cell r="E92">
            <v>458.98</v>
          </cell>
          <cell r="F92">
            <v>1102.95</v>
          </cell>
          <cell r="G92">
            <v>1840.49</v>
          </cell>
          <cell r="H92">
            <v>197.77</v>
          </cell>
          <cell r="I92">
            <v>321.87</v>
          </cell>
          <cell r="J92">
            <v>1101.3499999999999</v>
          </cell>
          <cell r="K92">
            <v>483.8</v>
          </cell>
        </row>
        <row r="93">
          <cell r="B93">
            <v>301.43</v>
          </cell>
          <cell r="C93">
            <v>1217.98</v>
          </cell>
          <cell r="D93">
            <v>816.28</v>
          </cell>
          <cell r="E93">
            <v>479.34</v>
          </cell>
          <cell r="F93">
            <v>1149.2</v>
          </cell>
          <cell r="G93">
            <v>1759.99</v>
          </cell>
          <cell r="H93">
            <v>229.7</v>
          </cell>
          <cell r="I93">
            <v>309.99</v>
          </cell>
          <cell r="J93">
            <v>1148.3</v>
          </cell>
          <cell r="K93">
            <v>491</v>
          </cell>
        </row>
        <row r="94">
          <cell r="B94">
            <v>313.69</v>
          </cell>
          <cell r="C94">
            <v>1087.2</v>
          </cell>
          <cell r="D94">
            <v>771.53</v>
          </cell>
          <cell r="E94">
            <v>450.84</v>
          </cell>
          <cell r="F94">
            <v>1118.5</v>
          </cell>
          <cell r="G94">
            <v>1806.99</v>
          </cell>
          <cell r="H94">
            <v>222.63</v>
          </cell>
          <cell r="I94">
            <v>276.89</v>
          </cell>
          <cell r="J94">
            <v>1140.6600000000001</v>
          </cell>
          <cell r="K94">
            <v>462.7</v>
          </cell>
        </row>
        <row r="95">
          <cell r="B95">
            <v>296.98</v>
          </cell>
          <cell r="C95">
            <v>1163.07</v>
          </cell>
          <cell r="D95">
            <v>719.67</v>
          </cell>
          <cell r="E95">
            <v>501.52</v>
          </cell>
          <cell r="F95">
            <v>1071.6300000000001</v>
          </cell>
          <cell r="G95">
            <v>1685.19</v>
          </cell>
          <cell r="H95">
            <v>200.87</v>
          </cell>
          <cell r="I95">
            <v>278.73</v>
          </cell>
          <cell r="J95">
            <v>1029.44</v>
          </cell>
          <cell r="K95">
            <v>462.35</v>
          </cell>
        </row>
        <row r="96">
          <cell r="B96">
            <v>278.36</v>
          </cell>
          <cell r="C96">
            <v>1179.55</v>
          </cell>
          <cell r="D96">
            <v>693.51</v>
          </cell>
          <cell r="E96">
            <v>496.68</v>
          </cell>
          <cell r="F96">
            <v>1022.42</v>
          </cell>
          <cell r="G96">
            <v>1608.63</v>
          </cell>
          <cell r="H96">
            <v>203.45</v>
          </cell>
          <cell r="I96">
            <v>260.55</v>
          </cell>
          <cell r="J96">
            <v>959.39</v>
          </cell>
          <cell r="K96">
            <v>410.65</v>
          </cell>
        </row>
        <row r="97">
          <cell r="B97">
            <v>235</v>
          </cell>
          <cell r="C97">
            <v>1066.46</v>
          </cell>
          <cell r="D97">
            <v>641.9</v>
          </cell>
          <cell r="E97">
            <v>455.57</v>
          </cell>
          <cell r="F97">
            <v>969.01</v>
          </cell>
          <cell r="G97">
            <v>1557.79</v>
          </cell>
          <cell r="H97">
            <v>205.81</v>
          </cell>
          <cell r="I97">
            <v>256.47000000000003</v>
          </cell>
          <cell r="J97">
            <v>942.75</v>
          </cell>
          <cell r="K97">
            <v>372.85</v>
          </cell>
        </row>
        <row r="98">
          <cell r="B98">
            <v>243.36</v>
          </cell>
          <cell r="C98">
            <v>1131.3900000000001</v>
          </cell>
          <cell r="D98">
            <v>601.76</v>
          </cell>
          <cell r="E98">
            <v>495.8</v>
          </cell>
          <cell r="F98">
            <v>889.5</v>
          </cell>
          <cell r="G98">
            <v>1435.77</v>
          </cell>
          <cell r="H98">
            <v>191.71</v>
          </cell>
          <cell r="I98">
            <v>239.48</v>
          </cell>
          <cell r="J98">
            <v>880.53</v>
          </cell>
          <cell r="K98">
            <v>348.75</v>
          </cell>
        </row>
        <row r="99">
          <cell r="B99">
            <v>222.6</v>
          </cell>
          <cell r="C99">
            <v>1088.58</v>
          </cell>
          <cell r="D99">
            <v>598.47</v>
          </cell>
          <cell r="E99">
            <v>478.61</v>
          </cell>
          <cell r="F99">
            <v>968.21</v>
          </cell>
          <cell r="G99">
            <v>1513.18</v>
          </cell>
          <cell r="H99">
            <v>194.58</v>
          </cell>
          <cell r="I99">
            <v>231.47</v>
          </cell>
          <cell r="J99">
            <v>902.16</v>
          </cell>
          <cell r="K99">
            <v>412.05</v>
          </cell>
        </row>
        <row r="100">
          <cell r="B100">
            <v>236.35</v>
          </cell>
          <cell r="C100">
            <v>1143.58</v>
          </cell>
          <cell r="D100">
            <v>625.26</v>
          </cell>
          <cell r="E100">
            <v>491.63</v>
          </cell>
          <cell r="F100">
            <v>1073.8800000000001</v>
          </cell>
          <cell r="G100">
            <v>1650.15</v>
          </cell>
          <cell r="H100">
            <v>202.56</v>
          </cell>
          <cell r="I100">
            <v>240.42</v>
          </cell>
          <cell r="J100">
            <v>963.56</v>
          </cell>
          <cell r="K100">
            <v>495</v>
          </cell>
        </row>
        <row r="101">
          <cell r="B101">
            <v>243.65</v>
          </cell>
          <cell r="C101">
            <v>1162.5999999999999</v>
          </cell>
          <cell r="D101">
            <v>635.01</v>
          </cell>
          <cell r="E101">
            <v>508.29</v>
          </cell>
          <cell r="F101">
            <v>1158.68</v>
          </cell>
          <cell r="G101">
            <v>1677.18</v>
          </cell>
          <cell r="H101">
            <v>185.11</v>
          </cell>
          <cell r="I101">
            <v>240.07</v>
          </cell>
          <cell r="J101">
            <v>934.2</v>
          </cell>
          <cell r="K101">
            <v>496.7</v>
          </cell>
        </row>
        <row r="102">
          <cell r="B102">
            <v>238.32</v>
          </cell>
          <cell r="C102">
            <v>1201.0999999999999</v>
          </cell>
          <cell r="D102">
            <v>644.16999999999996</v>
          </cell>
          <cell r="E102">
            <v>508.19</v>
          </cell>
          <cell r="F102">
            <v>1155.8900000000001</v>
          </cell>
          <cell r="G102">
            <v>1720.51</v>
          </cell>
          <cell r="H102">
            <v>181.99</v>
          </cell>
          <cell r="I102">
            <v>258.45999999999998</v>
          </cell>
          <cell r="J102">
            <v>987.84</v>
          </cell>
          <cell r="K102">
            <v>451.4</v>
          </cell>
        </row>
        <row r="103">
          <cell r="B103">
            <v>228.18</v>
          </cell>
          <cell r="C103">
            <v>1252.75</v>
          </cell>
          <cell r="D103">
            <v>621.72</v>
          </cell>
          <cell r="E103">
            <v>526.83000000000004</v>
          </cell>
          <cell r="F103">
            <v>1112.21</v>
          </cell>
          <cell r="G103">
            <v>1459.51</v>
          </cell>
          <cell r="H103">
            <v>179.02</v>
          </cell>
          <cell r="I103">
            <v>250.9</v>
          </cell>
          <cell r="J103">
            <v>1016.65</v>
          </cell>
          <cell r="K103">
            <v>425.55</v>
          </cell>
        </row>
        <row r="104">
          <cell r="B104">
            <v>217.9</v>
          </cell>
          <cell r="C104">
            <v>1221.0899999999999</v>
          </cell>
          <cell r="D104">
            <v>586.91999999999996</v>
          </cell>
          <cell r="E104">
            <v>574.4</v>
          </cell>
          <cell r="F104">
            <v>1001.55</v>
          </cell>
          <cell r="G104">
            <v>1373.3</v>
          </cell>
          <cell r="H104">
            <v>161.62</v>
          </cell>
          <cell r="I104">
            <v>243.9</v>
          </cell>
          <cell r="J104">
            <v>976.32</v>
          </cell>
          <cell r="K104">
            <v>386.1</v>
          </cell>
        </row>
        <row r="105">
          <cell r="B105">
            <v>215.36</v>
          </cell>
          <cell r="C105">
            <v>1228.8900000000001</v>
          </cell>
          <cell r="D105">
            <v>589.64</v>
          </cell>
          <cell r="E105">
            <v>612.59</v>
          </cell>
          <cell r="F105">
            <v>983.14</v>
          </cell>
          <cell r="G105">
            <v>1348</v>
          </cell>
          <cell r="H105">
            <v>148.25</v>
          </cell>
          <cell r="I105">
            <v>232.96</v>
          </cell>
          <cell r="J105">
            <v>962.03</v>
          </cell>
          <cell r="K105">
            <v>339.55</v>
          </cell>
        </row>
        <row r="106">
          <cell r="B106">
            <v>220.94</v>
          </cell>
          <cell r="C106">
            <v>1212.67</v>
          </cell>
          <cell r="D106">
            <v>564.91999999999996</v>
          </cell>
          <cell r="E106">
            <v>592.70000000000005</v>
          </cell>
          <cell r="F106">
            <v>864.74</v>
          </cell>
          <cell r="G106">
            <v>1423.32</v>
          </cell>
          <cell r="H106">
            <v>147.86000000000001</v>
          </cell>
          <cell r="I106">
            <v>214.01</v>
          </cell>
          <cell r="J106">
            <v>817.98</v>
          </cell>
          <cell r="K106">
            <v>349.75</v>
          </cell>
        </row>
        <row r="107">
          <cell r="B107">
            <v>235</v>
          </cell>
          <cell r="C107">
            <v>1205.4000000000001</v>
          </cell>
          <cell r="D107">
            <v>534.39</v>
          </cell>
          <cell r="E107">
            <v>597.70000000000005</v>
          </cell>
          <cell r="F107">
            <v>866.89</v>
          </cell>
          <cell r="G107">
            <v>1332.83</v>
          </cell>
          <cell r="H107">
            <v>136.19999999999999</v>
          </cell>
          <cell r="I107">
            <v>216.15</v>
          </cell>
          <cell r="J107">
            <v>793.61</v>
          </cell>
          <cell r="K107">
            <v>338.2</v>
          </cell>
        </row>
        <row r="108">
          <cell r="B108">
            <v>217.34</v>
          </cell>
          <cell r="C108">
            <v>1041.1099999999999</v>
          </cell>
          <cell r="D108">
            <v>484.85</v>
          </cell>
          <cell r="E108">
            <v>531.84</v>
          </cell>
          <cell r="F108">
            <v>844.63</v>
          </cell>
          <cell r="G108">
            <v>1374.15</v>
          </cell>
          <cell r="H108">
            <v>116.29</v>
          </cell>
          <cell r="I108">
            <v>194.9</v>
          </cell>
          <cell r="J108">
            <v>704.25</v>
          </cell>
          <cell r="K108">
            <v>269.64999999999998</v>
          </cell>
        </row>
        <row r="109">
          <cell r="B109">
            <v>232.79</v>
          </cell>
          <cell r="C109">
            <v>1143.7</v>
          </cell>
          <cell r="D109">
            <v>523.76</v>
          </cell>
          <cell r="E109">
            <v>571.5</v>
          </cell>
          <cell r="F109">
            <v>868.39</v>
          </cell>
          <cell r="G109">
            <v>1336.46</v>
          </cell>
          <cell r="H109">
            <v>135.13</v>
          </cell>
          <cell r="I109">
            <v>210.52</v>
          </cell>
          <cell r="J109">
            <v>719.22</v>
          </cell>
          <cell r="K109">
            <v>301.05</v>
          </cell>
        </row>
        <row r="110">
          <cell r="B110">
            <v>228.12</v>
          </cell>
          <cell r="C110">
            <v>1165.49</v>
          </cell>
          <cell r="D110">
            <v>539.87</v>
          </cell>
          <cell r="E110">
            <v>542.30999999999995</v>
          </cell>
          <cell r="F110">
            <v>882.01</v>
          </cell>
          <cell r="G110">
            <v>1476.37</v>
          </cell>
          <cell r="H110">
            <v>134.94999999999999</v>
          </cell>
          <cell r="I110">
            <v>215.85</v>
          </cell>
          <cell r="J110">
            <v>832.41</v>
          </cell>
          <cell r="K110">
            <v>325.75</v>
          </cell>
        </row>
        <row r="111">
          <cell r="B111">
            <v>217.16</v>
          </cell>
          <cell r="C111">
            <v>1130.98</v>
          </cell>
          <cell r="D111">
            <v>537.67999999999995</v>
          </cell>
          <cell r="E111">
            <v>533.72</v>
          </cell>
          <cell r="F111">
            <v>837.04</v>
          </cell>
          <cell r="G111">
            <v>1456.57</v>
          </cell>
          <cell r="H111">
            <v>136.61000000000001</v>
          </cell>
          <cell r="I111">
            <v>226.13</v>
          </cell>
          <cell r="J111">
            <v>896.61</v>
          </cell>
          <cell r="K111">
            <v>357.3</v>
          </cell>
        </row>
        <row r="112">
          <cell r="B112">
            <v>213.07</v>
          </cell>
          <cell r="C112">
            <v>1193.4000000000001</v>
          </cell>
          <cell r="D112">
            <v>548.58000000000004</v>
          </cell>
          <cell r="E112">
            <v>557.04999999999995</v>
          </cell>
          <cell r="F112">
            <v>829.21</v>
          </cell>
          <cell r="G112">
            <v>1607.56</v>
          </cell>
          <cell r="H112">
            <v>131.55000000000001</v>
          </cell>
          <cell r="I112">
            <v>220.53</v>
          </cell>
          <cell r="J112">
            <v>920.82</v>
          </cell>
          <cell r="K112">
            <v>371.9</v>
          </cell>
        </row>
        <row r="113">
          <cell r="B113">
            <v>193.87</v>
          </cell>
          <cell r="C113">
            <v>1237.81</v>
          </cell>
          <cell r="D113">
            <v>533.21</v>
          </cell>
          <cell r="E113">
            <v>570.04999999999995</v>
          </cell>
          <cell r="F113">
            <v>840.14</v>
          </cell>
          <cell r="G113">
            <v>1535.75</v>
          </cell>
          <cell r="H113">
            <v>128.35</v>
          </cell>
          <cell r="I113">
            <v>216.71</v>
          </cell>
          <cell r="J113">
            <v>957.07</v>
          </cell>
          <cell r="K113">
            <v>370.55</v>
          </cell>
        </row>
        <row r="114">
          <cell r="B114">
            <v>192.44</v>
          </cell>
          <cell r="C114">
            <v>1226.33</v>
          </cell>
          <cell r="D114">
            <v>512.58000000000004</v>
          </cell>
          <cell r="E114">
            <v>536.91</v>
          </cell>
          <cell r="F114">
            <v>847.12</v>
          </cell>
          <cell r="G114">
            <v>1459.06</v>
          </cell>
          <cell r="H114">
            <v>133.47</v>
          </cell>
          <cell r="I114">
            <v>214.34</v>
          </cell>
          <cell r="J114">
            <v>1047.51</v>
          </cell>
          <cell r="K114">
            <v>351.55</v>
          </cell>
        </row>
        <row r="115">
          <cell r="B115">
            <v>225.25</v>
          </cell>
          <cell r="C115">
            <v>1200.83</v>
          </cell>
          <cell r="D115">
            <v>554.59</v>
          </cell>
          <cell r="E115">
            <v>528.4</v>
          </cell>
          <cell r="F115">
            <v>881.26</v>
          </cell>
          <cell r="G115">
            <v>1572.34</v>
          </cell>
          <cell r="H115">
            <v>139.79</v>
          </cell>
          <cell r="I115">
            <v>214.93</v>
          </cell>
          <cell r="J115">
            <v>1167.74</v>
          </cell>
          <cell r="K115">
            <v>336.6</v>
          </cell>
        </row>
        <row r="116">
          <cell r="B116">
            <v>224.86</v>
          </cell>
          <cell r="C116">
            <v>1220.06</v>
          </cell>
          <cell r="D116">
            <v>532.39</v>
          </cell>
          <cell r="E116">
            <v>482.92</v>
          </cell>
          <cell r="F116">
            <v>754.04</v>
          </cell>
          <cell r="G116">
            <v>1376.57</v>
          </cell>
          <cell r="H116">
            <v>132.51</v>
          </cell>
          <cell r="I116">
            <v>207.59</v>
          </cell>
          <cell r="J116">
            <v>1163.31</v>
          </cell>
          <cell r="K116">
            <v>346.15</v>
          </cell>
        </row>
        <row r="117">
          <cell r="B117">
            <v>197.18</v>
          </cell>
          <cell r="C117">
            <v>1248.45</v>
          </cell>
          <cell r="D117">
            <v>524.11</v>
          </cell>
          <cell r="E117">
            <v>496.28</v>
          </cell>
          <cell r="F117">
            <v>785.68</v>
          </cell>
          <cell r="G117">
            <v>1269.74</v>
          </cell>
          <cell r="H117">
            <v>128.34</v>
          </cell>
          <cell r="I117">
            <v>215.29</v>
          </cell>
          <cell r="J117">
            <v>1080.17</v>
          </cell>
          <cell r="K117">
            <v>341.5</v>
          </cell>
        </row>
        <row r="118">
          <cell r="B118">
            <v>193.89</v>
          </cell>
          <cell r="C118">
            <v>1178.33</v>
          </cell>
          <cell r="D118">
            <v>493.3</v>
          </cell>
          <cell r="E118">
            <v>476.43</v>
          </cell>
          <cell r="F118">
            <v>761.12</v>
          </cell>
          <cell r="G118">
            <v>1092.55</v>
          </cell>
          <cell r="H118">
            <v>115.68</v>
          </cell>
          <cell r="I118">
            <v>212.33</v>
          </cell>
          <cell r="J118">
            <v>1065.26</v>
          </cell>
          <cell r="K118">
            <v>360</v>
          </cell>
        </row>
        <row r="119">
          <cell r="B119">
            <v>185.71</v>
          </cell>
          <cell r="C119">
            <v>1221.5</v>
          </cell>
          <cell r="D119">
            <v>510.21</v>
          </cell>
          <cell r="E119">
            <v>544.16</v>
          </cell>
          <cell r="F119">
            <v>809.89</v>
          </cell>
          <cell r="G119">
            <v>1075.26</v>
          </cell>
          <cell r="H119">
            <v>122.35</v>
          </cell>
          <cell r="I119">
            <v>214.44</v>
          </cell>
          <cell r="J119">
            <v>1121.71</v>
          </cell>
          <cell r="K119">
            <v>359</v>
          </cell>
        </row>
        <row r="120">
          <cell r="B120">
            <v>194.51</v>
          </cell>
          <cell r="C120">
            <v>1279.51</v>
          </cell>
          <cell r="D120">
            <v>534.41</v>
          </cell>
          <cell r="E120">
            <v>563.32000000000005</v>
          </cell>
          <cell r="F120">
            <v>817.18</v>
          </cell>
          <cell r="G120">
            <v>1043.03</v>
          </cell>
          <cell r="H120">
            <v>112.61</v>
          </cell>
          <cell r="I120">
            <v>238.03</v>
          </cell>
          <cell r="J120">
            <v>1152.96</v>
          </cell>
          <cell r="K120">
            <v>345.05</v>
          </cell>
        </row>
        <row r="121">
          <cell r="B121">
            <v>205.78</v>
          </cell>
          <cell r="C121">
            <v>1187.1099999999999</v>
          </cell>
          <cell r="D121">
            <v>537.48</v>
          </cell>
          <cell r="E121">
            <v>525.41</v>
          </cell>
          <cell r="F121">
            <v>856.26</v>
          </cell>
          <cell r="G121">
            <v>940.81</v>
          </cell>
          <cell r="H121">
            <v>112.73</v>
          </cell>
          <cell r="I121">
            <v>242.87</v>
          </cell>
          <cell r="J121">
            <v>1109.3699999999999</v>
          </cell>
          <cell r="K121">
            <v>388</v>
          </cell>
        </row>
        <row r="122">
          <cell r="B122">
            <v>200.36</v>
          </cell>
          <cell r="C122">
            <v>1223.55</v>
          </cell>
          <cell r="D122">
            <v>474.74</v>
          </cell>
          <cell r="E122">
            <v>483.87</v>
          </cell>
          <cell r="F122">
            <v>750.99</v>
          </cell>
          <cell r="G122">
            <v>916.7</v>
          </cell>
          <cell r="H122">
            <v>97.56</v>
          </cell>
          <cell r="I122">
            <v>242.74</v>
          </cell>
          <cell r="J122">
            <v>976.52</v>
          </cell>
          <cell r="K122">
            <v>406.25</v>
          </cell>
        </row>
        <row r="123">
          <cell r="B123">
            <v>222.94</v>
          </cell>
          <cell r="C123">
            <v>1264.0899999999999</v>
          </cell>
          <cell r="D123">
            <v>477.51</v>
          </cell>
          <cell r="E123">
            <v>534.74</v>
          </cell>
          <cell r="F123">
            <v>743.4</v>
          </cell>
          <cell r="G123">
            <v>821.65</v>
          </cell>
          <cell r="H123">
            <v>112.67</v>
          </cell>
          <cell r="I123">
            <v>239.18</v>
          </cell>
          <cell r="J123">
            <v>1070.22</v>
          </cell>
          <cell r="K123">
            <v>388.4</v>
          </cell>
        </row>
        <row r="124">
          <cell r="B124">
            <v>224.96</v>
          </cell>
          <cell r="C124">
            <v>1247.28</v>
          </cell>
          <cell r="D124">
            <v>454.91</v>
          </cell>
          <cell r="E124">
            <v>496.89</v>
          </cell>
          <cell r="F124">
            <v>655.86</v>
          </cell>
          <cell r="G124">
            <v>762.69</v>
          </cell>
          <cell r="H124">
            <v>109.4</v>
          </cell>
          <cell r="I124">
            <v>234.07</v>
          </cell>
          <cell r="J124">
            <v>1079.8499999999999</v>
          </cell>
          <cell r="K124">
            <v>367.55</v>
          </cell>
        </row>
        <row r="125">
          <cell r="B125">
            <v>212.63</v>
          </cell>
          <cell r="C125">
            <v>1308.8499999999999</v>
          </cell>
          <cell r="D125">
            <v>435.36</v>
          </cell>
          <cell r="E125">
            <v>459.66</v>
          </cell>
          <cell r="F125">
            <v>628.46</v>
          </cell>
          <cell r="G125">
            <v>695.84</v>
          </cell>
          <cell r="H125">
            <v>98.72</v>
          </cell>
          <cell r="I125">
            <v>244.29</v>
          </cell>
          <cell r="J125">
            <v>951.04</v>
          </cell>
          <cell r="K125">
            <v>356.55</v>
          </cell>
        </row>
        <row r="126">
          <cell r="B126">
            <v>224.54</v>
          </cell>
          <cell r="C126">
            <v>1206.3800000000001</v>
          </cell>
          <cell r="D126">
            <v>420.84</v>
          </cell>
          <cell r="E126">
            <v>441.39</v>
          </cell>
          <cell r="F126">
            <v>623.11</v>
          </cell>
          <cell r="G126">
            <v>620.77</v>
          </cell>
          <cell r="H126">
            <v>104.89</v>
          </cell>
          <cell r="I126">
            <v>234.01</v>
          </cell>
          <cell r="J126">
            <v>996.35</v>
          </cell>
          <cell r="K126">
            <v>302.64999999999998</v>
          </cell>
        </row>
        <row r="127">
          <cell r="B127">
            <v>226.28</v>
          </cell>
          <cell r="C127">
            <v>1233.98</v>
          </cell>
          <cell r="D127">
            <v>416.07</v>
          </cell>
          <cell r="E127">
            <v>413.04</v>
          </cell>
          <cell r="F127">
            <v>627.55999999999995</v>
          </cell>
          <cell r="G127">
            <v>569.91</v>
          </cell>
          <cell r="H127">
            <v>87.73</v>
          </cell>
          <cell r="I127">
            <v>234.7</v>
          </cell>
          <cell r="J127">
            <v>981.48</v>
          </cell>
          <cell r="K127">
            <v>247</v>
          </cell>
        </row>
        <row r="128">
          <cell r="B128">
            <v>228.3</v>
          </cell>
          <cell r="C128">
            <v>1142.21</v>
          </cell>
          <cell r="D128">
            <v>409.86</v>
          </cell>
          <cell r="E128">
            <v>399.29</v>
          </cell>
          <cell r="F128">
            <v>592.97</v>
          </cell>
          <cell r="G128">
            <v>501.56</v>
          </cell>
          <cell r="H128">
            <v>90.54</v>
          </cell>
          <cell r="I128">
            <v>214.08</v>
          </cell>
          <cell r="J128">
            <v>1110.3499999999999</v>
          </cell>
          <cell r="K128">
            <v>212.95</v>
          </cell>
        </row>
        <row r="129">
          <cell r="B129">
            <v>239.38</v>
          </cell>
          <cell r="C129">
            <v>1013.11</v>
          </cell>
          <cell r="D129">
            <v>395.49</v>
          </cell>
          <cell r="E129">
            <v>360.52</v>
          </cell>
          <cell r="F129">
            <v>506.72</v>
          </cell>
          <cell r="G129">
            <v>438.25</v>
          </cell>
          <cell r="H129">
            <v>78.790000000000006</v>
          </cell>
          <cell r="I129">
            <v>225.01</v>
          </cell>
          <cell r="J129">
            <v>1010.71</v>
          </cell>
          <cell r="K129">
            <v>190.4</v>
          </cell>
        </row>
        <row r="130">
          <cell r="B130">
            <v>210.4</v>
          </cell>
          <cell r="C130">
            <v>1035.75</v>
          </cell>
          <cell r="D130">
            <v>359.85</v>
          </cell>
          <cell r="E130">
            <v>392.33</v>
          </cell>
          <cell r="F130">
            <v>504.27</v>
          </cell>
          <cell r="G130">
            <v>429.85</v>
          </cell>
          <cell r="H130">
            <v>68.58</v>
          </cell>
          <cell r="I130">
            <v>225.9</v>
          </cell>
          <cell r="J130">
            <v>847.3</v>
          </cell>
          <cell r="K130">
            <v>118.3</v>
          </cell>
        </row>
        <row r="131">
          <cell r="B131">
            <v>209.26</v>
          </cell>
          <cell r="C131">
            <v>1009.23</v>
          </cell>
          <cell r="D131">
            <v>373.57</v>
          </cell>
          <cell r="E131">
            <v>404.9</v>
          </cell>
          <cell r="F131">
            <v>547</v>
          </cell>
          <cell r="G131">
            <v>420.12</v>
          </cell>
          <cell r="H131">
            <v>69.53</v>
          </cell>
          <cell r="I131">
            <v>233.99</v>
          </cell>
          <cell r="J131">
            <v>832.32</v>
          </cell>
          <cell r="K131">
            <v>111.45</v>
          </cell>
        </row>
        <row r="132">
          <cell r="B132">
            <v>179.86</v>
          </cell>
          <cell r="C132">
            <v>1076.7</v>
          </cell>
          <cell r="D132">
            <v>334.06</v>
          </cell>
          <cell r="E132">
            <v>471.76</v>
          </cell>
          <cell r="F132">
            <v>472.18</v>
          </cell>
          <cell r="G132">
            <v>441.96</v>
          </cell>
          <cell r="H132">
            <v>57.05</v>
          </cell>
          <cell r="I132">
            <v>217.12</v>
          </cell>
          <cell r="J132">
            <v>724.83</v>
          </cell>
          <cell r="K132">
            <v>80.400000000000006</v>
          </cell>
        </row>
        <row r="133">
          <cell r="B133">
            <v>186.87</v>
          </cell>
          <cell r="C133">
            <v>1060.28</v>
          </cell>
          <cell r="D133">
            <v>313.55</v>
          </cell>
          <cell r="E133">
            <v>456.5</v>
          </cell>
          <cell r="F133">
            <v>470.88</v>
          </cell>
          <cell r="G133">
            <v>439.89</v>
          </cell>
          <cell r="H133">
            <v>54.93</v>
          </cell>
          <cell r="I133">
            <v>215.53</v>
          </cell>
          <cell r="J133">
            <v>644.46</v>
          </cell>
          <cell r="K133">
            <v>66.599999999999994</v>
          </cell>
        </row>
        <row r="134">
          <cell r="B134">
            <v>201.27</v>
          </cell>
          <cell r="C134">
            <v>1027.6400000000001</v>
          </cell>
          <cell r="D134">
            <v>332.19</v>
          </cell>
          <cell r="E134">
            <v>429.92</v>
          </cell>
          <cell r="F134">
            <v>489.15</v>
          </cell>
          <cell r="G134">
            <v>458.5</v>
          </cell>
          <cell r="H134">
            <v>52.52</v>
          </cell>
          <cell r="I134">
            <v>213.21</v>
          </cell>
          <cell r="J134">
            <v>699.72</v>
          </cell>
          <cell r="K134">
            <v>79.150000000000006</v>
          </cell>
        </row>
        <row r="135">
          <cell r="B135">
            <v>191.83</v>
          </cell>
          <cell r="C135">
            <v>948.29</v>
          </cell>
          <cell r="D135">
            <v>329.92</v>
          </cell>
          <cell r="E135">
            <v>413.76</v>
          </cell>
          <cell r="F135">
            <v>502.77</v>
          </cell>
          <cell r="G135">
            <v>436.26</v>
          </cell>
          <cell r="H135">
            <v>51.43</v>
          </cell>
          <cell r="I135">
            <v>212.25</v>
          </cell>
          <cell r="J135">
            <v>682.36</v>
          </cell>
          <cell r="K135">
            <v>70</v>
          </cell>
        </row>
        <row r="136">
          <cell r="B136">
            <v>205.66</v>
          </cell>
          <cell r="C136">
            <v>999.25</v>
          </cell>
          <cell r="D136">
            <v>339.64</v>
          </cell>
          <cell r="E136">
            <v>408.25</v>
          </cell>
          <cell r="F136">
            <v>538.51</v>
          </cell>
          <cell r="G136">
            <v>467.57</v>
          </cell>
          <cell r="H136">
            <v>54.31</v>
          </cell>
          <cell r="I136">
            <v>221.59</v>
          </cell>
          <cell r="J136">
            <v>636.04999999999995</v>
          </cell>
          <cell r="K136">
            <v>67.599999999999994</v>
          </cell>
        </row>
        <row r="137">
          <cell r="B137">
            <v>184.9</v>
          </cell>
          <cell r="C137">
            <v>912.08</v>
          </cell>
          <cell r="D137">
            <v>295.87</v>
          </cell>
          <cell r="E137">
            <v>371.63</v>
          </cell>
          <cell r="F137">
            <v>458.45</v>
          </cell>
          <cell r="G137">
            <v>410.25</v>
          </cell>
          <cell r="H137">
            <v>49.88</v>
          </cell>
          <cell r="I137">
            <v>225.6</v>
          </cell>
          <cell r="J137">
            <v>515.75</v>
          </cell>
          <cell r="K137">
            <v>71</v>
          </cell>
        </row>
        <row r="138">
          <cell r="B138">
            <v>191.97</v>
          </cell>
          <cell r="C138">
            <v>961.94</v>
          </cell>
          <cell r="D138">
            <v>296.33999999999997</v>
          </cell>
          <cell r="E138">
            <v>383.08</v>
          </cell>
          <cell r="F138">
            <v>420.22</v>
          </cell>
          <cell r="G138">
            <v>350.1</v>
          </cell>
          <cell r="H138">
            <v>41.07</v>
          </cell>
          <cell r="I138">
            <v>204.09</v>
          </cell>
          <cell r="J138">
            <v>472.36</v>
          </cell>
          <cell r="K138">
            <v>56.9</v>
          </cell>
        </row>
        <row r="139">
          <cell r="B139">
            <v>196.07</v>
          </cell>
          <cell r="C139">
            <v>858.95</v>
          </cell>
          <cell r="D139">
            <v>304.2</v>
          </cell>
          <cell r="E139">
            <v>366.28</v>
          </cell>
          <cell r="F139">
            <v>506.72</v>
          </cell>
          <cell r="G139">
            <v>348.61</v>
          </cell>
          <cell r="H139">
            <v>48.88</v>
          </cell>
          <cell r="I139">
            <v>226.5</v>
          </cell>
          <cell r="J139">
            <v>553.58000000000004</v>
          </cell>
          <cell r="K139">
            <v>60.7</v>
          </cell>
        </row>
        <row r="140">
          <cell r="B140">
            <v>193.94</v>
          </cell>
          <cell r="C140">
            <v>718.26</v>
          </cell>
          <cell r="D140">
            <v>334.01</v>
          </cell>
          <cell r="E140">
            <v>308.20999999999998</v>
          </cell>
          <cell r="F140">
            <v>462.84</v>
          </cell>
          <cell r="G140">
            <v>334.63</v>
          </cell>
          <cell r="H140">
            <v>55.23</v>
          </cell>
          <cell r="I140">
            <v>215.06</v>
          </cell>
          <cell r="J140">
            <v>612.22</v>
          </cell>
          <cell r="K140">
            <v>96.9</v>
          </cell>
        </row>
        <row r="141">
          <cell r="B141">
            <v>181.28</v>
          </cell>
          <cell r="C141">
            <v>708.94</v>
          </cell>
          <cell r="D141">
            <v>349.47</v>
          </cell>
          <cell r="E141">
            <v>297.45999999999998</v>
          </cell>
          <cell r="F141">
            <v>485.46</v>
          </cell>
          <cell r="G141">
            <v>360.46</v>
          </cell>
          <cell r="H141">
            <v>56.75</v>
          </cell>
          <cell r="I141">
            <v>225.31</v>
          </cell>
          <cell r="J141">
            <v>611.1</v>
          </cell>
          <cell r="K141">
            <v>108.1</v>
          </cell>
        </row>
        <row r="142">
          <cell r="B142">
            <v>177.21</v>
          </cell>
          <cell r="C142">
            <v>652.15</v>
          </cell>
          <cell r="D142">
            <v>340.39</v>
          </cell>
          <cell r="E142">
            <v>275.72000000000003</v>
          </cell>
          <cell r="F142">
            <v>467.31</v>
          </cell>
          <cell r="G142">
            <v>288.06</v>
          </cell>
          <cell r="H142">
            <v>62.63</v>
          </cell>
          <cell r="I142">
            <v>218.05</v>
          </cell>
          <cell r="J142">
            <v>659.5</v>
          </cell>
          <cell r="K142">
            <v>97.1</v>
          </cell>
        </row>
        <row r="143">
          <cell r="B143">
            <v>173.77</v>
          </cell>
          <cell r="C143">
            <v>760.62</v>
          </cell>
          <cell r="D143">
            <v>311.98</v>
          </cell>
          <cell r="E143">
            <v>356.38</v>
          </cell>
          <cell r="F143">
            <v>490.87</v>
          </cell>
          <cell r="G143">
            <v>261.18</v>
          </cell>
          <cell r="H143">
            <v>57.12</v>
          </cell>
          <cell r="I143">
            <v>204.92</v>
          </cell>
          <cell r="J143">
            <v>595.1</v>
          </cell>
          <cell r="K143">
            <v>97.35</v>
          </cell>
        </row>
        <row r="144">
          <cell r="B144">
            <v>182.98</v>
          </cell>
          <cell r="C144">
            <v>732.26</v>
          </cell>
          <cell r="D144">
            <v>311.98</v>
          </cell>
          <cell r="E144">
            <v>358.55</v>
          </cell>
          <cell r="F144">
            <v>426.48</v>
          </cell>
          <cell r="G144">
            <v>239.26</v>
          </cell>
          <cell r="H144">
            <v>56.17</v>
          </cell>
          <cell r="I144">
            <v>195.64</v>
          </cell>
          <cell r="J144">
            <v>595.49</v>
          </cell>
          <cell r="K144">
            <v>131.30000000000001</v>
          </cell>
        </row>
        <row r="145">
          <cell r="B145">
            <v>199.35</v>
          </cell>
          <cell r="C145">
            <v>648.82000000000005</v>
          </cell>
          <cell r="D145">
            <v>320.81</v>
          </cell>
          <cell r="E145">
            <v>344.06</v>
          </cell>
          <cell r="F145">
            <v>449.33</v>
          </cell>
          <cell r="G145">
            <v>240.88</v>
          </cell>
          <cell r="H145">
            <v>62.01</v>
          </cell>
          <cell r="I145">
            <v>203.79</v>
          </cell>
          <cell r="J145">
            <v>672.71</v>
          </cell>
          <cell r="K145">
            <v>145.80000000000001</v>
          </cell>
        </row>
        <row r="146">
          <cell r="B146">
            <v>188.76</v>
          </cell>
          <cell r="C146">
            <v>606.20000000000005</v>
          </cell>
          <cell r="D146">
            <v>338.55</v>
          </cell>
          <cell r="E146">
            <v>285.99</v>
          </cell>
          <cell r="F146">
            <v>442.48</v>
          </cell>
          <cell r="G146">
            <v>248.7</v>
          </cell>
          <cell r="H146">
            <v>53.79</v>
          </cell>
          <cell r="I146">
            <v>190.14</v>
          </cell>
          <cell r="J146">
            <v>700.16</v>
          </cell>
          <cell r="K146">
            <v>161.25</v>
          </cell>
        </row>
        <row r="147">
          <cell r="B147">
            <v>178.45</v>
          </cell>
          <cell r="C147">
            <v>634.27</v>
          </cell>
          <cell r="D147">
            <v>351.19</v>
          </cell>
          <cell r="E147">
            <v>300.57</v>
          </cell>
          <cell r="F147">
            <v>432.28</v>
          </cell>
          <cell r="G147">
            <v>247.26</v>
          </cell>
          <cell r="H147">
            <v>52.5</v>
          </cell>
          <cell r="I147">
            <v>197.73</v>
          </cell>
          <cell r="J147">
            <v>726.86</v>
          </cell>
          <cell r="K147">
            <v>137.5</v>
          </cell>
        </row>
        <row r="148">
          <cell r="B148">
            <v>181.1</v>
          </cell>
          <cell r="C148">
            <v>634.99</v>
          </cell>
          <cell r="D148">
            <v>316.39999999999998</v>
          </cell>
          <cell r="E148">
            <v>291.45999999999998</v>
          </cell>
          <cell r="F148">
            <v>386.45</v>
          </cell>
          <cell r="G148">
            <v>240.83</v>
          </cell>
          <cell r="H148">
            <v>51.01</v>
          </cell>
          <cell r="I148">
            <v>187.48</v>
          </cell>
          <cell r="J148">
            <v>708.4</v>
          </cell>
          <cell r="K148">
            <v>124.05</v>
          </cell>
        </row>
        <row r="149">
          <cell r="B149">
            <v>188.23</v>
          </cell>
          <cell r="C149">
            <v>625.53</v>
          </cell>
          <cell r="D149">
            <v>313.88</v>
          </cell>
          <cell r="E149">
            <v>312.66000000000003</v>
          </cell>
          <cell r="F149">
            <v>392.8</v>
          </cell>
          <cell r="G149">
            <v>237.1</v>
          </cell>
          <cell r="H149">
            <v>52.32</v>
          </cell>
          <cell r="I149">
            <v>180.26</v>
          </cell>
          <cell r="J149">
            <v>696.19</v>
          </cell>
          <cell r="K149">
            <v>114.05</v>
          </cell>
        </row>
        <row r="150">
          <cell r="B150">
            <v>172.31</v>
          </cell>
          <cell r="C150">
            <v>648.63</v>
          </cell>
          <cell r="D150">
            <v>297.01</v>
          </cell>
          <cell r="E150">
            <v>291.29000000000002</v>
          </cell>
          <cell r="F150">
            <v>363.44</v>
          </cell>
          <cell r="G150">
            <v>250.15</v>
          </cell>
          <cell r="H150">
            <v>50.92</v>
          </cell>
          <cell r="I150">
            <v>177.37</v>
          </cell>
          <cell r="J150">
            <v>584.86</v>
          </cell>
          <cell r="K150">
            <v>96.05</v>
          </cell>
        </row>
        <row r="151">
          <cell r="B151">
            <v>167.19</v>
          </cell>
          <cell r="C151">
            <v>600.30999999999995</v>
          </cell>
          <cell r="D151">
            <v>293.22000000000003</v>
          </cell>
          <cell r="E151">
            <v>274.67</v>
          </cell>
          <cell r="F151">
            <v>363.6</v>
          </cell>
          <cell r="G151">
            <v>231.59</v>
          </cell>
          <cell r="H151">
            <v>54.91</v>
          </cell>
          <cell r="I151">
            <v>170.84</v>
          </cell>
          <cell r="J151">
            <v>597.16999999999996</v>
          </cell>
          <cell r="K151">
            <v>87.95</v>
          </cell>
        </row>
        <row r="152">
          <cell r="B152">
            <v>165.89</v>
          </cell>
          <cell r="C152">
            <v>616.63</v>
          </cell>
          <cell r="D152">
            <v>281.14999999999998</v>
          </cell>
          <cell r="E152">
            <v>309.49</v>
          </cell>
          <cell r="F152">
            <v>388.18</v>
          </cell>
          <cell r="G152">
            <v>261.43</v>
          </cell>
          <cell r="H152">
            <v>56.27</v>
          </cell>
          <cell r="I152">
            <v>171.67</v>
          </cell>
          <cell r="J152">
            <v>609.25</v>
          </cell>
          <cell r="K152">
            <v>67.400000000000006</v>
          </cell>
        </row>
        <row r="153">
          <cell r="B153">
            <v>158.63999999999999</v>
          </cell>
          <cell r="C153">
            <v>601.13</v>
          </cell>
          <cell r="D153">
            <v>252.54</v>
          </cell>
          <cell r="E153">
            <v>299.64</v>
          </cell>
          <cell r="F153">
            <v>401.46</v>
          </cell>
          <cell r="G153">
            <v>265.74</v>
          </cell>
          <cell r="H153">
            <v>52.61</v>
          </cell>
          <cell r="I153">
            <v>152.65</v>
          </cell>
          <cell r="J153">
            <v>511.13</v>
          </cell>
          <cell r="K153">
            <v>61.15</v>
          </cell>
        </row>
        <row r="154">
          <cell r="B154">
            <v>167.52</v>
          </cell>
          <cell r="C154">
            <v>601.73</v>
          </cell>
          <cell r="D154">
            <v>270.64999999999998</v>
          </cell>
          <cell r="E154">
            <v>303.68</v>
          </cell>
          <cell r="F154">
            <v>352.07</v>
          </cell>
          <cell r="G154">
            <v>279.14</v>
          </cell>
          <cell r="H154">
            <v>50.71</v>
          </cell>
          <cell r="I154">
            <v>162.79</v>
          </cell>
          <cell r="J154">
            <v>534.66999999999996</v>
          </cell>
          <cell r="K154">
            <v>65.3</v>
          </cell>
        </row>
        <row r="155">
          <cell r="B155">
            <v>168.76</v>
          </cell>
          <cell r="C155">
            <v>564.17999999999995</v>
          </cell>
          <cell r="D155">
            <v>259.35000000000002</v>
          </cell>
          <cell r="E155">
            <v>353.53</v>
          </cell>
          <cell r="F155">
            <v>323.64</v>
          </cell>
          <cell r="G155">
            <v>295.14999999999998</v>
          </cell>
          <cell r="H155">
            <v>52.82</v>
          </cell>
          <cell r="I155">
            <v>150.38999999999999</v>
          </cell>
          <cell r="J155">
            <v>569.79</v>
          </cell>
          <cell r="K155">
            <v>65.2</v>
          </cell>
        </row>
        <row r="156">
          <cell r="B156">
            <v>184.53</v>
          </cell>
          <cell r="C156">
            <v>589.84</v>
          </cell>
          <cell r="D156">
            <v>257.98</v>
          </cell>
          <cell r="E156">
            <v>355.65</v>
          </cell>
          <cell r="F156">
            <v>316.5</v>
          </cell>
          <cell r="G156">
            <v>256.72000000000003</v>
          </cell>
          <cell r="H156">
            <v>50.05</v>
          </cell>
          <cell r="I156">
            <v>137.72999999999999</v>
          </cell>
          <cell r="J156">
            <v>570.34</v>
          </cell>
          <cell r="K156">
            <v>60.05</v>
          </cell>
        </row>
        <row r="157">
          <cell r="B157">
            <v>183.71</v>
          </cell>
          <cell r="C157">
            <v>546.61</v>
          </cell>
          <cell r="D157">
            <v>245.5</v>
          </cell>
          <cell r="E157">
            <v>338.7</v>
          </cell>
          <cell r="F157">
            <v>299.01</v>
          </cell>
          <cell r="G157">
            <v>224.91</v>
          </cell>
          <cell r="H157">
            <v>43.16</v>
          </cell>
          <cell r="I157">
            <v>134.81</v>
          </cell>
          <cell r="J157">
            <v>571.42999999999995</v>
          </cell>
          <cell r="K157">
            <v>47.25</v>
          </cell>
        </row>
        <row r="158">
          <cell r="B158">
            <v>155.80000000000001</v>
          </cell>
          <cell r="C158">
            <v>560.25</v>
          </cell>
          <cell r="D158">
            <v>212.95</v>
          </cell>
          <cell r="E158">
            <v>341.37</v>
          </cell>
          <cell r="F158">
            <v>258.77999999999997</v>
          </cell>
          <cell r="G158">
            <v>223.25</v>
          </cell>
          <cell r="H158">
            <v>36.19</v>
          </cell>
          <cell r="I158">
            <v>133.44999999999999</v>
          </cell>
          <cell r="J158">
            <v>433.87</v>
          </cell>
          <cell r="K158">
            <v>37.1</v>
          </cell>
        </row>
        <row r="159">
          <cell r="B159">
            <v>174.98</v>
          </cell>
          <cell r="C159">
            <v>538.48</v>
          </cell>
          <cell r="D159">
            <v>220.76</v>
          </cell>
          <cell r="E159">
            <v>321.52999999999997</v>
          </cell>
          <cell r="F159">
            <v>287.43</v>
          </cell>
          <cell r="G159">
            <v>233.53</v>
          </cell>
          <cell r="H159">
            <v>40.46</v>
          </cell>
          <cell r="I159">
            <v>133.06</v>
          </cell>
          <cell r="J159">
            <v>553.20000000000005</v>
          </cell>
          <cell r="K159">
            <v>41.05</v>
          </cell>
        </row>
        <row r="160">
          <cell r="B160">
            <v>197.3</v>
          </cell>
          <cell r="C160">
            <v>538.6</v>
          </cell>
          <cell r="D160">
            <v>244.46</v>
          </cell>
          <cell r="E160">
            <v>354.92</v>
          </cell>
          <cell r="F160">
            <v>315.41000000000003</v>
          </cell>
          <cell r="G160">
            <v>234.4</v>
          </cell>
          <cell r="H160">
            <v>47.08</v>
          </cell>
          <cell r="I160">
            <v>141.31</v>
          </cell>
          <cell r="J160">
            <v>616.17999999999995</v>
          </cell>
          <cell r="K160">
            <v>43.25</v>
          </cell>
        </row>
        <row r="161">
          <cell r="B161">
            <v>181.74</v>
          </cell>
          <cell r="C161">
            <v>500.71</v>
          </cell>
          <cell r="D161">
            <v>233.31</v>
          </cell>
          <cell r="E161">
            <v>312.43</v>
          </cell>
          <cell r="F161">
            <v>315.20999999999998</v>
          </cell>
          <cell r="G161">
            <v>233.91</v>
          </cell>
          <cell r="H161">
            <v>48.86</v>
          </cell>
          <cell r="I161">
            <v>131.16999999999999</v>
          </cell>
          <cell r="J161">
            <v>592.17999999999995</v>
          </cell>
          <cell r="K161">
            <v>41.9</v>
          </cell>
        </row>
        <row r="162">
          <cell r="B162">
            <v>175.95</v>
          </cell>
          <cell r="C162">
            <v>503.17</v>
          </cell>
          <cell r="D162">
            <v>235.45</v>
          </cell>
          <cell r="E162">
            <v>288.98</v>
          </cell>
          <cell r="F162">
            <v>328.03</v>
          </cell>
          <cell r="G162">
            <v>241.8</v>
          </cell>
          <cell r="H162">
            <v>50.91</v>
          </cell>
          <cell r="I162">
            <v>132.59</v>
          </cell>
          <cell r="J162">
            <v>701.88</v>
          </cell>
          <cell r="K162">
            <v>39.35</v>
          </cell>
        </row>
        <row r="163">
          <cell r="B163">
            <v>186.15</v>
          </cell>
          <cell r="C163">
            <v>548.83000000000004</v>
          </cell>
          <cell r="D163">
            <v>242.86</v>
          </cell>
          <cell r="E163">
            <v>342.38</v>
          </cell>
          <cell r="F163">
            <v>312.85000000000002</v>
          </cell>
          <cell r="G163">
            <v>240.13</v>
          </cell>
          <cell r="H163">
            <v>49.64</v>
          </cell>
          <cell r="I163">
            <v>138.09</v>
          </cell>
          <cell r="J163">
            <v>752.52</v>
          </cell>
          <cell r="K163">
            <v>44.25</v>
          </cell>
        </row>
        <row r="164">
          <cell r="B164">
            <v>202.01</v>
          </cell>
          <cell r="C164">
            <v>571.61</v>
          </cell>
          <cell r="D164">
            <v>251</v>
          </cell>
          <cell r="E164">
            <v>358.98</v>
          </cell>
          <cell r="F164">
            <v>317.95999999999998</v>
          </cell>
          <cell r="G164">
            <v>237.87</v>
          </cell>
          <cell r="H164">
            <v>49.04</v>
          </cell>
          <cell r="I164">
            <v>134.22</v>
          </cell>
          <cell r="J164">
            <v>794.68</v>
          </cell>
          <cell r="K164">
            <v>44</v>
          </cell>
        </row>
        <row r="165">
          <cell r="B165">
            <v>214.01</v>
          </cell>
          <cell r="C165">
            <v>558.55999999999995</v>
          </cell>
          <cell r="D165">
            <v>239.42</v>
          </cell>
          <cell r="E165">
            <v>343.59</v>
          </cell>
          <cell r="F165">
            <v>312.79000000000002</v>
          </cell>
          <cell r="G165">
            <v>207.88</v>
          </cell>
          <cell r="H165">
            <v>47.81</v>
          </cell>
          <cell r="I165">
            <v>128.18</v>
          </cell>
          <cell r="J165">
            <v>716.79</v>
          </cell>
          <cell r="K165">
            <v>47.45</v>
          </cell>
        </row>
        <row r="166">
          <cell r="B166">
            <v>221.18</v>
          </cell>
          <cell r="C166">
            <v>562.66</v>
          </cell>
          <cell r="D166">
            <v>229.04</v>
          </cell>
          <cell r="E166">
            <v>358.46</v>
          </cell>
          <cell r="F166">
            <v>276.98</v>
          </cell>
          <cell r="G166">
            <v>184.09</v>
          </cell>
          <cell r="H166">
            <v>47.37</v>
          </cell>
          <cell r="I166">
            <v>127.25</v>
          </cell>
          <cell r="J166">
            <v>696.69</v>
          </cell>
          <cell r="K166">
            <v>51.05</v>
          </cell>
        </row>
        <row r="167">
          <cell r="B167">
            <v>235.87</v>
          </cell>
          <cell r="C167">
            <v>571.47</v>
          </cell>
          <cell r="D167">
            <v>234.06</v>
          </cell>
          <cell r="E167">
            <v>399.79</v>
          </cell>
          <cell r="F167">
            <v>252.14</v>
          </cell>
          <cell r="G167">
            <v>185.27</v>
          </cell>
          <cell r="H167">
            <v>46.17</v>
          </cell>
          <cell r="I167">
            <v>120.29</v>
          </cell>
          <cell r="J167">
            <v>720.82</v>
          </cell>
          <cell r="K167">
            <v>51.05</v>
          </cell>
        </row>
        <row r="168">
          <cell r="B168">
            <v>216.8</v>
          </cell>
          <cell r="C168">
            <v>535.91999999999996</v>
          </cell>
          <cell r="D168">
            <v>204.77</v>
          </cell>
          <cell r="E168">
            <v>369.67</v>
          </cell>
          <cell r="F168">
            <v>239.65</v>
          </cell>
          <cell r="G168">
            <v>168.73</v>
          </cell>
          <cell r="H168">
            <v>41.7</v>
          </cell>
          <cell r="I168">
            <v>112.04</v>
          </cell>
          <cell r="J168">
            <v>679.13</v>
          </cell>
          <cell r="K168">
            <v>44.1</v>
          </cell>
        </row>
        <row r="169">
          <cell r="B169">
            <v>206.69</v>
          </cell>
          <cell r="C169">
            <v>559.69000000000005</v>
          </cell>
          <cell r="D169">
            <v>204.27</v>
          </cell>
          <cell r="E169">
            <v>384.54</v>
          </cell>
          <cell r="F169">
            <v>257.3</v>
          </cell>
          <cell r="G169">
            <v>188.55</v>
          </cell>
          <cell r="H169">
            <v>46.51</v>
          </cell>
          <cell r="I169">
            <v>108.03</v>
          </cell>
          <cell r="J169">
            <v>729.4</v>
          </cell>
          <cell r="K169">
            <v>47.25</v>
          </cell>
        </row>
        <row r="170">
          <cell r="B170">
            <v>238.03</v>
          </cell>
          <cell r="C170">
            <v>562.66</v>
          </cell>
          <cell r="D170">
            <v>234.11</v>
          </cell>
          <cell r="E170">
            <v>424.63</v>
          </cell>
          <cell r="F170">
            <v>287.37</v>
          </cell>
          <cell r="G170">
            <v>205</v>
          </cell>
          <cell r="H170">
            <v>49.7</v>
          </cell>
          <cell r="I170">
            <v>115.69</v>
          </cell>
          <cell r="J170">
            <v>879.58</v>
          </cell>
          <cell r="K170">
            <v>55.2</v>
          </cell>
        </row>
        <row r="171">
          <cell r="B171">
            <v>221.6</v>
          </cell>
          <cell r="C171">
            <v>519.39</v>
          </cell>
          <cell r="D171">
            <v>228.03</v>
          </cell>
          <cell r="E171">
            <v>376.32</v>
          </cell>
          <cell r="F171">
            <v>264.43</v>
          </cell>
          <cell r="G171">
            <v>200.13</v>
          </cell>
          <cell r="H171">
            <v>51.08</v>
          </cell>
          <cell r="I171">
            <v>113.37</v>
          </cell>
          <cell r="J171">
            <v>866.6</v>
          </cell>
          <cell r="K171">
            <v>53.7</v>
          </cell>
        </row>
        <row r="172">
          <cell r="B172">
            <v>246.47</v>
          </cell>
          <cell r="C172">
            <v>508.24</v>
          </cell>
          <cell r="D172">
            <v>227.48</v>
          </cell>
          <cell r="E172">
            <v>366.53</v>
          </cell>
          <cell r="F172">
            <v>268.31</v>
          </cell>
          <cell r="G172">
            <v>207.65</v>
          </cell>
          <cell r="H172">
            <v>55.15</v>
          </cell>
          <cell r="I172">
            <v>113.46</v>
          </cell>
          <cell r="J172">
            <v>898.6</v>
          </cell>
          <cell r="K172">
            <v>61.5</v>
          </cell>
        </row>
        <row r="173">
          <cell r="B173">
            <v>221.97</v>
          </cell>
          <cell r="C173">
            <v>447.44</v>
          </cell>
          <cell r="D173">
            <v>248.38</v>
          </cell>
          <cell r="E173">
            <v>378.32</v>
          </cell>
          <cell r="F173">
            <v>265.86</v>
          </cell>
          <cell r="G173">
            <v>216.85</v>
          </cell>
          <cell r="H173">
            <v>56.66</v>
          </cell>
          <cell r="I173">
            <v>118.04</v>
          </cell>
          <cell r="J173">
            <v>908.76</v>
          </cell>
          <cell r="K173">
            <v>65.099999999999994</v>
          </cell>
        </row>
        <row r="174">
          <cell r="B174">
            <v>206.67</v>
          </cell>
          <cell r="C174">
            <v>407.28</v>
          </cell>
          <cell r="D174">
            <v>212.95</v>
          </cell>
          <cell r="E174">
            <v>336.57</v>
          </cell>
          <cell r="F174">
            <v>275.77999999999997</v>
          </cell>
          <cell r="G174">
            <v>204.95</v>
          </cell>
          <cell r="H174">
            <v>57.46</v>
          </cell>
          <cell r="I174">
            <v>107.83</v>
          </cell>
          <cell r="J174">
            <v>805.53</v>
          </cell>
          <cell r="K174">
            <v>59.2</v>
          </cell>
        </row>
        <row r="175">
          <cell r="B175">
            <v>227</v>
          </cell>
          <cell r="C175">
            <v>405.37</v>
          </cell>
          <cell r="D175">
            <v>212.22</v>
          </cell>
          <cell r="E175">
            <v>345.82</v>
          </cell>
          <cell r="F175">
            <v>259.88</v>
          </cell>
          <cell r="G175">
            <v>196.75</v>
          </cell>
          <cell r="H175">
            <v>48.52</v>
          </cell>
          <cell r="I175">
            <v>102.34</v>
          </cell>
          <cell r="J175">
            <v>798.71</v>
          </cell>
          <cell r="K175">
            <v>61.35</v>
          </cell>
        </row>
        <row r="176">
          <cell r="B176">
            <v>245.03</v>
          </cell>
          <cell r="C176">
            <v>362.51</v>
          </cell>
          <cell r="D176">
            <v>191.47</v>
          </cell>
          <cell r="E176">
            <v>346.14</v>
          </cell>
          <cell r="F176">
            <v>229.78</v>
          </cell>
          <cell r="G176">
            <v>185.78</v>
          </cell>
          <cell r="H176">
            <v>50.05</v>
          </cell>
          <cell r="I176">
            <v>101.02</v>
          </cell>
          <cell r="J176">
            <v>802.02</v>
          </cell>
          <cell r="K176">
            <v>63</v>
          </cell>
        </row>
        <row r="177">
          <cell r="B177">
            <v>235.09</v>
          </cell>
          <cell r="C177">
            <v>358.67</v>
          </cell>
          <cell r="D177">
            <v>188.43</v>
          </cell>
          <cell r="E177">
            <v>329.64</v>
          </cell>
          <cell r="F177">
            <v>208.25</v>
          </cell>
          <cell r="G177">
            <v>170.34</v>
          </cell>
          <cell r="H177">
            <v>43.93</v>
          </cell>
          <cell r="I177">
            <v>93.86</v>
          </cell>
          <cell r="J177">
            <v>723.82</v>
          </cell>
          <cell r="K177">
            <v>62.5</v>
          </cell>
        </row>
        <row r="178">
          <cell r="B178">
            <v>232.39</v>
          </cell>
          <cell r="C178">
            <v>369.46</v>
          </cell>
          <cell r="D178">
            <v>199.6</v>
          </cell>
          <cell r="E178">
            <v>339.58</v>
          </cell>
          <cell r="F178">
            <v>207.52</v>
          </cell>
          <cell r="G178">
            <v>164.03</v>
          </cell>
          <cell r="H178">
            <v>39.11</v>
          </cell>
          <cell r="I178">
            <v>87.86</v>
          </cell>
          <cell r="J178">
            <v>714.82</v>
          </cell>
          <cell r="K178">
            <v>72.5</v>
          </cell>
        </row>
        <row r="179">
          <cell r="B179">
            <v>241.53</v>
          </cell>
          <cell r="C179">
            <v>376.82</v>
          </cell>
          <cell r="D179">
            <v>192.92</v>
          </cell>
          <cell r="E179">
            <v>324.43</v>
          </cell>
          <cell r="F179">
            <v>203.53</v>
          </cell>
          <cell r="G179">
            <v>159.94999999999999</v>
          </cell>
          <cell r="H179">
            <v>39.03</v>
          </cell>
          <cell r="I179">
            <v>87.23</v>
          </cell>
          <cell r="J179">
            <v>722.82</v>
          </cell>
          <cell r="K179">
            <v>72.25</v>
          </cell>
        </row>
        <row r="180">
          <cell r="B180">
            <v>220.1</v>
          </cell>
          <cell r="C180">
            <v>367.72</v>
          </cell>
          <cell r="D180">
            <v>170.1</v>
          </cell>
          <cell r="E180">
            <v>322.69</v>
          </cell>
          <cell r="F180">
            <v>180.68</v>
          </cell>
          <cell r="G180">
            <v>167.13</v>
          </cell>
          <cell r="H180">
            <v>42.48</v>
          </cell>
          <cell r="I180">
            <v>76.92</v>
          </cell>
          <cell r="J180">
            <v>696.38</v>
          </cell>
          <cell r="K180">
            <v>73.650000000000006</v>
          </cell>
        </row>
        <row r="181">
          <cell r="B181">
            <v>235.22</v>
          </cell>
          <cell r="C181">
            <v>355.36</v>
          </cell>
          <cell r="D181">
            <v>162.74</v>
          </cell>
          <cell r="E181">
            <v>307.01</v>
          </cell>
          <cell r="F181">
            <v>184.9</v>
          </cell>
          <cell r="G181">
            <v>156.78</v>
          </cell>
          <cell r="H181">
            <v>40.909999999999997</v>
          </cell>
          <cell r="I181">
            <v>82.95</v>
          </cell>
          <cell r="J181">
            <v>633.36</v>
          </cell>
          <cell r="K181">
            <v>67.75</v>
          </cell>
        </row>
        <row r="182">
          <cell r="B182">
            <v>245.19</v>
          </cell>
          <cell r="C182">
            <v>362.15</v>
          </cell>
          <cell r="D182">
            <v>169.85</v>
          </cell>
          <cell r="E182">
            <v>322.58999999999997</v>
          </cell>
          <cell r="F182">
            <v>179.41</v>
          </cell>
          <cell r="G182">
            <v>168.06</v>
          </cell>
          <cell r="H182">
            <v>47.8</v>
          </cell>
          <cell r="I182">
            <v>83.15</v>
          </cell>
          <cell r="J182">
            <v>746.4</v>
          </cell>
          <cell r="K182">
            <v>70.349999999999994</v>
          </cell>
        </row>
        <row r="183">
          <cell r="B183">
            <v>239.11</v>
          </cell>
          <cell r="C183">
            <v>332.29</v>
          </cell>
          <cell r="D183">
            <v>176.23</v>
          </cell>
          <cell r="E183">
            <v>295.08999999999997</v>
          </cell>
          <cell r="F183">
            <v>167.68</v>
          </cell>
          <cell r="G183">
            <v>159.99</v>
          </cell>
          <cell r="H183">
            <v>44.61</v>
          </cell>
          <cell r="I183">
            <v>85.46</v>
          </cell>
          <cell r="J183">
            <v>717.4</v>
          </cell>
          <cell r="K183">
            <v>64.33</v>
          </cell>
        </row>
        <row r="184">
          <cell r="B184">
            <v>217.09</v>
          </cell>
          <cell r="C184">
            <v>303.27999999999997</v>
          </cell>
          <cell r="D184">
            <v>161.71</v>
          </cell>
          <cell r="E184">
            <v>273.61</v>
          </cell>
          <cell r="F184">
            <v>163.94</v>
          </cell>
          <cell r="G184">
            <v>165.41</v>
          </cell>
          <cell r="H184">
            <v>38.46</v>
          </cell>
          <cell r="I184">
            <v>84.58</v>
          </cell>
          <cell r="J184">
            <v>696.51</v>
          </cell>
          <cell r="K184">
            <v>61.42</v>
          </cell>
        </row>
        <row r="185">
          <cell r="B185">
            <v>247.5</v>
          </cell>
          <cell r="C185">
            <v>299.76</v>
          </cell>
          <cell r="D185">
            <v>164.68</v>
          </cell>
          <cell r="E185">
            <v>286.04000000000002</v>
          </cell>
          <cell r="F185">
            <v>140.33000000000001</v>
          </cell>
          <cell r="G185">
            <v>157.75</v>
          </cell>
          <cell r="H185">
            <v>43.34</v>
          </cell>
          <cell r="I185">
            <v>76.87</v>
          </cell>
          <cell r="J185">
            <v>748.09</v>
          </cell>
          <cell r="K185">
            <v>70.150000000000006</v>
          </cell>
        </row>
        <row r="186">
          <cell r="B186">
            <v>225.41</v>
          </cell>
          <cell r="C186">
            <v>254.41</v>
          </cell>
          <cell r="D186">
            <v>146.77000000000001</v>
          </cell>
          <cell r="E186">
            <v>264.3</v>
          </cell>
          <cell r="F186">
            <v>139.79</v>
          </cell>
          <cell r="G186">
            <v>164.71</v>
          </cell>
          <cell r="H186">
            <v>38.4</v>
          </cell>
          <cell r="I186">
            <v>76.64</v>
          </cell>
          <cell r="J186">
            <v>696.71</v>
          </cell>
          <cell r="K186">
            <v>70.849999999999994</v>
          </cell>
        </row>
        <row r="187">
          <cell r="B187">
            <v>219.82</v>
          </cell>
          <cell r="C187">
            <v>253.88</v>
          </cell>
          <cell r="D187">
            <v>149.58000000000001</v>
          </cell>
          <cell r="E187">
            <v>256.02</v>
          </cell>
          <cell r="F187">
            <v>140.88999999999999</v>
          </cell>
          <cell r="G187">
            <v>186.19</v>
          </cell>
          <cell r="H187">
            <v>35.729999999999997</v>
          </cell>
          <cell r="I187">
            <v>82.89</v>
          </cell>
          <cell r="J187">
            <v>669.6</v>
          </cell>
          <cell r="K187">
            <v>65.83</v>
          </cell>
        </row>
        <row r="188">
          <cell r="B188">
            <v>227.46</v>
          </cell>
          <cell r="C188">
            <v>188.18</v>
          </cell>
          <cell r="D188">
            <v>148.97999999999999</v>
          </cell>
          <cell r="E188">
            <v>220.32</v>
          </cell>
          <cell r="F188">
            <v>118.57</v>
          </cell>
          <cell r="G188">
            <v>158.63999999999999</v>
          </cell>
          <cell r="H188">
            <v>32.49</v>
          </cell>
          <cell r="I188">
            <v>63.13</v>
          </cell>
          <cell r="J188">
            <v>697.02</v>
          </cell>
          <cell r="K188">
            <v>53.08</v>
          </cell>
        </row>
        <row r="189">
          <cell r="B189">
            <v>255.4</v>
          </cell>
          <cell r="C189">
            <v>170.06</v>
          </cell>
          <cell r="D189">
            <v>144.13</v>
          </cell>
          <cell r="E189">
            <v>199.06</v>
          </cell>
          <cell r="F189">
            <v>107.81</v>
          </cell>
          <cell r="G189">
            <v>171.29</v>
          </cell>
          <cell r="H189">
            <v>35.119999999999997</v>
          </cell>
          <cell r="I189">
            <v>60.88</v>
          </cell>
          <cell r="J189">
            <v>624.71</v>
          </cell>
          <cell r="K189">
            <v>48.83</v>
          </cell>
        </row>
        <row r="190">
          <cell r="B190">
            <v>203.05</v>
          </cell>
          <cell r="C190">
            <v>150.51</v>
          </cell>
          <cell r="D190">
            <v>109.79</v>
          </cell>
          <cell r="E190">
            <v>187.18</v>
          </cell>
          <cell r="F190">
            <v>88.67</v>
          </cell>
          <cell r="G190">
            <v>160.16999999999999</v>
          </cell>
          <cell r="H190">
            <v>29.25</v>
          </cell>
          <cell r="I190">
            <v>62.68</v>
          </cell>
          <cell r="J190">
            <v>390.91</v>
          </cell>
          <cell r="K190">
            <v>31</v>
          </cell>
        </row>
        <row r="191">
          <cell r="B191">
            <v>171.41</v>
          </cell>
          <cell r="C191">
            <v>129.97999999999999</v>
          </cell>
          <cell r="D191">
            <v>97.12</v>
          </cell>
          <cell r="E191">
            <v>164.19</v>
          </cell>
          <cell r="F191">
            <v>78.5</v>
          </cell>
          <cell r="G191">
            <v>140.94</v>
          </cell>
          <cell r="H191">
            <v>28.45</v>
          </cell>
          <cell r="I191">
            <v>61.26</v>
          </cell>
          <cell r="J191">
            <v>298.95999999999998</v>
          </cell>
          <cell r="K191">
            <v>21.43</v>
          </cell>
        </row>
        <row r="192">
          <cell r="B192">
            <v>142.33000000000001</v>
          </cell>
          <cell r="C192">
            <v>116.6</v>
          </cell>
          <cell r="D192">
            <v>88.75</v>
          </cell>
          <cell r="E192">
            <v>152.69999999999999</v>
          </cell>
          <cell r="F192">
            <v>78.5</v>
          </cell>
          <cell r="G192">
            <v>131.5</v>
          </cell>
          <cell r="H192">
            <v>28.96</v>
          </cell>
          <cell r="I192">
            <v>60.64</v>
          </cell>
          <cell r="J192">
            <v>271.76</v>
          </cell>
          <cell r="K192">
            <v>18.05</v>
          </cell>
        </row>
        <row r="193">
          <cell r="B193">
            <v>148.79</v>
          </cell>
          <cell r="C193">
            <v>123.47</v>
          </cell>
          <cell r="D193">
            <v>92.35</v>
          </cell>
          <cell r="E193">
            <v>162.05000000000001</v>
          </cell>
          <cell r="F193">
            <v>78.739999999999995</v>
          </cell>
          <cell r="G193">
            <v>138.86000000000001</v>
          </cell>
          <cell r="H193">
            <v>29.59</v>
          </cell>
          <cell r="I193">
            <v>59.57</v>
          </cell>
          <cell r="J193">
            <v>306.31</v>
          </cell>
          <cell r="K193">
            <v>18.88</v>
          </cell>
        </row>
        <row r="194">
          <cell r="B194">
            <v>138.58000000000001</v>
          </cell>
          <cell r="C194">
            <v>115.34</v>
          </cell>
          <cell r="D194">
            <v>99.61</v>
          </cell>
          <cell r="E194">
            <v>138.34</v>
          </cell>
          <cell r="F194">
            <v>89.34</v>
          </cell>
          <cell r="G194">
            <v>132.49</v>
          </cell>
          <cell r="H194">
            <v>28.4</v>
          </cell>
          <cell r="I194">
            <v>56.83</v>
          </cell>
          <cell r="J194">
            <v>344.18</v>
          </cell>
          <cell r="K194">
            <v>17.5</v>
          </cell>
        </row>
        <row r="195">
          <cell r="B195">
            <v>127.53</v>
          </cell>
          <cell r="C195">
            <v>135.01</v>
          </cell>
          <cell r="D195">
            <v>92.07</v>
          </cell>
          <cell r="E195">
            <v>154.26</v>
          </cell>
          <cell r="F195">
            <v>88.8</v>
          </cell>
          <cell r="G195">
            <v>110.17</v>
          </cell>
          <cell r="H195">
            <v>26.75</v>
          </cell>
          <cell r="I195">
            <v>57.51</v>
          </cell>
          <cell r="J195">
            <v>323.08999999999997</v>
          </cell>
          <cell r="K195">
            <v>16.55</v>
          </cell>
        </row>
        <row r="196">
          <cell r="B196">
            <v>154.62</v>
          </cell>
          <cell r="C196">
            <v>129.72999999999999</v>
          </cell>
          <cell r="D196">
            <v>102.03</v>
          </cell>
          <cell r="E196">
            <v>172.26</v>
          </cell>
          <cell r="F196">
            <v>95.32</v>
          </cell>
          <cell r="G196">
            <v>117.3</v>
          </cell>
          <cell r="H196">
            <v>21.62</v>
          </cell>
          <cell r="I196">
            <v>51.01</v>
          </cell>
          <cell r="J196">
            <v>357.98</v>
          </cell>
          <cell r="K196">
            <v>19</v>
          </cell>
        </row>
        <row r="197">
          <cell r="B197">
            <v>219.14</v>
          </cell>
          <cell r="C197">
            <v>160.63999999999999</v>
          </cell>
          <cell r="D197">
            <v>122.7</v>
          </cell>
          <cell r="E197">
            <v>173.39</v>
          </cell>
          <cell r="F197">
            <v>118.51</v>
          </cell>
          <cell r="G197">
            <v>266.58999999999997</v>
          </cell>
          <cell r="H197">
            <v>27.23</v>
          </cell>
          <cell r="I197">
            <v>62.32</v>
          </cell>
          <cell r="J197">
            <v>542.86</v>
          </cell>
          <cell r="K197">
            <v>29.02</v>
          </cell>
        </row>
        <row r="198">
          <cell r="B198">
            <v>240.14</v>
          </cell>
          <cell r="C198">
            <v>196.02</v>
          </cell>
          <cell r="D198">
            <v>127.39</v>
          </cell>
          <cell r="E198">
            <v>216.92</v>
          </cell>
          <cell r="F198">
            <v>122.71</v>
          </cell>
          <cell r="G198">
            <v>288</v>
          </cell>
          <cell r="H198">
            <v>22.91</v>
          </cell>
          <cell r="I198">
            <v>62.52</v>
          </cell>
          <cell r="J198">
            <v>575.52</v>
          </cell>
          <cell r="K198">
            <v>39.299999999999997</v>
          </cell>
        </row>
        <row r="199">
          <cell r="B199">
            <v>248.16</v>
          </cell>
          <cell r="C199">
            <v>201.23</v>
          </cell>
          <cell r="D199">
            <v>109.57</v>
          </cell>
          <cell r="E199">
            <v>196.38</v>
          </cell>
          <cell r="F199">
            <v>120.24</v>
          </cell>
          <cell r="G199">
            <v>276.99</v>
          </cell>
          <cell r="H199">
            <v>24.72</v>
          </cell>
          <cell r="I199">
            <v>62.25</v>
          </cell>
          <cell r="J199">
            <v>578.38</v>
          </cell>
          <cell r="K199">
            <v>38.770000000000003</v>
          </cell>
        </row>
        <row r="200">
          <cell r="B200">
            <v>235.53</v>
          </cell>
          <cell r="C200">
            <v>207.13</v>
          </cell>
          <cell r="D200">
            <v>100.52</v>
          </cell>
          <cell r="E200">
            <v>215.4</v>
          </cell>
          <cell r="F200">
            <v>114.73</v>
          </cell>
          <cell r="G200">
            <v>287.02</v>
          </cell>
          <cell r="H200">
            <v>17.47</v>
          </cell>
          <cell r="I200">
            <v>61.99</v>
          </cell>
          <cell r="J200">
            <v>485.16</v>
          </cell>
          <cell r="K200">
            <v>42.08</v>
          </cell>
        </row>
        <row r="201">
          <cell r="B201">
            <v>270.19</v>
          </cell>
          <cell r="C201">
            <v>250.8</v>
          </cell>
          <cell r="D201">
            <v>136.57</v>
          </cell>
          <cell r="E201">
            <v>243.43</v>
          </cell>
          <cell r="F201">
            <v>128.37</v>
          </cell>
          <cell r="G201">
            <v>289.77</v>
          </cell>
          <cell r="H201">
            <v>27.02</v>
          </cell>
          <cell r="I201">
            <v>72.150000000000006</v>
          </cell>
          <cell r="J201">
            <v>662.52</v>
          </cell>
          <cell r="K201">
            <v>51.23</v>
          </cell>
        </row>
        <row r="202">
          <cell r="B202">
            <v>293.91000000000003</v>
          </cell>
          <cell r="C202">
            <v>222.28</v>
          </cell>
          <cell r="D202">
            <v>152.08000000000001</v>
          </cell>
          <cell r="E202">
            <v>217.42</v>
          </cell>
          <cell r="F202">
            <v>127.81</v>
          </cell>
          <cell r="G202">
            <v>271.87</v>
          </cell>
          <cell r="H202">
            <v>30.94</v>
          </cell>
          <cell r="I202">
            <v>72.86</v>
          </cell>
          <cell r="J202">
            <v>667.41</v>
          </cell>
          <cell r="K202">
            <v>58.65</v>
          </cell>
        </row>
        <row r="203">
          <cell r="B203">
            <v>254.71</v>
          </cell>
          <cell r="C203">
            <v>195.6</v>
          </cell>
          <cell r="D203">
            <v>132.83000000000001</v>
          </cell>
          <cell r="E203">
            <v>178.58</v>
          </cell>
          <cell r="F203">
            <v>119.78</v>
          </cell>
          <cell r="G203">
            <v>269.83</v>
          </cell>
          <cell r="H203">
            <v>31.06</v>
          </cell>
          <cell r="I203">
            <v>68.400000000000006</v>
          </cell>
          <cell r="J203">
            <v>672.18</v>
          </cell>
          <cell r="K203">
            <v>57.95</v>
          </cell>
        </row>
        <row r="204">
          <cell r="B204">
            <v>276.93</v>
          </cell>
          <cell r="C204">
            <v>211.76</v>
          </cell>
          <cell r="D204">
            <v>145.35</v>
          </cell>
          <cell r="E204">
            <v>192.01</v>
          </cell>
          <cell r="F204">
            <v>111.31</v>
          </cell>
          <cell r="G204">
            <v>275.31</v>
          </cell>
          <cell r="H204">
            <v>34.74</v>
          </cell>
          <cell r="I204">
            <v>67.010000000000005</v>
          </cell>
          <cell r="J204">
            <v>782.9</v>
          </cell>
          <cell r="K204">
            <v>68.28</v>
          </cell>
        </row>
        <row r="205">
          <cell r="B205">
            <v>278.67</v>
          </cell>
          <cell r="C205">
            <v>210.88</v>
          </cell>
          <cell r="D205">
            <v>156.61000000000001</v>
          </cell>
          <cell r="E205">
            <v>185.91</v>
          </cell>
          <cell r="F205">
            <v>124.4</v>
          </cell>
          <cell r="G205">
            <v>288.20999999999998</v>
          </cell>
          <cell r="H205">
            <v>27.46</v>
          </cell>
          <cell r="I205">
            <v>64.7</v>
          </cell>
          <cell r="J205">
            <v>817.86</v>
          </cell>
          <cell r="K205">
            <v>68.47</v>
          </cell>
        </row>
        <row r="206">
          <cell r="B206">
            <v>324.06</v>
          </cell>
          <cell r="C206">
            <v>260.02999999999997</v>
          </cell>
          <cell r="D206">
            <v>172.53</v>
          </cell>
          <cell r="E206">
            <v>219.5</v>
          </cell>
          <cell r="F206">
            <v>109.76</v>
          </cell>
          <cell r="G206">
            <v>295.06</v>
          </cell>
          <cell r="H206">
            <v>39.54</v>
          </cell>
          <cell r="I206">
            <v>69.709999999999994</v>
          </cell>
          <cell r="J206">
            <v>927.08</v>
          </cell>
          <cell r="K206">
            <v>101.1</v>
          </cell>
        </row>
        <row r="207">
          <cell r="B207">
            <v>320.57</v>
          </cell>
          <cell r="C207">
            <v>244.29</v>
          </cell>
          <cell r="D207">
            <v>171.23</v>
          </cell>
          <cell r="E207">
            <v>198.74</v>
          </cell>
          <cell r="F207">
            <v>98.83</v>
          </cell>
          <cell r="G207">
            <v>297.08</v>
          </cell>
          <cell r="H207">
            <v>29.17</v>
          </cell>
          <cell r="I207">
            <v>62.52</v>
          </cell>
          <cell r="J207">
            <v>917.56</v>
          </cell>
          <cell r="K207">
            <v>98.22</v>
          </cell>
        </row>
        <row r="208">
          <cell r="B208">
            <v>312.95</v>
          </cell>
          <cell r="C208">
            <v>250.52</v>
          </cell>
          <cell r="D208">
            <v>164.97</v>
          </cell>
          <cell r="E208">
            <v>227.88</v>
          </cell>
          <cell r="F208">
            <v>103.05</v>
          </cell>
          <cell r="G208">
            <v>304.70999999999998</v>
          </cell>
          <cell r="H208">
            <v>25.9</v>
          </cell>
          <cell r="I208">
            <v>59.38</v>
          </cell>
          <cell r="J208">
            <v>943.23</v>
          </cell>
          <cell r="K208">
            <v>94.83</v>
          </cell>
        </row>
        <row r="209">
          <cell r="B209">
            <v>258.33999999999997</v>
          </cell>
          <cell r="C209">
            <v>255.87</v>
          </cell>
          <cell r="D209">
            <v>143.24</v>
          </cell>
          <cell r="E209">
            <v>234.74</v>
          </cell>
          <cell r="F209">
            <v>98.66</v>
          </cell>
          <cell r="G209">
            <v>291.3</v>
          </cell>
          <cell r="H209">
            <v>26.88</v>
          </cell>
          <cell r="I209">
            <v>62.88</v>
          </cell>
          <cell r="J209">
            <v>625.02</v>
          </cell>
          <cell r="K209">
            <v>93.3</v>
          </cell>
        </row>
        <row r="210">
          <cell r="B210">
            <v>220.44</v>
          </cell>
          <cell r="C210">
            <v>256.88</v>
          </cell>
          <cell r="D210">
            <v>116.91</v>
          </cell>
          <cell r="E210">
            <v>230</v>
          </cell>
          <cell r="F210">
            <v>94.14</v>
          </cell>
          <cell r="G210">
            <v>313.24</v>
          </cell>
          <cell r="H210">
            <v>23.49</v>
          </cell>
          <cell r="I210">
            <v>56.53</v>
          </cell>
          <cell r="J210">
            <v>573.95000000000005</v>
          </cell>
          <cell r="K210">
            <v>73.67</v>
          </cell>
        </row>
        <row r="211">
          <cell r="B211">
            <v>212.86</v>
          </cell>
          <cell r="C211">
            <v>279.07</v>
          </cell>
          <cell r="D211">
            <v>119.79</v>
          </cell>
          <cell r="E211">
            <v>245.04</v>
          </cell>
          <cell r="F211">
            <v>88.44</v>
          </cell>
          <cell r="G211">
            <v>340.91</v>
          </cell>
          <cell r="H211">
            <v>24.25</v>
          </cell>
          <cell r="I211">
            <v>56.58</v>
          </cell>
          <cell r="J211">
            <v>579.22</v>
          </cell>
          <cell r="K211">
            <v>75.75</v>
          </cell>
        </row>
        <row r="212">
          <cell r="B212">
            <v>191.17</v>
          </cell>
          <cell r="C212">
            <v>277.39999999999998</v>
          </cell>
          <cell r="D212">
            <v>114.42</v>
          </cell>
          <cell r="E212">
            <v>239.24</v>
          </cell>
          <cell r="F212">
            <v>80.87</v>
          </cell>
          <cell r="G212">
            <v>314.95999999999998</v>
          </cell>
          <cell r="H212">
            <v>25.68</v>
          </cell>
          <cell r="I212">
            <v>51.28</v>
          </cell>
          <cell r="J212">
            <v>488.01</v>
          </cell>
          <cell r="K212">
            <v>62.98</v>
          </cell>
        </row>
        <row r="213">
          <cell r="B213">
            <v>197.72</v>
          </cell>
          <cell r="C213">
            <v>291.64</v>
          </cell>
          <cell r="D213">
            <v>114.51</v>
          </cell>
          <cell r="E213">
            <v>238.55</v>
          </cell>
          <cell r="F213">
            <v>82.87</v>
          </cell>
          <cell r="G213">
            <v>305.32</v>
          </cell>
          <cell r="H213">
            <v>27.18</v>
          </cell>
          <cell r="I213">
            <v>54.23</v>
          </cell>
          <cell r="J213">
            <v>444.14</v>
          </cell>
          <cell r="K213">
            <v>59.23</v>
          </cell>
        </row>
        <row r="214">
          <cell r="B214">
            <v>175.49</v>
          </cell>
          <cell r="C214">
            <v>305.55</v>
          </cell>
          <cell r="D214">
            <v>102.19</v>
          </cell>
          <cell r="E214">
            <v>254.35</v>
          </cell>
          <cell r="F214">
            <v>78.95</v>
          </cell>
          <cell r="G214">
            <v>252.54</v>
          </cell>
          <cell r="H214">
            <v>25.18</v>
          </cell>
          <cell r="I214">
            <v>53.04</v>
          </cell>
          <cell r="J214">
            <v>376.98</v>
          </cell>
          <cell r="K214">
            <v>54.6</v>
          </cell>
        </row>
        <row r="215">
          <cell r="B215">
            <v>154.04</v>
          </cell>
          <cell r="C215">
            <v>297.79000000000002</v>
          </cell>
          <cell r="D215">
            <v>95.2</v>
          </cell>
          <cell r="E215">
            <v>250.35</v>
          </cell>
          <cell r="F215">
            <v>76.13</v>
          </cell>
          <cell r="G215">
            <v>250.26</v>
          </cell>
          <cell r="H215">
            <v>22.83</v>
          </cell>
          <cell r="I215">
            <v>49.85</v>
          </cell>
          <cell r="J215">
            <v>359.81</v>
          </cell>
          <cell r="K215">
            <v>52.88</v>
          </cell>
        </row>
        <row r="216">
          <cell r="B216">
            <v>152.04</v>
          </cell>
          <cell r="C216">
            <v>288.02999999999997</v>
          </cell>
          <cell r="D216">
            <v>93.29</v>
          </cell>
          <cell r="E216">
            <v>257.66000000000003</v>
          </cell>
          <cell r="F216">
            <v>73.58</v>
          </cell>
          <cell r="G216">
            <v>247.16</v>
          </cell>
          <cell r="H216">
            <v>23.49</v>
          </cell>
          <cell r="I216">
            <v>56.96</v>
          </cell>
          <cell r="J216">
            <v>330.56</v>
          </cell>
          <cell r="K216">
            <v>64.22</v>
          </cell>
        </row>
        <row r="217">
          <cell r="B217">
            <v>153.61000000000001</v>
          </cell>
          <cell r="C217">
            <v>308.42</v>
          </cell>
          <cell r="D217">
            <v>107.62</v>
          </cell>
          <cell r="E217">
            <v>278.70999999999998</v>
          </cell>
          <cell r="F217">
            <v>79.45</v>
          </cell>
          <cell r="G217">
            <v>227.33</v>
          </cell>
          <cell r="H217">
            <v>27.18</v>
          </cell>
          <cell r="I217">
            <v>57.58</v>
          </cell>
          <cell r="J217">
            <v>352.76</v>
          </cell>
          <cell r="K217">
            <v>83.3</v>
          </cell>
        </row>
        <row r="218">
          <cell r="B218">
            <v>142.79</v>
          </cell>
          <cell r="C218">
            <v>294.93</v>
          </cell>
          <cell r="D218">
            <v>106.56</v>
          </cell>
          <cell r="E218">
            <v>278.02999999999997</v>
          </cell>
          <cell r="F218">
            <v>73.52</v>
          </cell>
          <cell r="G218">
            <v>218.36</v>
          </cell>
          <cell r="H218">
            <v>25.44</v>
          </cell>
          <cell r="I218">
            <v>58.32</v>
          </cell>
          <cell r="J218">
            <v>320.66000000000003</v>
          </cell>
          <cell r="K218">
            <v>67.05</v>
          </cell>
        </row>
        <row r="219">
          <cell r="B219">
            <v>139.9</v>
          </cell>
          <cell r="C219">
            <v>289.33</v>
          </cell>
          <cell r="D219">
            <v>111.93</v>
          </cell>
          <cell r="E219">
            <v>270.33</v>
          </cell>
          <cell r="F219">
            <v>71.180000000000007</v>
          </cell>
          <cell r="G219">
            <v>224.08</v>
          </cell>
          <cell r="H219">
            <v>26.04</v>
          </cell>
          <cell r="I219">
            <v>61.19</v>
          </cell>
          <cell r="J219">
            <v>304.31</v>
          </cell>
          <cell r="K219">
            <v>69.900000000000006</v>
          </cell>
        </row>
        <row r="220">
          <cell r="B220">
            <v>137.82</v>
          </cell>
          <cell r="C220">
            <v>262.37</v>
          </cell>
          <cell r="D220">
            <v>100.24</v>
          </cell>
          <cell r="E220">
            <v>259.88</v>
          </cell>
          <cell r="F220">
            <v>66.760000000000005</v>
          </cell>
          <cell r="G220">
            <v>229.7</v>
          </cell>
          <cell r="H220">
            <v>30.25</v>
          </cell>
          <cell r="I220">
            <v>62.93</v>
          </cell>
          <cell r="J220">
            <v>291.73</v>
          </cell>
          <cell r="K220">
            <v>71.349999999999994</v>
          </cell>
        </row>
        <row r="221">
          <cell r="B221">
            <v>131.72</v>
          </cell>
          <cell r="C221">
            <v>246.67</v>
          </cell>
          <cell r="D221">
            <v>92.33</v>
          </cell>
          <cell r="E221">
            <v>229.39</v>
          </cell>
          <cell r="F221">
            <v>67.489999999999995</v>
          </cell>
          <cell r="G221">
            <v>224.19</v>
          </cell>
          <cell r="H221">
            <v>27.7</v>
          </cell>
          <cell r="I221">
            <v>62.2</v>
          </cell>
          <cell r="J221">
            <v>282.89999999999998</v>
          </cell>
          <cell r="K221">
            <v>75.12</v>
          </cell>
        </row>
        <row r="222">
          <cell r="B222">
            <v>125.61</v>
          </cell>
          <cell r="C222">
            <v>240.88</v>
          </cell>
          <cell r="D222">
            <v>85.02</v>
          </cell>
          <cell r="E222">
            <v>224.03</v>
          </cell>
          <cell r="F222">
            <v>63.48</v>
          </cell>
          <cell r="G222">
            <v>217.1</v>
          </cell>
          <cell r="H222">
            <v>27.4</v>
          </cell>
          <cell r="I222">
            <v>63.4</v>
          </cell>
          <cell r="J222">
            <v>266.77999999999997</v>
          </cell>
          <cell r="K222">
            <v>74.33</v>
          </cell>
        </row>
        <row r="223">
          <cell r="B223">
            <v>110.03</v>
          </cell>
          <cell r="C223">
            <v>225.94</v>
          </cell>
          <cell r="D223">
            <v>79.319999999999993</v>
          </cell>
          <cell r="E223">
            <v>205.32</v>
          </cell>
          <cell r="F223">
            <v>60.92</v>
          </cell>
          <cell r="G223">
            <v>219.17</v>
          </cell>
          <cell r="H223">
            <v>23.49</v>
          </cell>
          <cell r="I223">
            <v>55.52</v>
          </cell>
          <cell r="J223">
            <v>245.66</v>
          </cell>
          <cell r="K223">
            <v>63.98</v>
          </cell>
        </row>
        <row r="224">
          <cell r="B224">
            <v>119.14</v>
          </cell>
          <cell r="C224">
            <v>209.82</v>
          </cell>
          <cell r="D224">
            <v>79.42</v>
          </cell>
          <cell r="E224">
            <v>190.92</v>
          </cell>
          <cell r="F224">
            <v>59.1</v>
          </cell>
          <cell r="G224">
            <v>241.4</v>
          </cell>
          <cell r="H224">
            <v>25.27</v>
          </cell>
          <cell r="I224">
            <v>60.41</v>
          </cell>
          <cell r="J224">
            <v>249.23</v>
          </cell>
          <cell r="K224">
            <v>53.23</v>
          </cell>
        </row>
        <row r="225">
          <cell r="B225">
            <v>107.26</v>
          </cell>
          <cell r="C225">
            <v>215.15</v>
          </cell>
          <cell r="D225">
            <v>74.349999999999994</v>
          </cell>
          <cell r="E225">
            <v>180.44</v>
          </cell>
          <cell r="F225">
            <v>56.96</v>
          </cell>
          <cell r="G225">
            <v>291.49</v>
          </cell>
          <cell r="H225">
            <v>30.01</v>
          </cell>
          <cell r="I225">
            <v>54.73</v>
          </cell>
          <cell r="J225">
            <v>257.58999999999997</v>
          </cell>
          <cell r="K225">
            <v>58.85</v>
          </cell>
        </row>
        <row r="226">
          <cell r="B226">
            <v>115</v>
          </cell>
          <cell r="C226">
            <v>238.86</v>
          </cell>
          <cell r="D226">
            <v>82.4</v>
          </cell>
          <cell r="E226">
            <v>197.03</v>
          </cell>
          <cell r="F226">
            <v>64.27</v>
          </cell>
          <cell r="G226">
            <v>345.75</v>
          </cell>
          <cell r="H226">
            <v>32.96</v>
          </cell>
          <cell r="I226">
            <v>67.52</v>
          </cell>
          <cell r="J226">
            <v>301.27</v>
          </cell>
          <cell r="K226">
            <v>67.650000000000006</v>
          </cell>
        </row>
        <row r="227">
          <cell r="B227">
            <v>89.41</v>
          </cell>
          <cell r="C227">
            <v>231.15</v>
          </cell>
          <cell r="D227">
            <v>77.25</v>
          </cell>
          <cell r="E227">
            <v>184.88</v>
          </cell>
          <cell r="F227">
            <v>64.489999999999995</v>
          </cell>
          <cell r="G227">
            <v>356.69</v>
          </cell>
          <cell r="H227">
            <v>32.18</v>
          </cell>
          <cell r="I227">
            <v>64.62</v>
          </cell>
          <cell r="J227">
            <v>270.29000000000002</v>
          </cell>
          <cell r="K227">
            <v>58.2</v>
          </cell>
        </row>
        <row r="228">
          <cell r="B228">
            <v>79.69</v>
          </cell>
          <cell r="C228">
            <v>205.24</v>
          </cell>
          <cell r="D228">
            <v>73.55</v>
          </cell>
          <cell r="E228">
            <v>175.42</v>
          </cell>
          <cell r="F228">
            <v>66.84</v>
          </cell>
          <cell r="G228">
            <v>302.64999999999998</v>
          </cell>
          <cell r="H228">
            <v>32.86</v>
          </cell>
          <cell r="I228">
            <v>57.21</v>
          </cell>
          <cell r="J228">
            <v>266.33</v>
          </cell>
          <cell r="K228">
            <v>45.95</v>
          </cell>
        </row>
        <row r="229">
          <cell r="B229">
            <v>80.25</v>
          </cell>
          <cell r="C229">
            <v>201.58</v>
          </cell>
          <cell r="D229">
            <v>76.08</v>
          </cell>
          <cell r="E229">
            <v>178.61</v>
          </cell>
          <cell r="F229">
            <v>61.33</v>
          </cell>
          <cell r="G229">
            <v>291.99</v>
          </cell>
          <cell r="H229">
            <v>31.29</v>
          </cell>
          <cell r="I229">
            <v>51.33</v>
          </cell>
          <cell r="J229">
            <v>240.75</v>
          </cell>
          <cell r="K229">
            <v>37.020000000000003</v>
          </cell>
        </row>
        <row r="230">
          <cell r="B230">
            <v>75.709999999999994</v>
          </cell>
          <cell r="C230">
            <v>205.49</v>
          </cell>
          <cell r="D230">
            <v>70.72</v>
          </cell>
          <cell r="E230">
            <v>185.83</v>
          </cell>
          <cell r="F230">
            <v>57.77</v>
          </cell>
          <cell r="G230">
            <v>270.55</v>
          </cell>
          <cell r="H230">
            <v>32.799999999999997</v>
          </cell>
          <cell r="I230">
            <v>47.07</v>
          </cell>
          <cell r="J230">
            <v>204.91</v>
          </cell>
          <cell r="K230">
            <v>33.520000000000003</v>
          </cell>
        </row>
        <row r="231">
          <cell r="B231">
            <v>70.89</v>
          </cell>
          <cell r="C231">
            <v>183.56</v>
          </cell>
          <cell r="D231">
            <v>68.540000000000006</v>
          </cell>
          <cell r="E231">
            <v>166.46</v>
          </cell>
          <cell r="F231">
            <v>52.43</v>
          </cell>
          <cell r="G231">
            <v>248.36</v>
          </cell>
          <cell r="H231">
            <v>33.07</v>
          </cell>
          <cell r="I231">
            <v>44.58</v>
          </cell>
          <cell r="J231">
            <v>188.06</v>
          </cell>
          <cell r="K231">
            <v>35.1</v>
          </cell>
        </row>
        <row r="232">
          <cell r="B232">
            <v>64.92</v>
          </cell>
          <cell r="C232">
            <v>169.1</v>
          </cell>
          <cell r="D232">
            <v>60.53</v>
          </cell>
          <cell r="E232">
            <v>156.38999999999999</v>
          </cell>
          <cell r="F232">
            <v>48.31</v>
          </cell>
          <cell r="G232">
            <v>245.93</v>
          </cell>
          <cell r="H232">
            <v>27.77</v>
          </cell>
          <cell r="I232">
            <v>39.880000000000003</v>
          </cell>
          <cell r="J232">
            <v>155.49</v>
          </cell>
          <cell r="K232">
            <v>32.15</v>
          </cell>
        </row>
        <row r="233">
          <cell r="B233">
            <v>67.56</v>
          </cell>
          <cell r="C233">
            <v>178.88</v>
          </cell>
          <cell r="D233">
            <v>68.36</v>
          </cell>
          <cell r="E233">
            <v>155.97</v>
          </cell>
          <cell r="F233">
            <v>50.38</v>
          </cell>
          <cell r="G233">
            <v>254.01</v>
          </cell>
          <cell r="H233">
            <v>30.53</v>
          </cell>
          <cell r="I233">
            <v>45.33</v>
          </cell>
          <cell r="J233">
            <v>168.07</v>
          </cell>
          <cell r="K233">
            <v>37.229999999999997</v>
          </cell>
        </row>
        <row r="234">
          <cell r="B234">
            <v>61.25</v>
          </cell>
          <cell r="C234">
            <v>169.53</v>
          </cell>
          <cell r="D234">
            <v>63.88</v>
          </cell>
          <cell r="E234">
            <v>147.34</v>
          </cell>
          <cell r="F234">
            <v>48.38</v>
          </cell>
          <cell r="G234">
            <v>230.57</v>
          </cell>
          <cell r="H234">
            <v>27.18</v>
          </cell>
          <cell r="I234">
            <v>38.270000000000003</v>
          </cell>
          <cell r="J234">
            <v>148.11000000000001</v>
          </cell>
          <cell r="K234">
            <v>36.85</v>
          </cell>
        </row>
        <row r="235">
          <cell r="B235">
            <v>59.88</v>
          </cell>
          <cell r="C235">
            <v>153.11000000000001</v>
          </cell>
          <cell r="D235">
            <v>69.790000000000006</v>
          </cell>
          <cell r="E235">
            <v>140.66999999999999</v>
          </cell>
          <cell r="F235">
            <v>45.48</v>
          </cell>
          <cell r="G235">
            <v>201</v>
          </cell>
          <cell r="H235">
            <v>27.67</v>
          </cell>
          <cell r="I235">
            <v>37.14</v>
          </cell>
          <cell r="J235">
            <v>141.13999999999999</v>
          </cell>
          <cell r="K235">
            <v>34.619999999999997</v>
          </cell>
        </row>
        <row r="236">
          <cell r="B236">
            <v>54.7</v>
          </cell>
          <cell r="C236">
            <v>163.89</v>
          </cell>
          <cell r="D236">
            <v>63.46</v>
          </cell>
          <cell r="E236">
            <v>146.22999999999999</v>
          </cell>
          <cell r="F236">
            <v>41.03</v>
          </cell>
          <cell r="G236">
            <v>181</v>
          </cell>
          <cell r="H236">
            <v>27.74</v>
          </cell>
          <cell r="I236">
            <v>36.450000000000003</v>
          </cell>
          <cell r="J236">
            <v>125.99</v>
          </cell>
          <cell r="K236">
            <v>29.77</v>
          </cell>
        </row>
        <row r="237">
          <cell r="B237">
            <v>45.55</v>
          </cell>
          <cell r="C237">
            <v>161.01</v>
          </cell>
          <cell r="D237">
            <v>53.84</v>
          </cell>
          <cell r="E237">
            <v>139.55000000000001</v>
          </cell>
          <cell r="F237">
            <v>38.35</v>
          </cell>
          <cell r="G237">
            <v>173</v>
          </cell>
          <cell r="H237">
            <v>29.55</v>
          </cell>
          <cell r="I237">
            <v>35.35</v>
          </cell>
          <cell r="J237">
            <v>116.29</v>
          </cell>
          <cell r="K237">
            <v>29.1</v>
          </cell>
        </row>
        <row r="238">
          <cell r="B238">
            <v>44.96</v>
          </cell>
          <cell r="C238">
            <v>136.5</v>
          </cell>
          <cell r="D238">
            <v>53.38</v>
          </cell>
          <cell r="E238">
            <v>117</v>
          </cell>
          <cell r="F238">
            <v>37.14</v>
          </cell>
          <cell r="G238">
            <v>170.03</v>
          </cell>
          <cell r="H238">
            <v>26.17</v>
          </cell>
          <cell r="I238">
            <v>31.76</v>
          </cell>
          <cell r="J238">
            <v>107.08</v>
          </cell>
          <cell r="K238">
            <v>25.5</v>
          </cell>
        </row>
        <row r="239">
          <cell r="B239">
            <v>46.49</v>
          </cell>
          <cell r="C239">
            <v>172.81</v>
          </cell>
          <cell r="D239">
            <v>54.36</v>
          </cell>
          <cell r="E239">
            <v>139.97</v>
          </cell>
          <cell r="F239">
            <v>39.130000000000003</v>
          </cell>
          <cell r="G239">
            <v>176.74</v>
          </cell>
          <cell r="H239">
            <v>26.72</v>
          </cell>
          <cell r="I239">
            <v>29.7</v>
          </cell>
          <cell r="J239">
            <v>110.57</v>
          </cell>
          <cell r="K239">
            <v>30.93</v>
          </cell>
        </row>
        <row r="240">
          <cell r="B240">
            <v>47.36</v>
          </cell>
          <cell r="C240">
            <v>166.64</v>
          </cell>
          <cell r="D240">
            <v>58.6</v>
          </cell>
          <cell r="E240">
            <v>138.91</v>
          </cell>
          <cell r="F240">
            <v>35.479999999999997</v>
          </cell>
          <cell r="G240">
            <v>186.57</v>
          </cell>
          <cell r="H240">
            <v>32.31</v>
          </cell>
          <cell r="I240">
            <v>28.61</v>
          </cell>
          <cell r="J240">
            <v>120.64</v>
          </cell>
          <cell r="K240">
            <v>26.05</v>
          </cell>
        </row>
        <row r="241">
          <cell r="B241">
            <v>45.32</v>
          </cell>
          <cell r="C241">
            <v>156.93</v>
          </cell>
          <cell r="D241">
            <v>56.33</v>
          </cell>
          <cell r="E241">
            <v>128.28</v>
          </cell>
          <cell r="F241">
            <v>35.92</v>
          </cell>
          <cell r="G241">
            <v>175.37</v>
          </cell>
          <cell r="H241">
            <v>32.090000000000003</v>
          </cell>
          <cell r="I241">
            <v>30.1</v>
          </cell>
          <cell r="J241">
            <v>111.7</v>
          </cell>
          <cell r="K241">
            <v>20.75</v>
          </cell>
        </row>
      </sheetData>
      <sheetData sheetId="5" refreshError="1"/>
      <sheetData sheetId="6" refreshError="1"/>
      <sheetData sheetId="7">
        <row r="25">
          <cell r="B25">
            <v>0.22084132021038241</v>
          </cell>
          <cell r="F25">
            <v>5</v>
          </cell>
          <cell r="G25">
            <v>0.15581791083749008</v>
          </cell>
        </row>
        <row r="26">
          <cell r="B26">
            <v>0.18733643196122307</v>
          </cell>
          <cell r="F26">
            <v>15</v>
          </cell>
          <cell r="G26">
            <v>0.16664099974438748</v>
          </cell>
        </row>
        <row r="27">
          <cell r="B27">
            <v>0.21803605042961302</v>
          </cell>
          <cell r="F27">
            <v>25</v>
          </cell>
          <cell r="G27">
            <v>0.17339981975568125</v>
          </cell>
        </row>
        <row r="28">
          <cell r="B28">
            <v>0.18520023779419031</v>
          </cell>
          <cell r="F28">
            <v>35</v>
          </cell>
          <cell r="G28">
            <v>0.19374570760126586</v>
          </cell>
        </row>
        <row r="29">
          <cell r="B29">
            <v>0.18447955864984716</v>
          </cell>
          <cell r="F29">
            <v>45</v>
          </cell>
          <cell r="G29">
            <v>0.20150768840471336</v>
          </cell>
        </row>
        <row r="30">
          <cell r="B30">
            <v>0.1848139418126718</v>
          </cell>
          <cell r="F30">
            <v>55</v>
          </cell>
          <cell r="G30">
            <v>0.20380020878592303</v>
          </cell>
        </row>
        <row r="31">
          <cell r="B31">
            <v>0.21231875549613943</v>
          </cell>
          <cell r="F31">
            <v>65</v>
          </cell>
          <cell r="G31">
            <v>0.20414163896767021</v>
          </cell>
        </row>
        <row r="32">
          <cell r="B32">
            <v>0.17953856867827639</v>
          </cell>
          <cell r="F32">
            <v>75</v>
          </cell>
          <cell r="G32">
            <v>0.23421138414246157</v>
          </cell>
        </row>
        <row r="33">
          <cell r="B33">
            <v>0.24727886995834281</v>
          </cell>
          <cell r="F33">
            <v>85</v>
          </cell>
          <cell r="G33">
            <v>0.23648371905869447</v>
          </cell>
        </row>
        <row r="34">
          <cell r="B34">
            <v>0.24311809171670468</v>
          </cell>
          <cell r="F34">
            <v>95</v>
          </cell>
          <cell r="G34">
            <v>0.29321274940910352</v>
          </cell>
        </row>
      </sheetData>
      <sheetData sheetId="8">
        <row r="238">
          <cell r="O238">
            <v>1.0646590464477337</v>
          </cell>
          <cell r="P238">
            <v>0.20414163896767021</v>
          </cell>
        </row>
        <row r="239">
          <cell r="O239">
            <v>0.6385919144512745</v>
          </cell>
          <cell r="P239">
            <v>0.19374570760126586</v>
          </cell>
        </row>
        <row r="240">
          <cell r="O240">
            <v>1.028985647358013</v>
          </cell>
          <cell r="P240">
            <v>0.20150768840471336</v>
          </cell>
        </row>
        <row r="241">
          <cell r="O241">
            <v>0.61142685974741218</v>
          </cell>
          <cell r="P241">
            <v>0.16664099974438748</v>
          </cell>
        </row>
        <row r="242">
          <cell r="O242">
            <v>0.60226229564451139</v>
          </cell>
          <cell r="P242">
            <v>0.23648371905869447</v>
          </cell>
        </row>
        <row r="243">
          <cell r="O243">
            <v>0.60651450129620987</v>
          </cell>
          <cell r="P243">
            <v>0.20380020878592303</v>
          </cell>
        </row>
        <row r="244">
          <cell r="O244">
            <v>0.95628128741602469</v>
          </cell>
          <cell r="P244">
            <v>0.17339981975568125</v>
          </cell>
        </row>
        <row r="245">
          <cell r="O245">
            <v>0.53942986920108771</v>
          </cell>
          <cell r="P245">
            <v>0.15581791083749008</v>
          </cell>
        </row>
        <row r="246">
          <cell r="O246">
            <v>1.4008538999974938</v>
          </cell>
          <cell r="P246">
            <v>0.23421138414246157</v>
          </cell>
        </row>
        <row r="247">
          <cell r="O247">
            <v>1.3479430877272118</v>
          </cell>
          <cell r="P247">
            <v>0.29321274940910352</v>
          </cell>
        </row>
      </sheetData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gya pandey" refreshedDate="45641.831442013892" createdVersion="8" refreshedVersion="8" minRefreshableVersion="3" recordCount="240" xr:uid="{FA8857A6-D0AE-4C2E-8E4A-4B95236B1952}">
  <cacheSource type="worksheet">
    <worksheetSource ref="A2:K242" sheet="monthly_r"/>
  </cacheSource>
  <cacheFields count="14">
    <cacheField name="Date" numFmtId="14">
      <sharedItems containsSemiMixedTypes="0" containsNonDate="0" containsDate="1" containsString="0" minDate="2005-01-01T00:00:00" maxDate="2024-12-02T00:00:00" count="240"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4-12-01T00:00:00"/>
      </sharedItems>
      <fieldGroup par="13"/>
    </cacheField>
    <cacheField name="Reliance" numFmtId="0">
      <sharedItems containsString="0" containsBlank="1" containsNumber="1" minValue="-0.29442365611024912" maxValue="0.31626133141647705" count="240">
        <m/>
        <n v="4.501323918799649E-2"/>
        <n v="-1.8369932432432345E-2"/>
        <n v="-3.2910303291030396E-2"/>
        <n v="1.312277580071175E-2"/>
        <n v="0.20087815587266755"/>
        <n v="9.4698354661791662E-2"/>
        <n v="2.2879091516365913E-2"/>
        <n v="0.1030204081632653"/>
        <n v="-3.9076376554174064E-2"/>
        <n v="9.1959334565619111E-2"/>
        <n v="6.7992664691775895E-2"/>
        <n v="5.9965658433496216E-2"/>
        <n v="-6.9781931464174551E-3"/>
        <n v="0.12197264399548247"/>
        <n v="0.28620959624203124"/>
        <n v="-6.7304347826086963E-2"/>
        <n v="0.11075890359873197"/>
        <n v="-7.6464663421185186E-2"/>
        <n v="0.1415977460692539"/>
        <n v="4.8642623994904932E-2"/>
        <n v="4.631035529911931E-2"/>
        <n v="1.5092149180090164E-2"/>
        <n v="2.0657612580414542E-2"/>
        <n v="7.5775614538833302E-2"/>
        <n v="-1.0220688757242469E-2"/>
        <n v="1.3154433043935709E-2"/>
        <n v="0.13924954557257863"/>
        <n v="0.12667388455182627"/>
        <n v="-3.3127655270078993E-2"/>
        <n v="0.1134592247737618"/>
        <n v="3.5610260264962834E-2"/>
        <n v="0.17192886953365982"/>
        <n v="0.2113880932104979"/>
        <n v="2.4348937529956816E-2"/>
        <n v="1.0886857784571324E-2"/>
        <n v="-0.14006665432327348"/>
        <n v="-6.2439444504253094E-3"/>
        <n v="-8.0236882966814749E-2"/>
        <n v="0.1539005143103922"/>
        <n v="-8.0704977714266324E-2"/>
        <n v="-0.12828009918945926"/>
        <n v="5.3623742198446012E-2"/>
        <n v="-3.2317859445519015E-2"/>
        <n v="-8.7448988090280677E-2"/>
        <n v="-0.29442365611024912"/>
        <n v="-0.17520372526193251"/>
        <n v="8.6646279306829888E-2"/>
        <n v="7.3675855101746235E-2"/>
        <n v="-4.3416896296794016E-2"/>
        <n v="0.20431391835874368"/>
        <n v="0.18458666355521847"/>
        <n v="0.25781827136173363"/>
        <n v="-0.10939702427564602"/>
        <n v="-3.3588323221665384E-2"/>
        <n v="2.5429897188608885E-2"/>
        <n v="9.7999201455126306E-2"/>
        <n v="-0.1228686868686869"/>
        <n v="0.10143258556359114"/>
        <n v="2.5427627451800383E-2"/>
        <n v="-4.0662343488722996E-2"/>
        <n v="-6.4280248278207663E-2"/>
        <n v="9.736483416628805E-2"/>
        <n v="-3.7842090009522655E-2"/>
        <n v="1.161840010327464E-2"/>
        <n v="4.2281679356842128E-2"/>
        <n v="-7.3582826592662132E-2"/>
        <n v="-8.9559471365638799E-2"/>
        <n v="7.4031064015096515E-2"/>
        <n v="0.11037527593818974"/>
        <n v="-0.10090477542905829"/>
        <n v="7.4142599277978283E-2"/>
        <n v="-0.13166407595681218"/>
        <n v="4.8913832309255501E-2"/>
        <n v="8.7961254612546114E-2"/>
        <n v="-6.2280069529825788E-2"/>
        <n v="-3.2417035898363422E-2"/>
        <n v="-5.6072146161394332E-2"/>
        <n v="-7.8510964803722549E-2"/>
        <n v="-5.4794520547945313E-2"/>
        <n v="3.2907075873827907E-2"/>
        <n v="8.5616815230549204E-2"/>
        <n v="-0.11312721743537768"/>
        <n v="-0.10961252714595937"/>
        <n v="0.17913992297817716"/>
        <n v="4.4635566926132242E-3"/>
        <n v="-8.546035874925495E-2"/>
        <n v="-7.3477127281345034E-3"/>
        <n v="-5.3008595988538798E-2"/>
        <n v="4.5700958144226034E-2"/>
        <n v="7.8365181746942181E-3"/>
        <n v="3.0623841138824215E-2"/>
        <n v="9.2391619755092469E-2"/>
        <n v="-3.7879190352228642E-2"/>
        <n v="-1.4632799558255138E-2"/>
        <n v="5.777528719529279E-2"/>
        <n v="5.6102987921169856E-2"/>
        <n v="-8.2116879859543523E-2"/>
        <n v="-5.0333369767187608E-2"/>
        <n v="1.9796282442308799E-2"/>
        <n v="2.2967101179391713E-2"/>
        <n v="6.983671668137692E-2"/>
        <n v="1.0982778178818098E-2"/>
        <n v="-2.0910899168664177E-2"/>
        <n v="-3.6828671146533321E-2"/>
        <n v="0.11227690643591126"/>
        <n v="-6.7246912379655632E-2"/>
        <n v="4.9210238231767622E-2"/>
        <n v="-7.1545684900879425E-2"/>
        <n v="-3.7512709370150277E-2"/>
        <n v="0.16346046925386393"/>
        <n v="5.4477683264839705E-3"/>
        <n v="0.13773764258555121"/>
        <n v="-4.6286239451917344E-2"/>
        <n v="-8.8480070083224449E-3"/>
        <n v="-7.6895881209121386E-3"/>
        <n v="-5.3041774294112387E-2"/>
        <n v="5.7988054366740371E-2"/>
        <n v="-8.9793741109530645E-3"/>
        <n v="-0.10128285637391221"/>
        <n v="2.7051307646236644E-2"/>
        <n v="-5.4767227135776086E-2"/>
        <n v="-4.5241889877127073E-2"/>
        <n v="4.4047170319315043E-2"/>
        <n v="1.6968384135334524E-2"/>
        <n v="0.14037934881833869"/>
        <n v="1.734412523347828E-3"/>
        <n v="-0.14566037735849058"/>
        <n v="7.4308875493660498E-3"/>
        <n v="9.903543611698562E-2"/>
        <n v="1.91955695311401E-2"/>
        <n v="5.0469699760545161E-2"/>
        <n v="2.0471681571102796E-2"/>
        <n v="-6.6368830276214541E-2"/>
        <n v="8.1255176221588288E-2"/>
        <n v="-5.9829787234042531E-2"/>
        <n v="-2.5255725536344587E-2"/>
        <n v="1.1794205052005902E-2"/>
        <n v="4.7177604405690632E-2"/>
        <n v="4.4438601104391129E-2"/>
        <n v="2.2364887546156398E-2"/>
        <n v="-2.9961009644982606E-2"/>
        <n v="-5.8176433255764715E-2"/>
        <n v="9.3261455525606607E-2"/>
        <n v="-3.4352399737015205E-2"/>
        <n v="0.18451063829787251"/>
        <n v="6.6891794798103144E-2"/>
        <n v="5.6266415246817969E-2"/>
        <n v="-3.9083171283751494E-2"/>
        <n v="2.9326875228079308E-2"/>
        <n v="0.17043220420923721"/>
        <n v="-1.2804626187525758E-2"/>
        <n v="-2.0502092050209253E-2"/>
        <n v="0.20481275808059229"/>
        <n v="-2.0516699364171442E-2"/>
        <n v="-5.309008422017536E-4"/>
        <n v="4.3677716879542139E-2"/>
        <n v="-7.0096701059546573E-3"/>
        <n v="-7.5274328448617256E-2"/>
        <n v="9.130303335684764E-2"/>
        <n v="-4.3540493120325041E-2"/>
        <n v="5.5467052860246113E-2"/>
        <n v="0.21960757409440168"/>
        <n v="4.6914552511672536E-2"/>
        <n v="1.3128436587680925E-2"/>
        <n v="-0.15636601492062363"/>
        <n v="0.10016554556694124"/>
        <n v="-3.9656387497380985E-2"/>
        <n v="9.4448521390745555E-2"/>
        <n v="3.1713814537612794E-3"/>
        <n v="0.1073957655899993"/>
        <n v="2.1679907342457616E-2"/>
        <n v="-4.4994411623822339E-2"/>
        <n v="-5.7914799705744646E-2"/>
        <n v="-6.9319230496202255E-2"/>
        <n v="7.0573204683269219E-2"/>
        <n v="6.7043086404360519E-2"/>
        <n v="9.9153688216735869E-2"/>
        <n v="5.9273771014624721E-2"/>
        <n v="-2.3913978494623622E-2"/>
        <n v="-6.7639023530448705E-2"/>
        <n v="-5.8792948627061636E-2"/>
        <n v="-0.16173738388149639"/>
        <n v="0.31626133141647705"/>
        <n v="8.3736593801670978E-3"/>
        <n v="0.16369052096339853"/>
        <n v="0.21302065827235839"/>
        <n v="6.5755818910393504E-3"/>
        <n v="7.3849379029952589E-2"/>
        <n v="-8.0493768733238658E-2"/>
        <n v="-6.0701265279862748E-2"/>
        <n v="2.8767451683238354E-2"/>
        <n v="-7.2204529566462172E-2"/>
        <n v="0.1323853035449456"/>
        <n v="-3.9648926394947215E-2"/>
        <n v="-4.3001528698846103E-3"/>
        <n v="8.312715383935676E-2"/>
        <n v="-2.2975260549448318E-2"/>
        <n v="-3.5706457639678946E-2"/>
        <n v="0.10949473957656841"/>
        <n v="0.11562475610707867"/>
        <n v="6.750848228339601E-3"/>
        <n v="-5.1594746716697837E-2"/>
        <n v="-1.5487049858958879E-2"/>
        <n v="7.7955663878990222E-3"/>
        <n v="-1.133521022753492E-2"/>
        <n v="0.11663103251888307"/>
        <n v="5.9022232627363058E-2"/>
        <n v="-5.6482811981872438E-2"/>
        <n v="-1.4058106841611906E-2"/>
        <n v="-3.3210551330798532E-2"/>
        <n v="5.1206643783304751E-2"/>
        <n v="-9.863542223409949E-2"/>
        <n v="7.227631956862135E-2"/>
        <n v="7.1284151588988598E-2"/>
        <n v="-6.74199896760872E-2"/>
        <n v="-7.5909189189189208E-2"/>
        <n v="-1.3299266247379538E-2"/>
        <n v="3.6613011847062005E-3"/>
        <n v="3.8379027151673073E-2"/>
        <n v="2.0405191401059453E-2"/>
        <n v="3.2528809447358142E-2"/>
        <n v="0.10105992415538623"/>
        <n v="-5.5797021857494689E-2"/>
        <n v="-2.5758205234732046E-2"/>
        <n v="-2.4349680170575705E-2"/>
        <n v="3.9136325888369239E-2"/>
        <n v="8.727875361733628E-2"/>
        <n v="0.10379351164823936"/>
        <n v="2.3958727621931519E-2"/>
        <n v="1.7148138006571667E-2"/>
        <n v="-1.2686341151529335E-2"/>
        <n v="-2.4948875255623615E-2"/>
        <n v="9.437919463087252E-2"/>
        <n v="-3.8316085345598605E-2"/>
        <n v="2.7899190923461603E-3"/>
        <n v="-2.1886302513215217E-2"/>
        <n v="-9.7881591244632804E-2"/>
        <n v="-2.9916294433392054E-2"/>
        <n v="-5.6879739978332733E-3"/>
      </sharedItems>
    </cacheField>
    <cacheField name="TCS" numFmtId="0">
      <sharedItems containsString="0" containsBlank="1" containsNumber="1" minValue="-0.210115155372953" maxValue="0.34913380805611638"/>
    </cacheField>
    <cacheField name="HDFC Bank" numFmtId="0">
      <sharedItems containsString="0" containsBlank="1" containsNumber="1" minValue="-0.26811871099223039" maxValue="0.31277894161581199"/>
    </cacheField>
    <cacheField name="Infosys" numFmtId="0">
      <sharedItems containsString="0" containsBlank="1" containsNumber="1" minValue="-0.22633144396430771" maxValue="0.31258625637101511"/>
    </cacheField>
    <cacheField name="Asian Paints" numFmtId="0">
      <sharedItems containsString="0" containsBlank="1" containsNumber="1" minValue="-0.19567968947768133" maxValue="0.24791224664830946"/>
    </cacheField>
    <cacheField name="Britannia" numFmtId="0">
      <sharedItems containsString="0" containsBlank="1" containsNumber="1" minValue="-0.55999849956862602" maxValue="0.25133652711240706"/>
    </cacheField>
    <cacheField name="BPCL" numFmtId="0">
      <sharedItems containsString="0" containsBlank="1" containsNumber="1" minValue="-0.35344189489267208" maxValue="0.41499713795077287"/>
    </cacheField>
    <cacheField name="ITC" numFmtId="0">
      <sharedItems containsString="0" containsBlank="1" containsNumber="1" minValue="-0.18942535545023698" maxValue="0.31300491050213841"/>
    </cacheField>
    <cacheField name="Larsen &amp; Toubro" numFmtId="0">
      <sharedItems containsString="0" containsBlank="1" containsNumber="1" minValue="-0.34056662859669162" maxValue="0.59809163234504115"/>
    </cacheField>
    <cacheField name="JK Lakshmi Cement" numFmtId="0">
      <sharedItems containsString="0" containsBlank="1" containsNumber="1" minValue="-0.37358101135190924" maxValue="0.60946745562130178"/>
    </cacheField>
    <cacheField name="Months (Date)" numFmtId="0" databaseField="0">
      <fieldGroup base="0">
        <rangePr groupBy="months" startDate="2005-01-01T00:00:00" endDate="2024-12-02T00:00:00"/>
        <groupItems count="14">
          <s v="&lt;01-01-200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12-2024"/>
        </groupItems>
      </fieldGroup>
    </cacheField>
    <cacheField name="Quarters (Date)" numFmtId="0" databaseField="0">
      <fieldGroup base="0">
        <rangePr groupBy="quarters" startDate="2005-01-01T00:00:00" endDate="2024-12-02T00:00:00"/>
        <groupItems count="6">
          <s v="&lt;01-01-2005"/>
          <s v="Qtr1"/>
          <s v="Qtr2"/>
          <s v="Qtr3"/>
          <s v="Qtr4"/>
          <s v="&gt;02-12-2024"/>
        </groupItems>
      </fieldGroup>
    </cacheField>
    <cacheField name="Years (Date)" numFmtId="0" databaseField="0">
      <fieldGroup base="0">
        <rangePr groupBy="years" startDate="2005-01-01T00:00:00" endDate="2024-12-02T00:00:00"/>
        <groupItems count="22">
          <s v="&lt;01-01-2005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2-12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gya pandey" refreshedDate="45641.838875347225" createdVersion="8" refreshedVersion="8" minRefreshableVersion="3" recordCount="1044" xr:uid="{3D7B2E4F-D35D-4AB3-A388-E689531C0132}">
  <cacheSource type="worksheet">
    <worksheetSource ref="A2:K1046" sheet="weekly_r"/>
  </cacheSource>
  <cacheFields count="14">
    <cacheField name="Date" numFmtId="14">
      <sharedItems containsSemiMixedTypes="0" containsNonDate="0" containsDate="1" containsString="0" minDate="2004-12-12T00:00:00" maxDate="2024-12-09T00:00:00" count="1044">
        <d v="2004-12-12T00:00:00"/>
        <d v="2004-12-19T00:00:00"/>
        <d v="2004-12-26T00:00:00"/>
        <d v="2005-01-02T00:00:00"/>
        <d v="2005-01-09T00:00:00"/>
        <d v="2005-01-16T00:00:00"/>
        <d v="2005-01-23T00:00:00"/>
        <d v="2005-01-30T00:00:00"/>
        <d v="2005-02-06T00:00:00"/>
        <d v="2005-02-13T00:00:00"/>
        <d v="2005-02-20T00:00:00"/>
        <d v="2005-02-27T00:00:00"/>
        <d v="2005-03-06T00:00:00"/>
        <d v="2005-03-13T00:00:00"/>
        <d v="2005-03-20T00:00:00"/>
        <d v="2005-03-27T00:00:00"/>
        <d v="2005-04-03T00:00:00"/>
        <d v="2005-04-10T00:00:00"/>
        <d v="2005-04-17T00:00:00"/>
        <d v="2005-04-24T00:00:00"/>
        <d v="2005-05-01T00:00:00"/>
        <d v="2005-05-08T00:00:00"/>
        <d v="2005-05-15T00:00:00"/>
        <d v="2005-05-22T00:00:00"/>
        <d v="2005-05-29T00:00:00"/>
        <d v="2005-06-05T00:00:00"/>
        <d v="2005-06-12T00:00:00"/>
        <d v="2005-06-19T00:00:00"/>
        <d v="2005-06-26T00:00:00"/>
        <d v="2005-07-03T00:00:00"/>
        <d v="2005-07-10T00:00:00"/>
        <d v="2005-07-17T00:00:00"/>
        <d v="2005-07-24T00:00:00"/>
        <d v="2005-07-31T00:00:00"/>
        <d v="2005-08-07T00:00:00"/>
        <d v="2005-08-14T00:00:00"/>
        <d v="2005-08-21T00:00:00"/>
        <d v="2005-08-28T00:00:00"/>
        <d v="2005-09-04T00:00:00"/>
        <d v="2005-09-11T00:00:00"/>
        <d v="2005-09-18T00:00:00"/>
        <d v="2005-09-25T00:00:00"/>
        <d v="2005-10-02T00:00:00"/>
        <d v="2005-10-09T00:00:00"/>
        <d v="2005-10-16T00:00:00"/>
        <d v="2005-10-23T00:00:00"/>
        <d v="2005-10-30T00:00:00"/>
        <d v="2005-11-06T00:00:00"/>
        <d v="2005-11-13T00:00:00"/>
        <d v="2005-11-20T00:00:00"/>
        <d v="2005-11-27T00:00:00"/>
        <d v="2005-12-04T00:00:00"/>
        <d v="2005-12-11T00:00:00"/>
        <d v="2005-12-18T00:00:00"/>
        <d v="2005-12-25T00:00:00"/>
        <d v="2006-01-01T00:00:00"/>
        <d v="2006-01-08T00:00:00"/>
        <d v="2006-01-15T00:00:00"/>
        <d v="2006-01-22T00:00:00"/>
        <d v="2006-01-29T00:00:00"/>
        <d v="2006-02-05T00:00:00"/>
        <d v="2006-02-12T00:00:00"/>
        <d v="2006-02-19T00:00:00"/>
        <d v="2006-02-26T00:00:00"/>
        <d v="2006-03-05T00:00:00"/>
        <d v="2006-03-12T00:00:00"/>
        <d v="2006-03-19T00:00:00"/>
        <d v="2006-03-26T00:00:00"/>
        <d v="2006-04-02T00:00:00"/>
        <d v="2006-04-09T00:00:00"/>
        <d v="2006-04-16T00:00:00"/>
        <d v="2006-04-23T00:00:00"/>
        <d v="2006-04-30T00:00:00"/>
        <d v="2006-05-07T00:00:00"/>
        <d v="2006-05-14T00:00:00"/>
        <d v="2006-05-21T00:00:00"/>
        <d v="2006-05-28T00:00:00"/>
        <d v="2006-06-04T00:00:00"/>
        <d v="2006-06-11T00:00:00"/>
        <d v="2006-06-18T00:00:00"/>
        <d v="2006-06-25T00:00:00"/>
        <d v="2006-07-02T00:00:00"/>
        <d v="2006-07-09T00:00:00"/>
        <d v="2006-07-16T00:00:00"/>
        <d v="2006-07-23T00:00:00"/>
        <d v="2006-07-30T00:00:00"/>
        <d v="2006-08-06T00:00:00"/>
        <d v="2006-08-13T00:00:00"/>
        <d v="2006-08-20T00:00:00"/>
        <d v="2006-08-27T00:00:00"/>
        <d v="2006-09-03T00:00:00"/>
        <d v="2006-09-10T00:00:00"/>
        <d v="2006-09-17T00:00:00"/>
        <d v="2006-09-24T00:00:00"/>
        <d v="2006-10-01T00:00:00"/>
        <d v="2006-10-08T00:00:00"/>
        <d v="2006-10-15T00:00:00"/>
        <d v="2006-10-22T00:00:00"/>
        <d v="2006-10-29T00:00:00"/>
        <d v="2006-11-05T00:00:00"/>
        <d v="2006-11-12T00:00:00"/>
        <d v="2006-11-19T00:00:00"/>
        <d v="2006-11-26T00:00:00"/>
        <d v="2006-12-03T00:00:00"/>
        <d v="2006-12-10T00:00:00"/>
        <d v="2006-12-17T00:00:00"/>
        <d v="2006-12-24T00:00:00"/>
        <d v="2006-12-31T00:00:00"/>
        <d v="2007-01-07T00:00:00"/>
        <d v="2007-01-14T00:00:00"/>
        <d v="2007-01-21T00:00:00"/>
        <d v="2007-01-28T00:00:00"/>
        <d v="2007-02-04T00:00:00"/>
        <d v="2007-02-11T00:00:00"/>
        <d v="2007-02-18T00:00:00"/>
        <d v="2007-02-25T00:00:00"/>
        <d v="2007-03-04T00:00:00"/>
        <d v="2007-03-11T00:00:00"/>
        <d v="2007-03-18T00:00:00"/>
        <d v="2007-03-25T00:00:00"/>
        <d v="2007-04-01T00:00:00"/>
        <d v="2007-04-08T00:00:00"/>
        <d v="2007-04-15T00:00:00"/>
        <d v="2007-04-22T00:00:00"/>
        <d v="2007-04-29T00:00:00"/>
        <d v="2007-05-06T00:00:00"/>
        <d v="2007-05-13T00:00:00"/>
        <d v="2007-05-20T00:00:00"/>
        <d v="2007-05-27T00:00:00"/>
        <d v="2007-06-03T00:00:00"/>
        <d v="2007-06-10T00:00:00"/>
        <d v="2007-06-17T00:00:00"/>
        <d v="2007-06-24T00:00:00"/>
        <d v="2007-07-01T00:00:00"/>
        <d v="2007-07-08T00:00:00"/>
        <d v="2007-07-15T00:00:00"/>
        <d v="2007-07-22T00:00:00"/>
        <d v="2007-07-29T00:00:00"/>
        <d v="2007-08-05T00:00:00"/>
        <d v="2007-08-12T00:00:00"/>
        <d v="2007-08-19T00:00:00"/>
        <d v="2007-08-26T00:00:00"/>
        <d v="2007-09-02T00:00:00"/>
        <d v="2007-09-09T00:00:00"/>
        <d v="2007-09-16T00:00:00"/>
        <d v="2007-09-23T00:00:00"/>
        <d v="2007-09-30T00:00:00"/>
        <d v="2007-10-07T00:00:00"/>
        <d v="2007-10-14T00:00:00"/>
        <d v="2007-10-21T00:00:00"/>
        <d v="2007-10-28T00:00:00"/>
        <d v="2007-11-04T00:00:00"/>
        <d v="2007-11-11T00:00:00"/>
        <d v="2007-11-18T00:00:00"/>
        <d v="2007-11-25T00:00:00"/>
        <d v="2007-12-02T00:00:00"/>
        <d v="2007-12-09T00:00:00"/>
        <d v="2007-12-16T00:00:00"/>
        <d v="2007-12-23T00:00:00"/>
        <d v="2007-12-30T00:00:00"/>
        <d v="2008-01-06T00:00:00"/>
        <d v="2008-01-13T00:00:00"/>
        <d v="2008-01-20T00:00:00"/>
        <d v="2008-01-27T00:00:00"/>
        <d v="2008-02-03T00:00:00"/>
        <d v="2008-02-10T00:00:00"/>
        <d v="2008-02-17T00:00:00"/>
        <d v="2008-02-24T00:00:00"/>
        <d v="2008-03-02T00:00:00"/>
        <d v="2008-03-09T00:00:00"/>
        <d v="2008-03-16T00:00:00"/>
        <d v="2008-03-23T00:00:00"/>
        <d v="2008-03-30T00:00:00"/>
        <d v="2008-04-06T00:00:00"/>
        <d v="2008-04-13T00:00:00"/>
        <d v="2008-04-20T00:00:00"/>
        <d v="2008-04-27T00:00:00"/>
        <d v="2008-05-04T00:00:00"/>
        <d v="2008-05-11T00:00:00"/>
        <d v="2008-05-18T00:00:00"/>
        <d v="2008-05-25T00:00:00"/>
        <d v="2008-06-01T00:00:00"/>
        <d v="2008-06-08T00:00:00"/>
        <d v="2008-06-15T00:00:00"/>
        <d v="2008-06-22T00:00:00"/>
        <d v="2008-06-29T00:00:00"/>
        <d v="2008-07-06T00:00:00"/>
        <d v="2008-07-13T00:00:00"/>
        <d v="2008-07-20T00:00:00"/>
        <d v="2008-07-27T00:00:00"/>
        <d v="2008-08-03T00:00:00"/>
        <d v="2008-08-10T00:00:00"/>
        <d v="2008-08-17T00:00:00"/>
        <d v="2008-08-24T00:00:00"/>
        <d v="2008-08-31T00:00:00"/>
        <d v="2008-09-07T00:00:00"/>
        <d v="2008-09-14T00:00:00"/>
        <d v="2008-09-21T00:00:00"/>
        <d v="2008-09-28T00:00:00"/>
        <d v="2008-10-05T00:00:00"/>
        <d v="2008-10-12T00:00:00"/>
        <d v="2008-10-19T00:00:00"/>
        <d v="2008-10-26T00:00:00"/>
        <d v="2008-11-02T00:00:00"/>
        <d v="2008-11-09T00:00:00"/>
        <d v="2008-11-16T00:00:00"/>
        <d v="2008-11-23T00:00:00"/>
        <d v="2008-11-30T00:00:00"/>
        <d v="2008-12-07T00:00:00"/>
        <d v="2008-12-14T00:00:00"/>
        <d v="2008-12-21T00:00:00"/>
        <d v="2008-12-28T00:00:00"/>
        <d v="2009-01-04T00:00:00"/>
        <d v="2009-01-11T00:00:00"/>
        <d v="2009-01-18T00:00:00"/>
        <d v="2009-01-25T00:00:00"/>
        <d v="2009-02-01T00:00:00"/>
        <d v="2009-02-08T00:00:00"/>
        <d v="2009-02-15T00:00:00"/>
        <d v="2009-02-22T00:00:00"/>
        <d v="2009-03-01T00:00:00"/>
        <d v="2009-03-08T00:00:00"/>
        <d v="2009-03-15T00:00:00"/>
        <d v="2009-03-22T00:00:00"/>
        <d v="2009-03-29T00:00:00"/>
        <d v="2009-04-05T00:00:00"/>
        <d v="2009-04-12T00:00:00"/>
        <d v="2009-04-19T00:00:00"/>
        <d v="2009-04-26T00:00:00"/>
        <d v="2009-05-03T00:00:00"/>
        <d v="2009-05-10T00:00:00"/>
        <d v="2009-05-17T00:00:00"/>
        <d v="2009-05-24T00:00:00"/>
        <d v="2009-05-31T00:00:00"/>
        <d v="2009-06-07T00:00:00"/>
        <d v="2009-06-14T00:00:00"/>
        <d v="2009-06-21T00:00:00"/>
        <d v="2009-06-28T00:00:00"/>
        <d v="2009-07-05T00:00:00"/>
        <d v="2009-07-12T00:00:00"/>
        <d v="2009-07-19T00:00:00"/>
        <d v="2009-07-26T00:00:00"/>
        <d v="2009-08-02T00:00:00"/>
        <d v="2009-08-09T00:00:00"/>
        <d v="2009-08-16T00:00:00"/>
        <d v="2009-08-23T00:00:00"/>
        <d v="2009-08-30T00:00:00"/>
        <d v="2009-09-06T00:00:00"/>
        <d v="2009-09-13T00:00:00"/>
        <d v="2009-09-20T00:00:00"/>
        <d v="2009-09-27T00:00:00"/>
        <d v="2009-10-04T00:00:00"/>
        <d v="2009-10-11T00:00:00"/>
        <d v="2009-10-18T00:00:00"/>
        <d v="2009-10-25T00:00:00"/>
        <d v="2009-11-01T00:00:00"/>
        <d v="2009-11-08T00:00:00"/>
        <d v="2009-11-15T00:00:00"/>
        <d v="2009-11-22T00:00:00"/>
        <d v="2009-11-29T00:00:00"/>
        <d v="2009-12-06T00:00:00"/>
        <d v="2009-12-13T00:00:00"/>
        <d v="2009-12-20T00:00:00"/>
        <d v="2009-12-27T00:00:00"/>
        <d v="2010-01-03T00:00:00"/>
        <d v="2010-01-10T00:00:00"/>
        <d v="2010-01-17T00:00:00"/>
        <d v="2010-01-24T00:00:00"/>
        <d v="2010-01-31T00:00:00"/>
        <d v="2010-02-07T00:00:00"/>
        <d v="2010-02-14T00:00:00"/>
        <d v="2010-02-21T00:00:00"/>
        <d v="2010-02-28T00:00:00"/>
        <d v="2010-03-07T00:00:00"/>
        <d v="2010-03-14T00:00:00"/>
        <d v="2010-03-21T00:00:00"/>
        <d v="2010-03-28T00:00:00"/>
        <d v="2010-04-04T00:00:00"/>
        <d v="2010-04-11T00:00:00"/>
        <d v="2010-04-18T00:00:00"/>
        <d v="2010-04-25T00:00:00"/>
        <d v="2010-05-02T00:00:00"/>
        <d v="2010-05-09T00:00:00"/>
        <d v="2010-05-16T00:00:00"/>
        <d v="2010-05-23T00:00:00"/>
        <d v="2010-05-30T00:00:00"/>
        <d v="2010-06-06T00:00:00"/>
        <d v="2010-06-13T00:00:00"/>
        <d v="2010-06-20T00:00:00"/>
        <d v="2010-06-27T00:00:00"/>
        <d v="2010-07-04T00:00:00"/>
        <d v="2010-07-11T00:00:00"/>
        <d v="2010-07-18T00:00:00"/>
        <d v="2010-07-25T00:00:00"/>
        <d v="2010-08-01T00:00:00"/>
        <d v="2010-08-08T00:00:00"/>
        <d v="2010-08-15T00:00:00"/>
        <d v="2010-08-22T00:00:00"/>
        <d v="2010-08-29T00:00:00"/>
        <d v="2010-09-05T00:00:00"/>
        <d v="2010-09-12T00:00:00"/>
        <d v="2010-09-19T00:00:00"/>
        <d v="2010-09-26T00:00:00"/>
        <d v="2010-10-03T00:00:00"/>
        <d v="2010-10-10T00:00:00"/>
        <d v="2010-10-17T00:00:00"/>
        <d v="2010-10-24T00:00:00"/>
        <d v="2010-10-31T00:00:00"/>
        <d v="2010-11-07T00:00:00"/>
        <d v="2010-11-14T00:00:00"/>
        <d v="2010-11-21T00:00:00"/>
        <d v="2010-11-28T00:00:00"/>
        <d v="2010-12-05T00:00:00"/>
        <d v="2010-12-12T00:00:00"/>
        <d v="2010-12-19T00:00:00"/>
        <d v="2010-12-26T00:00:00"/>
        <d v="2011-01-02T00:00:00"/>
        <d v="2011-01-09T00:00:00"/>
        <d v="2011-01-16T00:00:00"/>
        <d v="2011-01-23T00:00:00"/>
        <d v="2011-01-30T00:00:00"/>
        <d v="2011-02-06T00:00:00"/>
        <d v="2011-02-13T00:00:00"/>
        <d v="2011-02-20T00:00:00"/>
        <d v="2011-02-27T00:00:00"/>
        <d v="2011-03-06T00:00:00"/>
        <d v="2011-03-13T00:00:00"/>
        <d v="2011-03-20T00:00:00"/>
        <d v="2011-03-27T00:00:00"/>
        <d v="2011-04-03T00:00:00"/>
        <d v="2011-04-10T00:00:00"/>
        <d v="2011-04-17T00:00:00"/>
        <d v="2011-04-24T00:00:00"/>
        <d v="2011-05-01T00:00:00"/>
        <d v="2011-05-08T00:00:00"/>
        <d v="2011-05-15T00:00:00"/>
        <d v="2011-05-22T00:00:00"/>
        <d v="2011-05-29T00:00:00"/>
        <d v="2011-06-05T00:00:00"/>
        <d v="2011-06-12T00:00:00"/>
        <d v="2011-06-19T00:00:00"/>
        <d v="2011-06-26T00:00:00"/>
        <d v="2011-07-03T00:00:00"/>
        <d v="2011-07-10T00:00:00"/>
        <d v="2011-07-17T00:00:00"/>
        <d v="2011-07-24T00:00:00"/>
        <d v="2011-07-31T00:00:00"/>
        <d v="2011-08-07T00:00:00"/>
        <d v="2011-08-14T00:00:00"/>
        <d v="2011-08-21T00:00:00"/>
        <d v="2011-08-28T00:00:00"/>
        <d v="2011-09-04T00:00:00"/>
        <d v="2011-09-11T00:00:00"/>
        <d v="2011-09-18T00:00:00"/>
        <d v="2011-09-25T00:00:00"/>
        <d v="2011-10-02T00:00:00"/>
        <d v="2011-10-09T00:00:00"/>
        <d v="2011-10-16T00:00:00"/>
        <d v="2011-10-23T00:00:00"/>
        <d v="2011-10-30T00:00:00"/>
        <d v="2011-11-06T00:00:00"/>
        <d v="2011-11-13T00:00:00"/>
        <d v="2011-11-20T00:00:00"/>
        <d v="2011-11-27T00:00:00"/>
        <d v="2011-12-04T00:00:00"/>
        <d v="2011-12-11T00:00:00"/>
        <d v="2011-12-18T00:00:00"/>
        <d v="2011-12-25T00:00:00"/>
        <d v="2012-01-01T00:00:00"/>
        <d v="2012-01-08T00:00:00"/>
        <d v="2012-01-15T00:00:00"/>
        <d v="2012-01-22T00:00:00"/>
        <d v="2012-01-29T00:00:00"/>
        <d v="2012-02-05T00:00:00"/>
        <d v="2012-02-12T00:00:00"/>
        <d v="2012-02-19T00:00:00"/>
        <d v="2012-02-26T00:00:00"/>
        <d v="2012-03-04T00:00:00"/>
        <d v="2012-03-11T00:00:00"/>
        <d v="2012-03-18T00:00:00"/>
        <d v="2012-03-25T00:00:00"/>
        <d v="2012-04-01T00:00:00"/>
        <d v="2012-04-08T00:00:00"/>
        <d v="2012-04-15T00:00:00"/>
        <d v="2012-04-22T00:00:00"/>
        <d v="2012-04-29T00:00:00"/>
        <d v="2012-05-06T00:00:00"/>
        <d v="2012-05-13T00:00:00"/>
        <d v="2012-05-20T00:00:00"/>
        <d v="2012-05-27T00:00:00"/>
        <d v="2012-06-03T00:00:00"/>
        <d v="2012-06-10T00:00:00"/>
        <d v="2012-06-17T00:00:00"/>
        <d v="2012-06-24T00:00:00"/>
        <d v="2012-07-01T00:00:00"/>
        <d v="2012-07-08T00:00:00"/>
        <d v="2012-07-15T00:00:00"/>
        <d v="2012-07-22T00:00:00"/>
        <d v="2012-07-29T00:00:00"/>
        <d v="2012-08-05T00:00:00"/>
        <d v="2012-08-12T00:00:00"/>
        <d v="2012-08-19T00:00:00"/>
        <d v="2012-08-26T00:00:00"/>
        <d v="2012-09-02T00:00:00"/>
        <d v="2012-09-09T00:00:00"/>
        <d v="2012-09-16T00:00:00"/>
        <d v="2012-09-23T00:00:00"/>
        <d v="2012-09-30T00:00:00"/>
        <d v="2012-10-07T00:00:00"/>
        <d v="2012-10-14T00:00:00"/>
        <d v="2012-10-21T00:00:00"/>
        <d v="2012-10-28T00:00:00"/>
        <d v="2012-11-04T00:00:00"/>
        <d v="2012-11-11T00:00:00"/>
        <d v="2012-11-18T00:00:00"/>
        <d v="2012-11-25T00:00:00"/>
        <d v="2012-12-02T00:00:00"/>
        <d v="2012-12-09T00:00:00"/>
        <d v="2012-12-16T00:00:00"/>
        <d v="2012-12-23T00:00:00"/>
        <d v="2012-12-30T00:00:00"/>
        <d v="2013-01-06T00:00:00"/>
        <d v="2013-01-13T00:00:00"/>
        <d v="2013-01-20T00:00:00"/>
        <d v="2013-01-27T00:00:00"/>
        <d v="2013-02-03T00:00:00"/>
        <d v="2013-02-10T00:00:00"/>
        <d v="2013-02-17T00:00:00"/>
        <d v="2013-02-24T00:00:00"/>
        <d v="2013-03-03T00:00:00"/>
        <d v="2013-03-10T00:00:00"/>
        <d v="2013-03-17T00:00:00"/>
        <d v="2013-03-24T00:00:00"/>
        <d v="2013-03-31T00:00:00"/>
        <d v="2013-04-07T00:00:00"/>
        <d v="2013-04-14T00:00:00"/>
        <d v="2013-04-21T00:00:00"/>
        <d v="2013-04-28T00:00:00"/>
        <d v="2013-05-05T00:00:00"/>
        <d v="2013-05-12T00:00:00"/>
        <d v="2013-05-19T00:00:00"/>
        <d v="2013-05-26T00:00:00"/>
        <d v="2013-06-02T00:00:00"/>
        <d v="2013-06-09T00:00:00"/>
        <d v="2013-06-16T00:00:00"/>
        <d v="2013-06-23T00:00:00"/>
        <d v="2013-06-30T00:00:00"/>
        <d v="2013-07-07T00:00:00"/>
        <d v="2013-07-14T00:00:00"/>
        <d v="2013-07-21T00:00:00"/>
        <d v="2013-07-28T00:00:00"/>
        <d v="2013-08-04T00:00:00"/>
        <d v="2013-08-11T00:00:00"/>
        <d v="2013-08-18T00:00:00"/>
        <d v="2013-08-25T00:00:00"/>
        <d v="2013-09-01T00:00:00"/>
        <d v="2013-09-08T00:00:00"/>
        <d v="2013-09-15T00:00:00"/>
        <d v="2013-09-22T00:00:00"/>
        <d v="2013-09-29T00:00:00"/>
        <d v="2013-10-06T00:00:00"/>
        <d v="2013-10-13T00:00:00"/>
        <d v="2013-10-20T00:00:00"/>
        <d v="2013-10-27T00:00:00"/>
        <d v="2013-11-03T00:00:00"/>
        <d v="2013-11-10T00:00:00"/>
        <d v="2013-11-17T00:00:00"/>
        <d v="2013-11-24T00:00:00"/>
        <d v="2013-12-01T00:00:00"/>
        <d v="2013-12-08T00:00:00"/>
        <d v="2013-12-15T00:00:00"/>
        <d v="2013-12-22T00:00:00"/>
        <d v="2013-12-29T00:00:00"/>
        <d v="2014-01-05T00:00:00"/>
        <d v="2014-01-12T00:00:00"/>
        <d v="2014-01-19T00:00:00"/>
        <d v="2014-01-26T00:00:00"/>
        <d v="2014-02-02T00:00:00"/>
        <d v="2014-02-09T00:00:00"/>
        <d v="2014-02-16T00:00:00"/>
        <d v="2014-02-23T00:00:00"/>
        <d v="2014-03-02T00:00:00"/>
        <d v="2014-03-09T00:00:00"/>
        <d v="2014-03-16T00:00:00"/>
        <d v="2014-03-23T00:00:00"/>
        <d v="2014-03-30T00:00:00"/>
        <d v="2014-04-06T00:00:00"/>
        <d v="2014-04-13T00:00:00"/>
        <d v="2014-04-20T00:00:00"/>
        <d v="2014-04-27T00:00:00"/>
        <d v="2014-05-04T00:00:00"/>
        <d v="2014-05-11T00:00:00"/>
        <d v="2014-05-18T00:00:00"/>
        <d v="2014-05-25T00:00:00"/>
        <d v="2014-06-01T00:00:00"/>
        <d v="2014-06-08T00:00:00"/>
        <d v="2014-06-15T00:00:00"/>
        <d v="2014-06-22T00:00:00"/>
        <d v="2014-06-29T00:00:00"/>
        <d v="2014-07-06T00:00:00"/>
        <d v="2014-07-13T00:00:00"/>
        <d v="2014-07-20T00:00:00"/>
        <d v="2014-07-27T00:00:00"/>
        <d v="2014-08-03T00:00:00"/>
        <d v="2014-08-10T00:00:00"/>
        <d v="2014-08-17T00:00:00"/>
        <d v="2014-08-24T00:00:00"/>
        <d v="2014-08-31T00:00:00"/>
        <d v="2014-09-07T00:00:00"/>
        <d v="2014-09-14T00:00:00"/>
        <d v="2014-09-21T00:00:00"/>
        <d v="2014-09-28T00:00:00"/>
        <d v="2014-10-05T00:00:00"/>
        <d v="2014-10-12T00:00:00"/>
        <d v="2014-10-19T00:00:00"/>
        <d v="2014-10-26T00:00:00"/>
        <d v="2014-11-02T00:00:00"/>
        <d v="2014-11-09T00:00:00"/>
        <d v="2014-11-16T00:00:00"/>
        <d v="2014-11-23T00:00:00"/>
        <d v="2014-11-30T00:00:00"/>
        <d v="2014-12-07T00:00:00"/>
        <d v="2014-12-14T00:00:00"/>
        <d v="2014-12-21T00:00:00"/>
        <d v="2014-12-28T00:00:00"/>
        <d v="2015-01-04T00:00:00"/>
        <d v="2015-01-11T00:00:00"/>
        <d v="2015-01-18T00:00:00"/>
        <d v="2015-01-25T00:00:00"/>
        <d v="2015-02-01T00:00:00"/>
        <d v="2015-02-08T00:00:00"/>
        <d v="2015-02-15T00:00:00"/>
        <d v="2015-02-22T00:00:00"/>
        <d v="2015-03-01T00:00:00"/>
        <d v="2015-03-08T00:00:00"/>
        <d v="2015-03-15T00:00:00"/>
        <d v="2015-03-22T00:00:00"/>
        <d v="2015-03-29T00:00:00"/>
        <d v="2015-04-05T00:00:00"/>
        <d v="2015-04-12T00:00:00"/>
        <d v="2015-04-19T00:00:00"/>
        <d v="2015-04-26T00:00:00"/>
        <d v="2015-05-03T00:00:00"/>
        <d v="2015-05-10T00:00:00"/>
        <d v="2015-05-17T00:00:00"/>
        <d v="2015-05-24T00:00:00"/>
        <d v="2015-05-31T00:00:00"/>
        <d v="2015-06-07T00:00:00"/>
        <d v="2015-06-14T00:00:00"/>
        <d v="2015-06-21T00:00:00"/>
        <d v="2015-06-28T00:00:00"/>
        <d v="2015-07-05T00:00:00"/>
        <d v="2015-07-12T00:00:00"/>
        <d v="2015-07-19T00:00:00"/>
        <d v="2015-07-26T00:00:00"/>
        <d v="2015-08-02T00:00:00"/>
        <d v="2015-08-09T00:00:00"/>
        <d v="2015-08-16T00:00:00"/>
        <d v="2015-08-23T00:00:00"/>
        <d v="2015-08-30T00:00:00"/>
        <d v="2015-09-06T00:00:00"/>
        <d v="2015-09-13T00:00:00"/>
        <d v="2015-09-20T00:00:00"/>
        <d v="2015-09-27T00:00:00"/>
        <d v="2015-10-04T00:00:00"/>
        <d v="2015-10-11T00:00:00"/>
        <d v="2015-10-18T00:00:00"/>
        <d v="2015-10-25T00:00:00"/>
        <d v="2015-11-01T00:00:00"/>
        <d v="2015-11-08T00:00:00"/>
        <d v="2015-11-15T00:00:00"/>
        <d v="2015-11-22T00:00:00"/>
        <d v="2015-11-29T00:00:00"/>
        <d v="2015-12-06T00:00:00"/>
        <d v="2015-12-13T00:00:00"/>
        <d v="2015-12-20T00:00:00"/>
        <d v="2015-12-27T00:00:00"/>
        <d v="2016-01-03T00:00:00"/>
        <d v="2016-01-10T00:00:00"/>
        <d v="2016-01-17T00:00:00"/>
        <d v="2016-01-24T00:00:00"/>
        <d v="2016-01-31T00:00:00"/>
        <d v="2016-02-07T00:00:00"/>
        <d v="2016-02-14T00:00:00"/>
        <d v="2016-02-21T00:00:00"/>
        <d v="2016-02-28T00:00:00"/>
        <d v="2016-03-06T00:00:00"/>
        <d v="2016-03-13T00:00:00"/>
        <d v="2016-03-20T00:00:00"/>
        <d v="2016-03-27T00:00:00"/>
        <d v="2016-04-03T00:00:00"/>
        <d v="2016-04-10T00:00:00"/>
        <d v="2016-04-17T00:00:00"/>
        <d v="2016-04-24T00:00:00"/>
        <d v="2016-05-01T00:00:00"/>
        <d v="2016-05-08T00:00:00"/>
        <d v="2016-05-15T00:00:00"/>
        <d v="2016-05-22T00:00:00"/>
        <d v="2016-05-29T00:00:00"/>
        <d v="2016-06-05T00:00:00"/>
        <d v="2016-06-12T00:00:00"/>
        <d v="2016-06-19T00:00:00"/>
        <d v="2016-06-26T00:00:00"/>
        <d v="2016-07-03T00:00:00"/>
        <d v="2016-07-10T00:00:00"/>
        <d v="2016-07-17T00:00:00"/>
        <d v="2016-07-24T00:00:00"/>
        <d v="2016-07-31T00:00:00"/>
        <d v="2016-08-07T00:00:00"/>
        <d v="2016-08-14T00:00:00"/>
        <d v="2016-08-21T00:00:00"/>
        <d v="2016-08-28T00:00:00"/>
        <d v="2016-09-04T00:00:00"/>
        <d v="2016-09-11T00:00:00"/>
        <d v="2016-09-18T00:00:00"/>
        <d v="2016-09-25T00:00:00"/>
        <d v="2016-10-02T00:00:00"/>
        <d v="2016-10-09T00:00:00"/>
        <d v="2016-10-16T00:00:00"/>
        <d v="2016-10-23T00:00:00"/>
        <d v="2016-10-30T00:00:00"/>
        <d v="2016-11-06T00:00:00"/>
        <d v="2016-11-13T00:00:00"/>
        <d v="2016-11-20T00:00:00"/>
        <d v="2016-11-27T00:00:00"/>
        <d v="2016-12-04T00:00:00"/>
        <d v="2016-12-11T00:00:00"/>
        <d v="2016-12-18T00:00:00"/>
        <d v="2016-12-25T00:00:00"/>
        <d v="2017-01-01T00:00:00"/>
        <d v="2017-01-08T00:00:00"/>
        <d v="2017-01-15T00:00:00"/>
        <d v="2017-01-22T00:00:00"/>
        <d v="2017-01-29T00:00:00"/>
        <d v="2017-02-05T00:00:00"/>
        <d v="2017-02-12T00:00:00"/>
        <d v="2017-02-19T00:00:00"/>
        <d v="2017-02-26T00:00:00"/>
        <d v="2017-03-05T00:00:00"/>
        <d v="2017-03-12T00:00:00"/>
        <d v="2017-03-19T00:00:00"/>
        <d v="2017-03-26T00:00:00"/>
        <d v="2017-04-02T00:00:00"/>
        <d v="2017-04-09T00:00:00"/>
        <d v="2017-04-16T00:00:00"/>
        <d v="2017-04-23T00:00:00"/>
        <d v="2017-04-30T00:00:00"/>
        <d v="2017-05-07T00:00:00"/>
        <d v="2017-05-14T00:00:00"/>
        <d v="2017-05-21T00:00:00"/>
        <d v="2017-05-28T00:00:00"/>
        <d v="2017-06-04T00:00:00"/>
        <d v="2017-06-11T00:00:00"/>
        <d v="2017-06-18T00:00:00"/>
        <d v="2017-06-25T00:00:00"/>
        <d v="2017-07-02T00:00:00"/>
        <d v="2017-07-09T00:00:00"/>
        <d v="2017-07-16T00:00:00"/>
        <d v="2017-07-23T00:00:00"/>
        <d v="2017-07-30T00:00:00"/>
        <d v="2017-08-06T00:00:00"/>
        <d v="2017-08-13T00:00:00"/>
        <d v="2017-08-20T00:00:00"/>
        <d v="2017-08-27T00:00:00"/>
        <d v="2017-09-03T00:00:00"/>
        <d v="2017-09-10T00:00:00"/>
        <d v="2017-09-17T00:00:00"/>
        <d v="2017-09-24T00:00:00"/>
        <d v="2017-10-01T00:00:00"/>
        <d v="2017-10-08T00:00:00"/>
        <d v="2017-10-15T00:00:00"/>
        <d v="2017-10-22T00:00:00"/>
        <d v="2017-10-29T00:00:00"/>
        <d v="2017-11-05T00:00:00"/>
        <d v="2017-11-12T00:00:00"/>
        <d v="2017-11-19T00:00:00"/>
        <d v="2017-11-26T00:00:00"/>
        <d v="2017-12-03T00:00:00"/>
        <d v="2017-12-10T00:00:00"/>
        <d v="2017-12-17T00:00:00"/>
        <d v="2017-12-24T00:00:00"/>
        <d v="2017-12-31T00:00:00"/>
        <d v="2018-01-07T00:00:00"/>
        <d v="2018-01-14T00:00:00"/>
        <d v="2018-01-21T00:00:00"/>
        <d v="2018-01-28T00:00:00"/>
        <d v="2018-02-04T00:00:00"/>
        <d v="2018-02-11T00:00:00"/>
        <d v="2018-02-18T00:00:00"/>
        <d v="2018-02-25T00:00:00"/>
        <d v="2018-03-04T00:00:00"/>
        <d v="2018-03-11T00:00:00"/>
        <d v="2018-03-18T00:00:00"/>
        <d v="2018-03-25T00:00:00"/>
        <d v="2018-04-01T00:00:00"/>
        <d v="2018-04-08T00:00:00"/>
        <d v="2018-04-15T00:00:00"/>
        <d v="2018-04-22T00:00:00"/>
        <d v="2018-04-29T00:00:00"/>
        <d v="2018-05-06T00:00:00"/>
        <d v="2018-05-13T00:00:00"/>
        <d v="2018-05-20T00:00:00"/>
        <d v="2018-05-27T00:00:00"/>
        <d v="2018-06-03T00:00:00"/>
        <d v="2018-06-10T00:00:00"/>
        <d v="2018-06-17T00:00:00"/>
        <d v="2018-06-24T00:00:00"/>
        <d v="2018-07-01T00:00:00"/>
        <d v="2018-07-08T00:00:00"/>
        <d v="2018-07-15T00:00:00"/>
        <d v="2018-07-22T00:00:00"/>
        <d v="2018-07-29T00:00:00"/>
        <d v="2018-08-05T00:00:00"/>
        <d v="2018-08-12T00:00:00"/>
        <d v="2018-08-19T00:00:00"/>
        <d v="2018-08-26T00:00:00"/>
        <d v="2018-09-02T00:00:00"/>
        <d v="2018-09-09T00:00:00"/>
        <d v="2018-09-16T00:00:00"/>
        <d v="2018-09-23T00:00:00"/>
        <d v="2018-09-30T00:00:00"/>
        <d v="2018-10-07T00:00:00"/>
        <d v="2018-10-14T00:00:00"/>
        <d v="2018-10-21T00:00:00"/>
        <d v="2018-10-28T00:00:00"/>
        <d v="2018-11-04T00:00:00"/>
        <d v="2018-11-11T00:00:00"/>
        <d v="2018-11-18T00:00:00"/>
        <d v="2018-11-25T00:00:00"/>
        <d v="2018-12-02T00:00:00"/>
        <d v="2018-12-09T00:00:00"/>
        <d v="2018-12-16T00:00:00"/>
        <d v="2018-12-23T00:00:00"/>
        <d v="2018-12-30T00:00:00"/>
        <d v="2019-01-06T00:00:00"/>
        <d v="2019-01-13T00:00:00"/>
        <d v="2019-01-20T00:00:00"/>
        <d v="2019-01-27T00:00:00"/>
        <d v="2019-02-03T00:00:00"/>
        <d v="2019-02-10T00:00:00"/>
        <d v="2019-02-17T00:00:00"/>
        <d v="2019-02-24T00:00:00"/>
        <d v="2019-03-03T00:00:00"/>
        <d v="2019-03-10T00:00:00"/>
        <d v="2019-03-17T00:00:00"/>
        <d v="2019-03-24T00:00:00"/>
        <d v="2019-03-31T00:00:00"/>
        <d v="2019-04-07T00:00:00"/>
        <d v="2019-04-14T00:00:00"/>
        <d v="2019-04-21T00:00:00"/>
        <d v="2019-04-28T00:00:00"/>
        <d v="2019-05-05T00:00:00"/>
        <d v="2019-05-12T00:00:00"/>
        <d v="2019-05-19T00:00:00"/>
        <d v="2019-05-26T00:00:00"/>
        <d v="2019-06-02T00:00:00"/>
        <d v="2019-06-09T00:00:00"/>
        <d v="2019-06-16T00:00:00"/>
        <d v="2019-06-23T00:00:00"/>
        <d v="2019-06-30T00:00:00"/>
        <d v="2019-07-07T00:00:00"/>
        <d v="2019-07-14T00:00:00"/>
        <d v="2019-07-21T00:00:00"/>
        <d v="2019-07-28T00:00:00"/>
        <d v="2019-08-04T00:00:00"/>
        <d v="2019-08-11T00:00:00"/>
        <d v="2019-08-18T00:00:00"/>
        <d v="2019-08-25T00:00:00"/>
        <d v="2019-09-01T00:00:00"/>
        <d v="2019-09-08T00:00:00"/>
        <d v="2019-09-15T00:00:00"/>
        <d v="2019-09-22T00:00:00"/>
        <d v="2019-09-29T00:00:00"/>
        <d v="2019-10-06T00:00:00"/>
        <d v="2019-10-13T00:00:00"/>
        <d v="2019-10-20T00:00:00"/>
        <d v="2019-10-27T00:00:00"/>
        <d v="2019-11-03T00:00:00"/>
        <d v="2019-11-10T00:00:00"/>
        <d v="2019-11-17T00:00:00"/>
        <d v="2019-11-24T00:00:00"/>
        <d v="2019-12-01T00:00:00"/>
        <d v="2019-12-08T00:00:00"/>
        <d v="2019-12-15T00:00:00"/>
        <d v="2019-12-22T00:00:00"/>
        <d v="2019-12-29T00:00:00"/>
        <d v="2020-01-05T00:00:00"/>
        <d v="2020-01-12T00:00:00"/>
        <d v="2020-01-19T00:00:00"/>
        <d v="2020-01-26T00:00:00"/>
        <d v="2020-02-02T00:00:00"/>
        <d v="2020-02-09T00:00:00"/>
        <d v="2020-02-16T00:00:00"/>
        <d v="2020-02-23T00:00:00"/>
        <d v="2020-03-01T00:00:00"/>
        <d v="2020-03-08T00:00:00"/>
        <d v="2020-03-15T00:00:00"/>
        <d v="2020-03-22T00:00:00"/>
        <d v="2020-03-29T00:00:00"/>
        <d v="2020-04-05T00:00:00"/>
        <d v="2020-04-12T00:00:00"/>
        <d v="2020-04-19T00:00:00"/>
        <d v="2020-04-26T00:00:00"/>
        <d v="2020-05-03T00:00:00"/>
        <d v="2020-05-10T00:00:00"/>
        <d v="2020-05-17T00:00:00"/>
        <d v="2020-05-24T00:00:00"/>
        <d v="2020-05-31T00:00:00"/>
        <d v="2020-06-07T00:00:00"/>
        <d v="2020-06-14T00:00:00"/>
        <d v="2020-06-21T00:00:00"/>
        <d v="2020-06-28T00:00:00"/>
        <d v="2020-07-05T00:00:00"/>
        <d v="2020-07-12T00:00:00"/>
        <d v="2020-07-19T00:00:00"/>
        <d v="2020-07-26T00:00:00"/>
        <d v="2020-08-02T00:00:00"/>
        <d v="2020-08-09T00:00:00"/>
        <d v="2020-08-16T00:00:00"/>
        <d v="2020-08-23T00:00:00"/>
        <d v="2020-08-30T00:00:00"/>
        <d v="2020-09-06T00:00:00"/>
        <d v="2020-09-13T00:00:00"/>
        <d v="2020-09-20T00:00:00"/>
        <d v="2020-09-27T00:00:00"/>
        <d v="2020-10-04T00:00:00"/>
        <d v="2020-10-11T00:00:00"/>
        <d v="2020-10-18T00:00:00"/>
        <d v="2020-10-25T00:00:00"/>
        <d v="2020-11-01T00:00:00"/>
        <d v="2020-11-08T00:00:00"/>
        <d v="2020-11-15T00:00:00"/>
        <d v="2020-11-22T00:00:00"/>
        <d v="2020-11-29T00:00:00"/>
        <d v="2020-12-06T00:00:00"/>
        <d v="2020-12-13T00:00:00"/>
        <d v="2020-12-20T00:00:00"/>
        <d v="2020-12-27T00:00:00"/>
        <d v="2021-01-03T00:00:00"/>
        <d v="2021-01-10T00:00:00"/>
        <d v="2021-01-17T00:00:00"/>
        <d v="2021-01-24T00:00:00"/>
        <d v="2021-01-31T00:00:00"/>
        <d v="2021-02-07T00:00:00"/>
        <d v="2021-02-14T00:00:00"/>
        <d v="2021-02-21T00:00:00"/>
        <d v="2021-02-28T00:00:00"/>
        <d v="2021-03-07T00:00:00"/>
        <d v="2021-03-14T00:00:00"/>
        <d v="2021-03-21T00:00:00"/>
        <d v="2021-03-28T00:00:00"/>
        <d v="2021-04-04T00:00:00"/>
        <d v="2021-04-11T00:00:00"/>
        <d v="2021-04-18T00:00:00"/>
        <d v="2021-04-25T00:00:00"/>
        <d v="2021-05-02T00:00:00"/>
        <d v="2021-05-09T00:00:00"/>
        <d v="2021-05-16T00:00:00"/>
        <d v="2021-05-23T00:00:00"/>
        <d v="2021-05-30T00:00:00"/>
        <d v="2021-06-06T00:00:00"/>
        <d v="2021-06-13T00:00:00"/>
        <d v="2021-06-20T00:00:00"/>
        <d v="2021-06-27T00:00:00"/>
        <d v="2021-07-04T00:00:00"/>
        <d v="2021-07-11T00:00:00"/>
        <d v="2021-07-18T00:00:00"/>
        <d v="2021-07-25T00:00:00"/>
        <d v="2021-08-01T00:00:00"/>
        <d v="2021-08-08T00:00:00"/>
        <d v="2021-08-15T00:00:00"/>
        <d v="2021-08-22T00:00:00"/>
        <d v="2021-08-29T00:00:00"/>
        <d v="2021-09-05T00:00:00"/>
        <d v="2021-09-12T00:00:00"/>
        <d v="2021-09-19T00:00:00"/>
        <d v="2021-09-26T00:00:00"/>
        <d v="2021-10-03T00:00:00"/>
        <d v="2021-10-10T00:00:00"/>
        <d v="2021-10-17T00:00:00"/>
        <d v="2021-10-24T00:00:00"/>
        <d v="2021-10-31T00:00:00"/>
        <d v="2021-11-07T00:00:00"/>
        <d v="2021-11-14T00:00:00"/>
        <d v="2021-11-21T00:00:00"/>
        <d v="2021-11-28T00:00:00"/>
        <d v="2021-12-05T00:00:00"/>
        <d v="2021-12-12T00:00:00"/>
        <d v="2021-12-19T00:00:00"/>
        <d v="2021-12-26T00:00:00"/>
        <d v="2022-01-02T00:00:00"/>
        <d v="2022-01-09T00:00:00"/>
        <d v="2022-01-16T00:00:00"/>
        <d v="2022-01-23T00:00:00"/>
        <d v="2022-01-30T00:00:00"/>
        <d v="2022-02-06T00:00:00"/>
        <d v="2022-02-13T00:00:00"/>
        <d v="2022-02-20T00:00:00"/>
        <d v="2022-02-27T00:00:00"/>
        <d v="2022-03-06T00:00:00"/>
        <d v="2022-03-13T00:00:00"/>
        <d v="2022-03-20T00:00:00"/>
        <d v="2022-03-27T00:00:00"/>
        <d v="2022-04-03T00:00:00"/>
        <d v="2022-04-10T00:00:00"/>
        <d v="2022-04-17T00:00:00"/>
        <d v="2022-04-24T00:00:00"/>
        <d v="2022-05-01T00:00:00"/>
        <d v="2022-05-08T00:00:00"/>
        <d v="2022-05-15T00:00:00"/>
        <d v="2022-05-22T00:00:00"/>
        <d v="2022-05-29T00:00:00"/>
        <d v="2022-06-05T00:00:00"/>
        <d v="2022-06-12T00:00:00"/>
        <d v="2022-06-19T00:00:00"/>
        <d v="2022-06-26T00:00:00"/>
        <d v="2022-07-03T00:00:00"/>
        <d v="2022-07-10T00:00:00"/>
        <d v="2022-07-17T00:00:00"/>
        <d v="2022-07-24T00:00:00"/>
        <d v="2022-07-31T00:00:00"/>
        <d v="2022-08-07T00:00:00"/>
        <d v="2022-08-14T00:00:00"/>
        <d v="2022-08-21T00:00:00"/>
        <d v="2022-08-28T00:00:00"/>
        <d v="2022-09-04T00:00:00"/>
        <d v="2022-09-11T00:00:00"/>
        <d v="2022-09-18T00:00:00"/>
        <d v="2022-09-25T00:00:00"/>
        <d v="2022-10-02T00:00:00"/>
        <d v="2022-10-09T00:00:00"/>
        <d v="2022-10-16T00:00:00"/>
        <d v="2022-10-23T00:00:00"/>
        <d v="2022-10-30T00:00:00"/>
        <d v="2022-11-06T00:00:00"/>
        <d v="2022-11-13T00:00:00"/>
        <d v="2022-11-20T00:00:00"/>
        <d v="2022-11-27T00:00:00"/>
        <d v="2022-12-04T00:00:00"/>
        <d v="2022-12-11T00:00:00"/>
        <d v="2022-12-18T00:00:00"/>
        <d v="2022-12-25T00:00:00"/>
        <d v="2023-01-01T00:00:00"/>
        <d v="2023-01-08T00:00:00"/>
        <d v="2023-01-15T00:00:00"/>
        <d v="2023-01-22T00:00:00"/>
        <d v="2023-01-29T00:00:00"/>
        <d v="2023-02-05T00:00:00"/>
        <d v="2023-02-12T00:00:00"/>
        <d v="2023-02-19T00:00:00"/>
        <d v="2023-02-26T00:00:00"/>
        <d v="2023-03-05T00:00:00"/>
        <d v="2023-03-12T00:00:00"/>
        <d v="2023-03-19T00:00:00"/>
        <d v="2023-03-26T00:00:00"/>
        <d v="2023-04-02T00:00:00"/>
        <d v="2023-04-09T00:00:00"/>
        <d v="2023-04-16T00:00:00"/>
        <d v="2023-04-23T00:00:00"/>
        <d v="2023-04-30T00:00:00"/>
        <d v="2023-05-07T00:00:00"/>
        <d v="2023-05-14T00:00:00"/>
        <d v="2023-05-21T00:00:00"/>
        <d v="2023-05-28T00:00:00"/>
        <d v="2023-06-04T00:00:00"/>
        <d v="2023-06-11T00:00:00"/>
        <d v="2023-06-18T00:00:00"/>
        <d v="2023-06-25T00:00:00"/>
        <d v="2023-07-02T00:00:00"/>
        <d v="2023-07-09T00:00:00"/>
        <d v="2023-07-16T00:00:00"/>
        <d v="2023-07-23T00:00:00"/>
        <d v="2023-07-30T00:00:00"/>
        <d v="2023-08-06T00:00:00"/>
        <d v="2023-08-13T00:00:00"/>
        <d v="2023-08-20T00:00:00"/>
        <d v="2023-08-27T00:00:00"/>
        <d v="2023-09-03T00:00:00"/>
        <d v="2023-09-10T00:00:00"/>
        <d v="2023-09-17T00:00:00"/>
        <d v="2023-09-24T00:00:00"/>
        <d v="2023-10-01T00:00:00"/>
        <d v="2023-10-08T00:00:00"/>
        <d v="2023-10-15T00:00:00"/>
        <d v="2023-10-22T00:00:00"/>
        <d v="2023-10-29T00:00:00"/>
        <d v="2023-11-05T00:00:00"/>
        <d v="2023-11-12T00:00:00"/>
        <d v="2023-11-19T00:00:00"/>
        <d v="2023-11-26T00:00:00"/>
        <d v="2023-12-03T00:00:00"/>
        <d v="2023-12-10T00:00:00"/>
        <d v="2023-12-17T00:00:00"/>
        <d v="2023-12-24T00:00:00"/>
        <d v="2023-12-31T00:00:00"/>
        <d v="2024-01-07T00:00:00"/>
        <d v="2024-01-14T00:00:00"/>
        <d v="2024-01-21T00:00:00"/>
        <d v="2024-01-28T00:00:00"/>
        <d v="2024-02-04T00:00:00"/>
        <d v="2024-02-11T00:00:00"/>
        <d v="2024-02-18T00:00:00"/>
        <d v="2024-02-25T00:00:00"/>
        <d v="2024-03-03T00:00:00"/>
        <d v="2024-03-10T00:00:00"/>
        <d v="2024-03-17T00:00:00"/>
        <d v="2024-03-24T00:00:00"/>
        <d v="2024-03-31T00:00:00"/>
        <d v="2024-04-07T00:00:00"/>
        <d v="2024-04-14T00:00:00"/>
        <d v="2024-04-21T00:00:00"/>
        <d v="2024-04-28T00:00:00"/>
        <d v="2024-05-05T00:00:00"/>
        <d v="2024-05-12T00:00:00"/>
        <d v="2024-05-19T00:00:00"/>
        <d v="2024-05-26T00:00:00"/>
        <d v="2024-06-02T00:00:00"/>
        <d v="2024-06-09T00:00:00"/>
        <d v="2024-06-16T00:00:00"/>
        <d v="2024-06-23T00:00:00"/>
        <d v="2024-06-30T00:00:00"/>
        <d v="2024-07-07T00:00:00"/>
        <d v="2024-07-14T00:00:00"/>
        <d v="2024-07-21T00:00:00"/>
        <d v="2024-07-28T00:00:00"/>
        <d v="2024-08-04T00:00:00"/>
        <d v="2024-08-11T00:00:00"/>
        <d v="2024-08-18T00:00:00"/>
        <d v="2024-08-25T00:00:00"/>
        <d v="2024-09-01T00:00:00"/>
        <d v="2024-09-08T00:00:00"/>
        <d v="2024-09-15T00:00:00"/>
        <d v="2024-09-22T00:00:00"/>
        <d v="2024-09-29T00:00:00"/>
        <d v="2024-10-06T00:00:00"/>
        <d v="2024-10-13T00:00:00"/>
        <d v="2024-10-20T00:00:00"/>
        <d v="2024-10-27T00:00:00"/>
        <d v="2024-11-03T00:00:00"/>
        <d v="2024-11-10T00:00:00"/>
        <d v="2024-11-17T00:00:00"/>
        <d v="2024-11-24T00:00:00"/>
        <d v="2024-12-01T00:00:00"/>
        <d v="2024-12-08T00:00:00"/>
      </sharedItems>
      <fieldGroup par="13"/>
    </cacheField>
    <cacheField name="Reliance" numFmtId="0">
      <sharedItems containsString="0" containsBlank="1" containsNumber="1" minValue="-0.21938428007083499" maxValue="0.34909693744001391"/>
    </cacheField>
    <cacheField name="TCS" numFmtId="0">
      <sharedItems containsString="0" containsBlank="1" containsNumber="1" minValue="-0.20184006553658074" maxValue="0.13090973681873352"/>
    </cacheField>
    <cacheField name="HDFC Bank" numFmtId="0">
      <sharedItems containsString="0" containsBlank="1" containsNumber="1" minValue="-0.17872574436326494" maxValue="0.19321710054931951"/>
    </cacheField>
    <cacheField name="Infosys" numFmtId="0">
      <sharedItems containsString="0" containsBlank="1" containsNumber="1" minValue="-0.19861009509875649" maxValue="0.16683679255982753" count="1043">
        <m/>
        <n v="-1.142504245792797E-2"/>
        <n v="1.2884585350616984E-2"/>
        <n v="-1.9582144784519362E-2"/>
        <n v="-3.7430211527876067E-2"/>
        <n v="-4.7381749857037248E-3"/>
        <n v="3.7100878273003346E-2"/>
        <n v="2.3506133755441194E-2"/>
        <n v="8.6606866687288786E-3"/>
        <n v="2.9055504446488856E-2"/>
        <n v="6.8539074722493432E-3"/>
        <n v="2.5083240843507104E-2"/>
        <n v="-8.7339396564167782E-3"/>
        <n v="-6.6263744265638858E-3"/>
        <n v="-1.8545667790646592E-2"/>
        <n v="3.5476884009261411E-2"/>
        <n v="-4.8254472013848804E-2"/>
        <n v="-8.0257673361121551E-2"/>
        <n v="2.1506262359920925E-2"/>
        <n v="-5.622327982576425E-2"/>
        <n v="7.1452991452991554E-2"/>
        <n v="5.5839183152521787E-3"/>
        <n v="5.2911312073615546E-2"/>
        <n v="4.2944323061854917E-2"/>
        <n v="1.0474608105179417E-2"/>
        <n v="-1.9302259079210682E-2"/>
        <n v="3.4261554162414276E-2"/>
        <n v="1.0924725119819678E-2"/>
        <n v="1.6454019382276863E-2"/>
        <n v="-6.859181013786908E-3"/>
        <n v="-5.9534498238828726E-2"/>
        <n v="1.9460967907762416E-2"/>
        <n v="1.3326609998559169E-2"/>
        <n v="1.0165635885405644E-2"/>
        <n v="-1.3159746657283589E-2"/>
        <n v="1.768523140554823E-2"/>
        <n v="-1.3944362693574464E-2"/>
        <n v="5.1307561114269484E-2"/>
        <n v="1.3181019332161537E-2"/>
        <n v="1.2275668823804153E-2"/>
        <n v="-1.9771963355961208E-2"/>
        <n v="4.8678813958179301E-2"/>
        <n v="2.2760787330897037E-2"/>
        <n v="1.1283851554663826E-2"/>
        <n v="-1.8596578229605698E-2"/>
        <n v="-5.3941384537645187E-2"/>
        <n v="7.0837227934303471E-2"/>
        <n v="3.6535943637383994E-2"/>
        <n v="1.2451127819548935E-2"/>
        <n v="9.624524714828997E-3"/>
        <n v="3.6718841944215708E-2"/>
        <n v="1.1408786468384502E-2"/>
        <n v="3.7824793759470232E-2"/>
        <n v="-3.7852160276863334E-4"/>
        <n v="5.2472141079735746E-3"/>
        <n v="1.8834418554593002E-2"/>
        <n v="-6.8346273702001969E-2"/>
        <n v="-1.0884970803333505E-2"/>
        <n v="3.1753310024646098E-2"/>
        <n v="-3.9997777901227605E-2"/>
        <n v="2.7834037382096E-2"/>
        <n v="-2.7530683481590046E-2"/>
        <n v="-1.0073525154865814E-2"/>
        <n v="2.4270425171062593E-2"/>
        <n v="3.1574740207833685E-2"/>
        <n v="-1.2232246637515765E-2"/>
        <n v="6.3879861033284691E-3"/>
        <n v="2.9398663697104643E-2"/>
        <n v="6.220250973604502E-2"/>
        <n v="-4.6746104491292462E-2"/>
        <n v="9.3696581196581308E-2"/>
        <n v="-4.9086646478460505E-2"/>
        <n v="2.3062304175869297E-2"/>
        <n v="9.3884928205643092E-3"/>
        <n v="-8.2616264610793411E-2"/>
        <n v="-1.3500325309043659E-2"/>
        <n v="-1.6433086012640707E-2"/>
        <n v="-3.1627179257934679E-2"/>
        <n v="2.308136180034559E-3"/>
        <n v="6.7990788716177253E-2"/>
        <n v="2.9162848363969651E-2"/>
        <n v="8.4852294154620367E-3"/>
        <n v="6.2013088189467158E-2"/>
        <n v="-2.8315727699530502E-2"/>
        <n v="1.7565051084604155E-2"/>
        <n v="3.0913047779206559E-2"/>
        <n v="3.6654992083673177E-2"/>
        <n v="1.1338917943259252E-2"/>
        <n v="2.6999816950392663E-3"/>
        <n v="2.4782072931404109E-2"/>
        <n v="-1.1668299634808976E-2"/>
        <n v="1.1896178803172397E-2"/>
        <n v="1.0687566797292547E-2"/>
        <n v="1.0706732463870106E-2"/>
        <n v="1.294738218754099E-2"/>
        <n v="0.11499397486658625"/>
        <n v="-1.1926817971282921E-2"/>
        <n v="1.3789601156295017E-2"/>
        <n v="-8.4386559802712702E-3"/>
        <n v="3.1282788637158498E-2"/>
        <n v="2.1780088929082897E-2"/>
        <n v="2.2459064758813874E-2"/>
        <n v="-1.8106402164111746E-2"/>
        <n v="2.2040186606919754E-4"/>
        <n v="1.7297734033567158E-2"/>
        <n v="-2.6750902527075904E-2"/>
        <n v="3.1306799213620673E-2"/>
        <n v="1.4818544761356689E-2"/>
        <n v="-2.2718412192096249E-2"/>
        <n v="-9.4654384565170391E-3"/>
        <n v="1.7574048987661683E-2"/>
        <n v="1.0938005972727094E-2"/>
        <n v="4.2246503185393358E-2"/>
        <n v="9.1859035650867504E-3"/>
        <n v="-6.0941359591242805E-2"/>
        <n v="-6.4463822427212381E-2"/>
        <n v="1.3134075415013768E-2"/>
        <n v="-3.4671532846715425E-2"/>
        <n v="2.2054190296156184E-2"/>
        <n v="-3.5334463625154133E-2"/>
        <n v="-1.3061713600958536E-2"/>
        <n v="4.7514974906912588E-2"/>
        <n v="-1.5261571748705571E-2"/>
        <n v="-2.4286891356377738E-2"/>
        <n v="3.3295801833681749E-2"/>
        <n v="-3.44411581569114E-2"/>
        <n v="-9.350691225666119E-3"/>
        <n v="1.8308311973636027E-3"/>
        <n v="-2.3635477582846121E-2"/>
        <n v="6.322269361950017E-3"/>
        <n v="3.0007439861122531E-2"/>
        <n v="-2.9133226324237538E-2"/>
        <n v="-1.1159791683888476E-2"/>
        <n v="2.2153486039123926E-2"/>
        <n v="-1.6234562852703083E-2"/>
        <n v="2.3943135054246278E-2"/>
        <n v="1.0879714204522273E-2"/>
        <n v="-4.5419862656118193E-2"/>
        <n v="2.2591501893142629E-2"/>
        <n v="-5.3770518780598131E-2"/>
        <n v="-1.5608695652173932E-2"/>
        <n v="1.5856190097610634E-2"/>
        <n v="2.9086956521739094E-2"/>
        <n v="-3.7390679792133175E-2"/>
        <n v="-6.1007724719102097E-3"/>
        <n v="3.6608522852726866E-2"/>
        <n v="4.7627161966430798E-2"/>
        <n v="-2.683799609629145E-2"/>
        <n v="-1.0404479358181451E-2"/>
        <n v="-3.2132753451843188E-2"/>
        <n v="3.7256783875752486E-2"/>
        <n v="-0.11263458950201888"/>
        <n v="-4.4790975447909664E-2"/>
        <n v="-4.1532278072743511E-2"/>
        <n v="2.8887968523503949E-2"/>
        <n v="7.4771057663278517E-2"/>
        <n v="-4.4147940074906411E-2"/>
        <n v="2.9926042023803667E-2"/>
        <n v="5.939699448354574E-2"/>
        <n v="-5.6425910131525869E-2"/>
        <n v="-6.6745956232159842E-2"/>
        <n v="-7.1672528928990009E-2"/>
        <n v="3.5033770797869401E-2"/>
        <n v="4.9180327868852292E-2"/>
        <n v="-2.6496763754045194E-2"/>
        <n v="8.4147101599831853E-3"/>
        <n v="9.7352426084269528E-3"/>
        <n v="-2.0507065245115585E-2"/>
        <n v="-7.5985625748658969E-2"/>
        <n v="-4.2216210122872133E-2"/>
        <n v="-1.9302065556405568E-2"/>
        <n v="0.13207320732073202"/>
        <n v="-2.3534400508851916E-2"/>
        <n v="-4.2774943002931276E-2"/>
        <n v="0.16683679255982753"/>
        <n v="1.5211897356143034E-2"/>
        <n v="6.1228397721288852E-2"/>
        <n v="-2.1337062432335019E-2"/>
        <n v="6.978566489974658E-2"/>
        <n v="-2.2792882071610121E-2"/>
        <n v="7.3324514991181644E-2"/>
        <n v="1.5651316600254761E-2"/>
        <n v="-6.3662837728522881E-2"/>
        <n v="-2.1252699784017226E-2"/>
        <n v="-6.6510724688851663E-2"/>
        <n v="2.9502151198524951E-2"/>
        <n v="-4.4959816303099864E-2"/>
        <n v="-7.7178303519907732E-2"/>
        <n v="2.0843103538117358E-3"/>
        <n v="5.725131298424424E-2"/>
        <n v="2.4493409403895328E-2"/>
        <n v="8.3053288526164781E-3"/>
        <n v="1.7616530971766853E-3"/>
        <n v="3.0988593155893529E-2"/>
        <n v="-2.1021574774110152E-2"/>
        <n v="-3.9885100772273585E-2"/>
        <n v="-1.1574868801804805E-2"/>
        <n v="-0.10961147223738399"/>
        <n v="-3.8007133303611162E-2"/>
        <n v="-0.11974278762599944"/>
        <n v="-1.8361303060217105E-2"/>
        <n v="3.606865111289892E-2"/>
        <n v="0.11466287045425139"/>
        <n v="-9.0851039126901068E-2"/>
        <n v="-3.9269523018964358E-2"/>
        <n v="-2.3527847933005552E-2"/>
        <n v="4.9959161448407396E-2"/>
        <n v="-8.7903539478802029E-2"/>
        <n v="-2.6154939587775261E-2"/>
        <n v="7.8236753758575306E-2"/>
        <n v="-6.8837146338161737E-2"/>
        <n v="2.0571345496838145E-2"/>
        <n v="6.3034188034188032E-2"/>
        <n v="5.3132328308207688E-2"/>
        <n v="-4.9497391525639367E-2"/>
        <n v="8.4672021419009313E-2"/>
        <n v="-1.3576056772601208E-2"/>
        <n v="-2.8902095714732567E-2"/>
        <n v="-5.9524576434967336E-2"/>
        <n v="4.5962052195355652E-2"/>
        <n v="-9.6922069417156864E-3"/>
        <n v="6.3748181457479181E-2"/>
        <n v="-6.8382444361569927E-4"/>
        <n v="3.7573872472783876E-2"/>
        <n v="5.539900473649495E-2"/>
        <n v="5.3968073623813506E-3"/>
        <n v="-2.0849813538252882E-2"/>
        <n v="3.6701483063073637E-2"/>
        <n v="4.19148344002227E-2"/>
        <n v="7.5862805855326787E-3"/>
        <n v="4.7401908801696813E-2"/>
        <n v="-4.4294826364280615E-2"/>
        <n v="5.4399067747232355E-2"/>
        <n v="5.8474831709032449E-2"/>
        <n v="1.7370669197911859E-2"/>
        <n v="2.4258257137525607E-2"/>
        <n v="3.2064128256513058E-2"/>
        <n v="-1.2047661076787231E-2"/>
        <n v="-4.6500201009514464E-2"/>
        <n v="8.4324932071582426E-2"/>
        <n v="7.35764278925084E-2"/>
        <n v="3.0303030303030276E-2"/>
        <n v="-1.1952191235059639E-2"/>
        <n v="1.3045540796963184E-3"/>
        <n v="-4.5402503059733812E-3"/>
        <n v="7.7496628856984273E-2"/>
        <n v="4.7482332155477369E-3"/>
        <n v="3.0149833315016084E-2"/>
        <n v="4.2709815078236124E-2"/>
        <n v="-5.2317451655809699E-2"/>
        <n v="4.2933745996329264E-2"/>
        <n v="-6.8115942028985521E-2"/>
        <n v="5.7024364955935436E-3"/>
        <n v="3.1958762886597825E-2"/>
        <n v="-2.3797630940487924E-2"/>
        <n v="5.6284492525857654E-3"/>
        <n v="6.3601671815373351E-2"/>
        <n v="2.8395694515632952E-2"/>
        <n v="-4.0736310473152515E-2"/>
        <n v="2.3934880498787781E-2"/>
        <n v="3.2373735665234493E-2"/>
        <n v="2.650894554033667E-2"/>
        <n v="2.6047818176014426E-2"/>
        <n v="3.6088728494538813E-3"/>
        <n v="-5.2636473542267193E-2"/>
        <n v="8.5861064755734517E-2"/>
        <n v="-3.7456682235950001E-2"/>
        <n v="-3.8851668649427129E-2"/>
        <n v="-4.9607504641542732E-2"/>
        <n v="6.1964493796696329E-2"/>
        <n v="1.3586781126960545E-2"/>
        <n v="2.7446110739643981E-2"/>
        <n v="1.2984598221202903E-2"/>
        <n v="1.4255996084189926E-2"/>
        <n v="3.7069433552512354E-2"/>
        <n v="9.0160835296515529E-4"/>
        <n v="-3.7630034288370973E-2"/>
        <n v="2.1437845345571027E-3"/>
        <n v="4.2000602591141911E-2"/>
        <n v="-2.2120055517002024E-2"/>
        <n v="4.110115615482357E-3"/>
        <n v="-4.4290005300665403E-2"/>
        <n v="1.3403586614900931E-2"/>
        <n v="-2.6452613335765762E-2"/>
        <n v="3.7071738655173547E-2"/>
        <n v="1.9213395169547676E-2"/>
        <n v="-3.5988653823425198E-2"/>
        <n v="5.9093974131061211E-2"/>
        <n v="-3.0387220003472715E-3"/>
        <n v="-1.8084704926122686E-2"/>
        <n v="5.3656950274936444E-2"/>
        <n v="-3.3697146544709899E-2"/>
        <n v="3.3972125435539624E-3"/>
        <n v="7.2344242845145956E-4"/>
        <n v="2.703718697588342E-2"/>
        <n v="-3.0239040459498323E-2"/>
        <n v="-2.7581801817495588E-3"/>
        <n v="-2.1544194712938225E-2"/>
        <n v="2.4934539395382149E-2"/>
        <n v="4.2327120710677679E-2"/>
        <n v="2.5958110516933974E-2"/>
        <n v="2.6577261374741923E-2"/>
        <n v="1.7400502446119459E-2"/>
        <n v="-8.3435136329375048E-3"/>
        <n v="0"/>
        <n v="-7.5225414132942259E-3"/>
        <n v="-2.6673709230159659E-2"/>
        <n v="3.6982770316103641E-2"/>
        <n v="-2.7186142655293288E-2"/>
        <n v="-1.135049355819151E-2"/>
        <n v="2.6389531245749165E-2"/>
        <n v="2.7274895963103507E-2"/>
        <n v="6.1667870781298983E-3"/>
        <n v="4.7390691114245431E-2"/>
        <n v="2.3333251720000892E-2"/>
        <n v="2.1557086802564962E-2"/>
        <n v="-2.0914818371314148E-2"/>
        <n v="-4.9373265716199488E-2"/>
        <n v="1.2330145948666438E-2"/>
        <n v="-2.3340790454884353E-2"/>
        <n v="-3.794762159273124E-2"/>
        <n v="-2.3280423280422902E-3"/>
        <n v="1.9569367840475138E-2"/>
        <n v="-3.0013003901170454E-2"/>
        <n v="1.8259330759330838E-2"/>
        <n v="-2.7121678910918545E-3"/>
        <n v="-3.6938268997201318E-2"/>
        <n v="7.547635366689498E-2"/>
        <n v="1.7411032935658266E-2"/>
        <n v="2.8563553907443584E-3"/>
        <n v="-7.367895065584007E-2"/>
        <n v="-2.6594023087711749E-2"/>
        <n v="-1.3022998060403523E-3"/>
        <n v="-4.5501206891768176E-3"/>
        <n v="-5.0726051450709075E-3"/>
        <n v="-9.8887861725075465E-3"/>
        <n v="-2.1899049343594434E-2"/>
        <n v="1.0297946196123897E-2"/>
        <n v="1.6406115787665376E-2"/>
        <n v="-3.2395278740246169E-2"/>
        <n v="3.2606480538006855E-2"/>
        <n v="2.593814316727272E-2"/>
        <n v="1.445491769490781E-2"/>
        <n v="-8.2378436949749334E-2"/>
        <n v="3.548444234516146E-2"/>
        <n v="-1.8502679895085028E-2"/>
        <n v="-6.6546605861678265E-2"/>
        <n v="-8.3364451082897695E-2"/>
        <n v="-6.3346572970770842E-2"/>
        <n v="-9.9670182305824362E-3"/>
        <n v="5.2972616781373549E-2"/>
        <n v="-1.9365156624830515E-2"/>
        <n v="5.314472098135159E-2"/>
        <n v="-2.3531392021545194E-2"/>
        <n v="8.3051782389850226E-2"/>
        <n v="-9.6132420818080266E-3"/>
        <n v="9.3690740205058853E-2"/>
        <n v="-7.6995415540141998E-3"/>
        <n v="4.9961499733459425E-2"/>
        <n v="-1.1451781231489377E-2"/>
        <n v="-1.7776129197934254E-2"/>
        <n v="-1.2578433650941134E-2"/>
        <n v="-5.1484216410226269E-2"/>
        <n v="3.6351229800564377E-2"/>
        <n v="5.9856941908837946E-3"/>
        <n v="5.2360693779192058E-3"/>
        <n v="-1.0920713841782836E-2"/>
        <n v="2.7049670855775032E-2"/>
        <n v="2.3307306840694597E-2"/>
        <n v="-8.75469764263751E-2"/>
        <n v="1.7785266310961223E-3"/>
        <n v="5.2606989347785404E-2"/>
        <n v="2.1393697292498848E-2"/>
        <n v="2.5493945188017619E-3"/>
        <n v="5.6406403513841408E-2"/>
        <n v="1.0941517588491934E-4"/>
        <n v="-3.4735517750670075E-2"/>
        <n v="3.3718689788053702E-3"/>
        <n v="3.3887774985172925E-3"/>
        <n v="2.7018659761897101E-3"/>
        <n v="-2.2174193729473934E-3"/>
        <n v="-5.3167548103972839E-3"/>
        <n v="-0.15732910998614213"/>
        <n v="2.0136931131695679E-3"/>
        <n v="-6.7993033226153576E-3"/>
        <n v="2.1313189222001316E-2"/>
        <n v="-5.3491827637444422E-2"/>
        <n v="3.094365951508804E-2"/>
        <n v="-4.195993502977835E-3"/>
        <n v="6.8981921979067717E-3"/>
        <n v="1.255441935810464E-2"/>
        <n v="4.2729060427290744E-2"/>
        <n v="-1.908262745724798E-2"/>
        <n v="1.4044577685088599E-2"/>
        <n v="-2.5739901667791387E-2"/>
        <n v="-8.7868592915099852E-2"/>
        <n v="-4.9540753598033005E-3"/>
        <n v="-3.1616818693898319E-2"/>
        <n v="2.7883063759522431E-2"/>
        <n v="4.7316538882804071E-2"/>
        <n v="3.9851841690102141E-2"/>
        <n v="-3.4003957783641181E-2"/>
        <n v="5.319403188910532E-2"/>
        <n v="5.8222841767432643E-2"/>
        <n v="-1.4735165272799722E-2"/>
        <n v="-2.2511037870779238E-2"/>
        <n v="-3.180863922641386E-3"/>
        <n v="-5.2045440040844992E-2"/>
        <n v="-5.0156528764264685E-3"/>
        <n v="-2.2531971039989052E-2"/>
        <n v="2.5093451474456518E-2"/>
        <n v="-1.6510787723267195E-2"/>
        <n v="-2.2658610271901747E-3"/>
        <n v="1.4589498313949623E-2"/>
        <n v="2.4960998439937709E-2"/>
        <n v="-4.7481966779167606E-2"/>
        <n v="-1.8237398825858842E-2"/>
        <n v="7.8904536126247482E-3"/>
        <n v="1.1479726171669258E-2"/>
        <n v="1.1349437734277323E-2"/>
        <n v="0.15429493119187354"/>
        <n v="2.8006540805708191E-2"/>
        <n v="9.5439164762702866E-3"/>
        <n v="-1.5526971667573886E-2"/>
        <n v="6.692856103593714E-3"/>
        <n v="-3.1796502384739966E-4"/>
        <n v="1.8621327781633168E-2"/>
        <n v="2.5803338253661989E-2"/>
        <n v="1.93707280626505E-2"/>
        <n v="-3.0974292151912497E-2"/>
        <n v="-5.2386822052891135E-3"/>
        <n v="9.1526091976681379E-3"/>
        <n v="-8.1486856058490265E-3"/>
        <n v="-0.19861009509875649"/>
        <n v="-4.2130393568096114E-4"/>
        <n v="-3.6458150398651301E-2"/>
        <n v="4.3378412860423765E-2"/>
        <n v="2.7565244733256389E-2"/>
        <n v="-8.3639330885352248E-3"/>
        <n v="-1.6114654049236288E-3"/>
        <n v="2.7164394381675283E-2"/>
        <n v="1.454363089267785E-2"/>
        <n v="-2.1189652331520814E-2"/>
        <n v="9.9319911117097259E-3"/>
        <n v="3.3136646998033203E-2"/>
        <n v="-1.7069471782130363E-2"/>
        <n v="0.14168472194865722"/>
        <n v="1.5412042095577672E-2"/>
        <n v="2.3135300447414631E-2"/>
        <n v="3.2769643796185965E-2"/>
        <n v="-1.4712582071552904E-2"/>
        <n v="4.6782353261163312E-3"/>
        <n v="7.4990524662947866E-3"/>
        <n v="3.503963455595871E-2"/>
        <n v="-2.4741036890884915E-2"/>
        <n v="-3.194377894905065E-4"/>
        <n v="-1.0864355328327302E-2"/>
        <n v="3.8227534593227031E-3"/>
        <n v="3.2450118000428851E-3"/>
        <n v="8.5567644149803668E-2"/>
        <n v="1.2238364934745061E-2"/>
        <n v="5.1329457270050671E-3"/>
        <n v="-1.6481920712522413E-2"/>
        <n v="2.5444791692299962E-2"/>
        <n v="-1.7278203066880549E-3"/>
        <n v="-1.971201230798747E-3"/>
        <n v="2.0714406146877806E-3"/>
        <n v="-8.5811119390428736E-3"/>
        <n v="1.4449886049556326E-2"/>
        <n v="5.262654748816975E-2"/>
        <n v="2.7926618835709682E-3"/>
        <n v="1.086784250684758E-3"/>
        <n v="-3.912699310188783E-3"/>
        <n v="5.0270196630489039E-2"/>
        <n v="7.6098235904531464E-3"/>
        <n v="-1.5169069687607228E-2"/>
        <n v="-3.6360863597742932E-2"/>
        <n v="2.179417616205459E-2"/>
        <n v="2.9206124435790848E-2"/>
        <n v="1.9778140854759707E-2"/>
        <n v="-2.2114006239986495E-2"/>
        <n v="-9.2547480975273211E-2"/>
        <n v="-2.6060721242932461E-2"/>
        <n v="-1.3025343317803806E-2"/>
        <n v="1.6360625756864255E-2"/>
        <n v="-2.4389057750759835E-2"/>
        <n v="-1.3309406310752281E-2"/>
        <n v="-5.1530766899060554E-3"/>
        <n v="1.3888888888889062E-2"/>
        <n v="-3.3633016954246142E-2"/>
        <n v="2.1250129573960885E-2"/>
        <n v="-3.4003248071457493E-2"/>
        <n v="-4.2397814437322601E-2"/>
        <n v="2.1671147199209928E-2"/>
        <n v="6.1244764257329942E-2"/>
        <n v="4.0657811511701336E-2"/>
        <n v="-2.8104638724107733E-2"/>
        <n v="7.0042025215129033E-3"/>
        <n v="2.4865858505564331E-2"/>
        <n v="-2.2565867610344958E-2"/>
        <n v="3.0947775628626717E-2"/>
        <n v="-3.247221821330748E-3"/>
        <n v="4.2303144380897217E-2"/>
        <n v="3.7298573809964708E-2"/>
        <n v="-3.2140704863513614E-3"/>
        <n v="-6.0458138337171619E-4"/>
        <n v="3.6677720021509153E-2"/>
        <n v="-1.6317620869264582E-2"/>
        <n v="8.766533374346297E-3"/>
        <n v="-5.9242480343256743E-3"/>
        <n v="4.5419688438027128E-2"/>
        <n v="1.0751561386595165E-2"/>
        <n v="-9.5174902025835229E-3"/>
        <n v="-1.210015072852122E-2"/>
        <n v="6.4695910150455616E-2"/>
        <n v="2.8481579523515821E-2"/>
        <n v="6.0185005999149332E-3"/>
        <n v="-1.0868519765316886E-2"/>
        <n v="5.1555814858031956E-2"/>
        <n v="-5.0285735421945366E-2"/>
        <n v="-6.3600249260009289E-2"/>
        <n v="3.0944557667512473E-2"/>
        <n v="-2.321781579053539E-2"/>
        <n v="3.1224831175267864E-2"/>
        <n v="3.041954540903169E-2"/>
        <n v="2.1145100478096923E-2"/>
        <n v="4.5677743519470182E-2"/>
        <n v="-3.3034836736922535E-2"/>
        <n v="4.1372560091855304E-2"/>
        <n v="2.9408043380027005E-2"/>
        <n v="-5.6538839724681322E-3"/>
        <n v="-7.6108069927599553E-3"/>
        <n v="-8.0072599156568725E-3"/>
        <n v="-1.2089902957900578E-2"/>
        <n v="1.6686336813436231E-2"/>
        <n v="-2.4502625281280221E-2"/>
        <n v="-1.2815349126725439E-2"/>
        <n v="2.7613960906494484E-2"/>
        <n v="-2.4489722257313606E-2"/>
        <n v="-8.4452584452584412E-2"/>
        <n v="-2.6551354846531483E-2"/>
        <n v="8.0954852101711161E-3"/>
        <n v="1.9355502934210733E-3"/>
        <n v="4.3178034895908324E-2"/>
        <n v="-1.1386918833727444E-2"/>
        <n v="-5.6793272488142588E-3"/>
        <n v="-1.8197486822855158E-2"/>
        <n v="7.920145338749407E-3"/>
        <n v="9.9439010065416333E-3"/>
        <n v="-1.4859228362878008E-2"/>
        <n v="-5.3331162090093032E-2"/>
        <n v="6.8656331304964846E-2"/>
        <n v="8.5573440643863075E-2"/>
        <n v="-9.6936222267529626E-3"/>
        <n v="1.721879094141876E-2"/>
        <n v="4.8978840846366056E-2"/>
        <n v="5.6128534343646841E-4"/>
        <n v="-3.3780941027978573E-2"/>
        <n v="-3.3401672805123628E-2"/>
        <n v="1.5654328403033269E-2"/>
        <n v="1.2548512289779934E-2"/>
        <n v="3.2689043421124664E-2"/>
        <n v="2.8490632732414367E-2"/>
        <n v="-4.8116579598569409E-3"/>
        <n v="-6.209421190772213E-2"/>
        <n v="5.0224611532513563E-2"/>
        <n v="-1.2569244793492862E-2"/>
        <n v="2.520993484474765E-3"/>
        <n v="-3.2956135224636585E-2"/>
        <n v="-4.3967916788748895E-2"/>
        <n v="1.3254927500143676E-2"/>
        <n v="-1.6219588271990104E-2"/>
        <n v="3.574105032570607E-3"/>
        <n v="2.8835659716238915E-2"/>
        <n v="1.2189901922468493E-2"/>
        <n v="8.1084062660881084E-3"/>
        <n v="-3.795436721443024E-2"/>
        <n v="7.2040646090847149E-2"/>
        <n v="-3.2008205418406765E-3"/>
        <n v="2.5209785867617684E-2"/>
        <n v="8.4100505295217065E-3"/>
        <n v="-7.665511205683484E-2"/>
        <n v="3.9269983459401248E-2"/>
        <n v="-5.4005722460659378E-3"/>
        <n v="4.4140386205904658E-2"/>
        <n v="-2.36082172438139E-2"/>
        <n v="4.4090155550068788E-2"/>
        <n v="1.2060403364751116E-2"/>
        <n v="-1.9360437946457365E-3"/>
        <n v="-3.294314381270913E-2"/>
        <n v="5.9657617153727749E-3"/>
        <n v="3.2866351525569382E-2"/>
        <n v="-2.5962354585851166E-3"/>
        <n v="-2.2008643273097261E-2"/>
        <n v="2.1787347300894044E-2"/>
        <n v="-4.6753160012689143E-3"/>
        <n v="3.8198929691825034E-2"/>
        <n v="1.5544711243253628E-2"/>
        <n v="-6.8116726069246569E-2"/>
        <n v="-9.3909539501757511E-4"/>
        <n v="1.276661197703044E-2"/>
        <n v="-1.8545706137464313E-2"/>
        <n v="-1.2104539202201003E-2"/>
        <n v="-7.3952241715399381E-2"/>
        <n v="-9.3972597590696871E-5"/>
        <n v="1.2969437239203074E-3"/>
        <n v="-5.4438625143137243E-3"/>
        <n v="-5.0961665502725628E-3"/>
        <n v="-3.8834398892071964E-2"/>
        <n v="-1.026369808937222E-3"/>
        <n v="1.1380700229194574E-2"/>
        <n v="3.5359849964837764E-3"/>
        <n v="2.3808133309972668E-2"/>
        <n v="-1.6599482811073707E-2"/>
        <n v="-6.2452870318452369E-3"/>
        <n v="-2.268659039613985E-2"/>
        <n v="1.4433605415090645E-2"/>
        <n v="1.0852713178294726E-2"/>
        <n v="-3.9294866816805274E-2"/>
        <n v="-2.6574246221000686E-2"/>
        <n v="-5.092486869148205E-2"/>
        <n v="-1.6843118383061961E-3"/>
        <n v="6.2512324985209977E-2"/>
        <n v="-1.3301163078445866E-2"/>
        <n v="2.574874077789624E-2"/>
        <n v="1.597424560402616E-2"/>
        <n v="-1.6605499067444796E-2"/>
        <n v="2.2412562455388807E-2"/>
        <n v="-3.7958271831491586E-2"/>
        <n v="3.6491053471834345E-3"/>
        <n v="-2.7764579502964404E-2"/>
        <n v="-6.9056371247051551E-3"/>
        <n v="-6.4187598955881553E-3"/>
        <n v="3.4389939273870684E-2"/>
        <n v="3.2851046112209792E-2"/>
        <n v="8.7477072541470857E-3"/>
        <n v="2.2159170379842941E-2"/>
        <n v="-9.0702947845804349E-3"/>
        <n v="1.8050185433599042E-2"/>
        <n v="-8.5647295909471177E-3"/>
        <n v="-8.8537085898563461E-3"/>
        <n v="-3.9813061997160393E-2"/>
        <n v="-5.1095640030394462E-2"/>
        <n v="-8.2675035169353928E-3"/>
        <n v="-5.150252056827398E-3"/>
        <n v="1.3666176760918747E-2"/>
        <n v="3.5143908244968491E-2"/>
        <n v="-6.5225571769033097E-3"/>
        <n v="3.9392281469635027E-2"/>
        <n v="-2.6359476859537545E-2"/>
        <n v="-2.1500457456541722E-2"/>
        <n v="-8.7976539589442737E-3"/>
        <n v="3.1944087128032983E-3"/>
        <n v="-8.1636142158014735E-3"/>
        <n v="-1.7237292883165445E-4"/>
        <n v="3.9178501389996345E-2"/>
        <n v="8.2951411210883119E-3"/>
        <n v="1.7584994138335253E-2"/>
        <n v="-1.3622766593904156E-2"/>
        <n v="4.0162288430802828E-3"/>
        <n v="-6.5267970121229424E-2"/>
        <n v="-1.2008733624454093E-2"/>
        <n v="8.5524861878452096E-3"/>
        <n v="-4.4021298507789797E-2"/>
        <n v="2.7092692766113702E-2"/>
        <n v="-1.0957375585806783E-2"/>
        <n v="1.7825311942960553E-3"/>
        <n v="2.2501013559169447E-2"/>
        <n v="1.0815692666916288E-2"/>
        <n v="-3.3777894002789965E-3"/>
        <n v="2.0925808497146425E-2"/>
        <n v="-2.081816234739764E-2"/>
        <n v="3.8190647009930467E-2"/>
        <n v="9.2491151188269782E-3"/>
        <n v="3.9767864225622729E-2"/>
        <n v="-5.0273048506264018E-2"/>
        <n v="4.4901065449010513E-2"/>
        <n v="2.1000242777373224E-2"/>
        <n v="1.6090040819561668E-2"/>
        <n v="2.5937049026873993E-3"/>
        <n v="-2.8826515726206425E-2"/>
        <n v="6.565322758316805E-2"/>
        <n v="6.027402409457383E-2"/>
        <n v="2.7936327861878274E-2"/>
        <n v="-2.7349543024659417E-2"/>
        <n v="-2.9820580100701988E-2"/>
        <n v="1.7031541244837411E-2"/>
        <n v="2.44726344916808E-2"/>
        <n v="4.4022730461623638E-3"/>
        <n v="2.2875303403357972E-3"/>
        <n v="7.317328129899936E-3"/>
        <n v="-3.6839738489743423E-3"/>
        <n v="-3.0657061019008669E-2"/>
        <n v="-4.244345350024159E-3"/>
        <n v="3.9441027301176268E-2"/>
        <n v="5.9866770481873388E-3"/>
        <n v="5.7274556681172761E-3"/>
        <n v="-1.0209665834387982E-2"/>
        <n v="6.5138137774936045E-3"/>
        <n v="2.0771105846808524E-3"/>
        <n v="3.8115631691648888E-2"/>
        <n v="-6.105610561056185E-3"/>
        <n v="3.2160053129669519E-2"/>
        <n v="2.4852413659980366E-2"/>
        <n v="-2.6070441988950255E-2"/>
        <n v="4.7573769963417112E-2"/>
        <n v="-1.7568419919080647E-2"/>
        <n v="2.5821706518845522E-2"/>
        <n v="2.3294153564341391E-2"/>
        <n v="1.8810788233188047E-2"/>
        <n v="-6.8084981770795139E-3"/>
        <n v="1.5656327397098657E-2"/>
        <n v="3.2412111359479745E-2"/>
        <n v="-3.639967944662359E-2"/>
        <n v="4.5565963407161014E-2"/>
        <n v="1.6996692761753085E-2"/>
        <n v="1.2349236405551078E-3"/>
        <n v="-3.8715070783483352E-2"/>
        <n v="3.5099224452554534E-2"/>
        <n v="-7.4649478004572556E-3"/>
        <n v="-6.3207704262877362E-2"/>
        <n v="6.9916603712096848E-3"/>
        <n v="-7.3064532737088239E-2"/>
        <n v="4.5212175072206096E-2"/>
        <n v="-4.1449675842278877E-3"/>
        <n v="-1.3127001067235855E-2"/>
        <n v="-4.6238934635171147E-2"/>
        <n v="7.5223532460800824E-2"/>
        <n v="2.3003916842422534E-2"/>
        <n v="3.4046563682683662E-2"/>
        <n v="-8.4763383129922265E-2"/>
        <n v="1.6633731152846831E-2"/>
        <n v="6.2446430757929772E-3"/>
        <n v="3.3949866147481078E-2"/>
        <n v="6.9421560550782635E-2"/>
        <n v="4.6770754522318381E-3"/>
        <n v="3.6557814746354333E-2"/>
        <n v="5.0855293573739413E-3"/>
        <n v="-2.4904718096990353E-2"/>
        <n v="-9.4345980187343637E-3"/>
        <n v="9.4564256071840713E-3"/>
        <n v="-3.9830165790537775E-2"/>
        <n v="8.7035867200111472E-3"/>
        <n v="3.4166028808016335E-2"/>
        <n v="1.0092854259184936E-3"/>
        <n v="1.5043355515224732E-2"/>
        <n v="-1.5204492477219778E-2"/>
        <n v="-4.1059228576039608E-2"/>
        <n v="2.921335708174988E-2"/>
        <n v="-1.9513258659689892E-2"/>
        <n v="-9.3254023403840369E-3"/>
        <n v="9.8340417771418664E-3"/>
        <n v="-2.0296176928206289E-2"/>
        <n v="4.0256370262183871E-2"/>
        <n v="1.8265587088683866E-3"/>
        <n v="1.8232284750190342E-3"/>
        <n v="1.3173977998098607E-2"/>
        <n v="-2.4262734584450385E-2"/>
        <n v="-1.9123505976095578E-2"/>
        <n v="1.2185215272136452E-2"/>
        <n v="8.0699618088227121E-2"/>
        <n v="2.0358514724712062E-3"/>
        <n v="-1.4490346158269385E-2"/>
        <n v="1.837277147487848E-2"/>
        <n v="-1.9365435053856461E-2"/>
        <n v="3.5691564638215656E-2"/>
        <n v="1.5833019932305348E-2"/>
        <n v="3.0987375513679583E-2"/>
        <n v="-1.2915349995212155E-2"/>
        <n v="-2.9297277632935104E-2"/>
        <n v="-2.8320153905732726E-2"/>
        <n v="1.4373505438276091E-2"/>
        <n v="2.6907477820025338E-2"/>
        <n v="-5.7613270305962527E-2"/>
        <n v="-0.16982515879772109"/>
        <n v="7.9131696851139077E-2"/>
        <n v="2.9442722647798458E-2"/>
        <n v="-5.99278593541408E-3"/>
        <n v="-1.5200868621064068E-2"/>
        <n v="4.5407067834968284E-3"/>
        <n v="2.6918911112715715E-2"/>
        <n v="-5.3157828123023831E-3"/>
        <n v="2.8474077844226953E-2"/>
        <n v="7.3819506495291787E-3"/>
        <n v="1.2281324199667099E-2"/>
        <n v="-1.0528160470195003E-2"/>
        <n v="4.0244683314941243E-2"/>
        <n v="1.9396241241569134E-2"/>
        <n v="-8.6849272830052948E-3"/>
        <n v="1.7366511145671115E-3"/>
        <n v="1.1773229487411552E-2"/>
        <n v="1.3413636131144102E-2"/>
        <n v="-8.19274980126935E-2"/>
        <n v="9.9092908191313889E-3"/>
        <n v="-0.13072767109865124"/>
        <n v="-8.8970645792563641E-2"/>
        <n v="0.11534231509485848"/>
        <n v="-0.10264390484407737"/>
        <n v="8.6295113491981823E-2"/>
        <n v="-1.1775305051526685E-2"/>
        <n v="4.6510883994689944E-2"/>
        <n v="8.7389769375372683E-2"/>
        <n v="-5.7723931467764888E-2"/>
        <n v="-3.2472181617493434E-2"/>
        <n v="6.1389038772835969E-2"/>
        <n v="-1.9463447935277323E-3"/>
        <n v="1.8162502001076941E-2"/>
        <n v="-1.6351967524763866E-2"/>
        <n v="1.9515526686719964E-2"/>
        <n v="6.0447548460661249E-2"/>
        <n v="1.9381459926613775E-2"/>
        <n v="2.510449217462396E-2"/>
        <n v="0.15514424993890441"/>
        <n v="2.1812958612165811E-2"/>
        <n v="4.6759218899834476E-2"/>
        <n v="-1.5636223570930308E-2"/>
        <n v="2.8448449083620098E-3"/>
        <n v="-5.0408115917575103E-3"/>
        <n v="-1.4276932208419968E-2"/>
        <n v="-1.7214868657326243E-2"/>
        <n v="2.8884026258205742E-2"/>
        <n v="5.9687367077839282E-2"/>
        <n v="9.2822092661535294E-3"/>
        <n v="6.1345423452445758E-3"/>
        <n v="8.7603142447749249E-2"/>
        <n v="1.869889151371984E-2"/>
        <n v="-4.4328296972832026E-3"/>
        <n v="-5.5141953575044034E-2"/>
        <n v="4.9162763355014905E-2"/>
        <n v="1.0293625904872261E-2"/>
        <n v="-1.8543698005188292E-2"/>
        <n v="-3.0350811633568231E-3"/>
        <n v="3.1494551305492724E-2"/>
        <n v="2.5161970769926212E-2"/>
        <n v="2.2867171559981969E-2"/>
        <n v="3.8871468055074132E-2"/>
        <n v="1.97458344181205E-2"/>
        <n v="4.0976870726589398E-2"/>
        <n v="2.5031615251964068E-2"/>
        <n v="-3.0431954299730002E-3"/>
        <n v="-7.5922120389398051E-2"/>
        <n v="2.6669696699158418E-2"/>
        <n v="2.9637066491695396E-2"/>
        <n v="-1.412711330866212E-2"/>
        <n v="-2.9422301138576024E-2"/>
        <n v="5.0582533620053161E-2"/>
        <n v="4.4167965050560642E-2"/>
        <n v="-2.2111692206414846E-2"/>
        <n v="-6.1409807617509582E-3"/>
        <n v="3.6674669416200789E-2"/>
        <n v="4.0313915669647926E-2"/>
        <n v="-6.0580472724481305E-2"/>
        <n v="-1.473821833957345E-2"/>
        <n v="1.5411062187104196E-2"/>
        <n v="-1.3291158038551965E-3"/>
        <n v="-2.6729220726112835E-2"/>
        <n v="2.8945317871384768E-2"/>
        <n v="3.7322464010215883E-2"/>
        <n v="-1.380638142544266E-2"/>
        <n v="4.4198012903787554E-2"/>
        <n v="3.8984146400795172E-2"/>
        <n v="4.716097613186343E-2"/>
        <n v="-4.0692994672221205E-3"/>
        <n v="-3.1237772689077792E-3"/>
        <n v="-4.7679102268779472E-3"/>
        <n v="2.2505543954019158E-2"/>
        <n v="1.2601641438092059E-2"/>
        <n v="2.4652350652837773E-2"/>
        <n v="3.7569700478381263E-2"/>
        <n v="1.2122635968518702E-2"/>
        <n v="-1.3938859357953581E-2"/>
        <n v="-4.7668930450442959E-3"/>
        <n v="-5.3219168361795521E-3"/>
        <n v="-1.783463724347456E-4"/>
        <n v="4.2894007682154012E-2"/>
        <n v="-5.5953385481995133E-2"/>
        <n v="3.5251416216738551E-2"/>
        <n v="-4.6960955320004549E-3"/>
        <n v="2.3561958573152797E-3"/>
        <n v="-3.0266173925246775E-2"/>
        <n v="2.4553786782440801E-2"/>
        <n v="4.1845190451528014E-2"/>
        <n v="-4.4627221475290746E-4"/>
        <n v="-4.931531623178087E-2"/>
        <n v="2.5948625882045162E-2"/>
        <n v="1.3657275961572068E-2"/>
        <n v="3.5017920532299796E-2"/>
        <n v="2.3422527821500561E-2"/>
        <n v="1.3010911681219151E-2"/>
        <n v="-3.8909635248805308E-2"/>
        <n v="6.3415607522739448E-2"/>
        <n v="-7.4457660512681434E-2"/>
        <n v="-5.5719185218140566E-2"/>
        <n v="3.2557029968689477E-2"/>
        <n v="-1.1343814617579384E-2"/>
        <n v="-8.3659519775661773E-3"/>
        <n v="-7.2346793293194267E-3"/>
        <n v="1.6936680315708275E-2"/>
        <n v="5.7275740528932584E-2"/>
        <n v="1.7893906026636763E-2"/>
        <n v="1.1831624381171357E-2"/>
        <n v="1.4388836192344323E-2"/>
        <n v="-4.6727737627319188E-2"/>
        <n v="-3.6399306152081312E-2"/>
        <n v="-9.3279654924514732E-2"/>
        <n v="-1.1284061500989484E-2"/>
        <n v="-1.576242806828454E-2"/>
        <n v="-2.4918524312345203E-2"/>
        <n v="-3.2741298288067266E-2"/>
        <n v="4.2640239393501034E-3"/>
        <n v="4.1296209639681836E-2"/>
        <n v="-2.9507590026236374E-2"/>
        <n v="-6.059842562580009E-2"/>
        <n v="3.8774075228519944E-2"/>
        <n v="2.6580229166375924E-2"/>
        <n v="2.3689594931718405E-2"/>
        <n v="-5.5532683471008593E-2"/>
        <n v="5.310300703774784E-2"/>
        <n v="2.8814441937163648E-2"/>
        <n v="4.319866062737665E-2"/>
        <n v="-1.3946342039947934E-2"/>
        <n v="1.8799245506790907E-3"/>
        <n v="-4.7306614614488596E-2"/>
        <n v="-4.5048974897886396E-2"/>
        <n v="4.0363772268593667E-2"/>
        <n v="-8.9044558868532131E-2"/>
        <n v="-8.4201762905946609E-3"/>
        <n v="3.5152452496685749E-2"/>
        <n v="2.6708786009548069E-2"/>
        <n v="1.5882805407915201E-2"/>
        <n v="1.7803668510699255E-2"/>
        <n v="8.4981468946243588E-3"/>
        <n v="4.9841504017233973E-4"/>
        <n v="3.7050321483606874E-2"/>
        <n v="1.4840197271504652E-2"/>
        <n v="2.6513597606770745E-2"/>
        <n v="1.3772072205007202E-3"/>
        <n v="-4.1879512746205605E-2"/>
        <n v="-3.001582815874293E-2"/>
        <n v="-1.6489723651786692E-2"/>
        <n v="7.4158163779378672E-3"/>
        <n v="-3.9586597766294362E-2"/>
        <n v="3.8073286216137259E-2"/>
        <n v="1.456641831971206E-2"/>
        <n v="-4.1924851680948949E-3"/>
        <n v="5.2825292591219597E-2"/>
        <n v="5.7216870803047382E-3"/>
        <n v="-1.5391925178488752E-2"/>
        <n v="-2.0928047138902284E-2"/>
        <n v="-4.6012866741030889E-2"/>
        <n v="-5.2412967960788759E-3"/>
        <n v="-3.4552039909792942E-2"/>
        <n v="-2.819343969874144E-2"/>
        <n v="3.4262988833936747E-2"/>
        <n v="-4.2395859009120018E-3"/>
        <n v="-2.2992651687141485E-2"/>
        <n v="-0.11651054711818276"/>
        <n v="2.0696944619695623E-2"/>
        <n v="5.065303075305172E-3"/>
        <n v="-1.1037986006836809E-2"/>
        <n v="1.9035389510749345E-2"/>
        <n v="3.8263102417993355E-2"/>
        <n v="-1.4006885128275526E-2"/>
        <n v="-2.5438949617564321E-2"/>
        <n v="2.0296140952925867E-2"/>
        <n v="-2.0632041170654203E-2"/>
        <n v="5.5735306977446664E-2"/>
        <n v="-3.9683137302148896E-3"/>
        <n v="7.1978831978831925E-2"/>
        <n v="-6.6165477164376929E-2"/>
        <n v="6.6835833069009976E-3"/>
        <n v="2.8237271097307559E-2"/>
        <n v="-4.7204570161166748E-3"/>
        <n v="1.2359254046446111E-2"/>
        <n v="2.2534069021447944E-2"/>
        <n v="1.6726386902148338E-2"/>
        <n v="1.7830278040898095E-2"/>
        <n v="2.8582963814529183E-2"/>
        <n v="-1.0218677027269862E-2"/>
        <n v="-4.057078715123974E-2"/>
        <n v="3.0124491211354743E-2"/>
        <n v="-3.2154297100808638E-2"/>
        <n v="-2.7263847997021085E-3"/>
        <n v="-3.2862427338383071E-2"/>
        <n v="6.3091482649841879E-3"/>
        <n v="-1.4544585779753372E-2"/>
        <n v="5.0184398830426469E-2"/>
        <n v="-1.049325283842828E-4"/>
        <n v="1.0368421789077598E-2"/>
        <n v="2.6749113671615143E-2"/>
        <n v="5.8518063920042662E-2"/>
        <n v="-9.8244093886183936E-3"/>
        <n v="-1.2798074819514338E-2"/>
        <n v="-6.7068600293302971E-3"/>
        <n v="5.2330769836478552E-2"/>
        <n v="2.8801965442629918E-2"/>
        <n v="5.9700587914417458E-3"/>
        <n v="1.4526284078927532E-2"/>
        <n v="-1.4175762830639038E-2"/>
        <n v="1.9349514153699676E-2"/>
        <n v="-1.4573520634001302E-2"/>
        <n v="-1.3205793277159761E-2"/>
        <n v="-2.3118576906948296E-2"/>
        <n v="1.0856108349560412E-2"/>
        <n v="-7.6592156766204567E-2"/>
        <n v="-7.1514739501062907E-3"/>
        <n v="-1.2653894177194869E-2"/>
        <n v="3.8210237896125765E-3"/>
        <n v="-4.950454813299654E-2"/>
        <n v="1.3460743654424512E-2"/>
        <n v="-9.7522904171618574E-3"/>
        <n v="6.0779914226476439E-3"/>
        <n v="1.3614036078254177E-2"/>
        <n v="1.4399008501542188E-2"/>
        <n v="-3.4312817028052889E-2"/>
        <n v="9.0056151823157071E-2"/>
        <n v="-2.9147104851330097E-2"/>
        <n v="2.9417690912754368E-2"/>
        <n v="2.2215697788216859E-2"/>
        <n v="5.1507898516036432E-2"/>
        <n v="3.9030016085465302E-2"/>
        <n v="4.7436833649773691E-2"/>
        <n v="4.7937756211829718E-2"/>
        <n v="-3.0709457661397654E-2"/>
        <n v="-2.7701515484296113E-2"/>
        <n v="4.9809402795425672E-2"/>
        <n v="1.6945049624788044E-3"/>
        <n v="4.3821491864024509E-2"/>
        <n v="-2.1531100478468956E-2"/>
        <n v="2.2215211504587717E-2"/>
        <n v="-1.972635152512725E-2"/>
        <n v="5.2472779745516007E-4"/>
        <n v="5.9787596695948242E-3"/>
        <n v="8.8366394703229822E-3"/>
        <n v="-2.8680688336520044E-2"/>
        <n v="-9.3370929985102658E-3"/>
        <n v="-5.4348701699739599E-2"/>
        <n v="3.9242411335434602E-2"/>
        <n v="1.8907620426787508E-2"/>
        <n v="2.0219355876753164E-2"/>
        <n v="-2.3340780654488191E-2"/>
        <n v="3.4744462685362132E-2"/>
        <n v="1.3602788181439784E-2"/>
      </sharedItems>
    </cacheField>
    <cacheField name="Asian Paints" numFmtId="0">
      <sharedItems containsString="0" containsBlank="1" containsNumber="1" minValue="-0.15839860748476942" maxValue="0.16550057244625371"/>
    </cacheField>
    <cacheField name="Britannia" numFmtId="0">
      <sharedItems containsString="0" containsBlank="1" containsNumber="1" minValue="-0.48720545540476667" maxValue="0.25963965532248223"/>
    </cacheField>
    <cacheField name="BPCL" numFmtId="0">
      <sharedItems containsString="0" containsBlank="1" containsNumber="1" minValue="-0.28991354466858787" maxValue="0.22626788036410916"/>
    </cacheField>
    <cacheField name="ITC" numFmtId="0">
      <sharedItems containsString="0" containsBlank="1" containsNumber="1" minValue="-0.1444246737841044" maxValue="0.21450258974816938"/>
    </cacheField>
    <cacheField name="Larsen &amp; Toubro" numFmtId="0">
      <sharedItems containsString="0" containsBlank="1" containsNumber="1" minValue="-0.23246644784120263" maxValue="0.31699986338175679"/>
    </cacheField>
    <cacheField name="JK Lakshmi Cement" numFmtId="0">
      <sharedItems containsString="0" containsBlank="1" containsNumber="1" minValue="-0.92528422010004552" maxValue="0.3693877551020408"/>
    </cacheField>
    <cacheField name="Months (Date)" numFmtId="0" databaseField="0">
      <fieldGroup base="0">
        <rangePr groupBy="months" startDate="2004-12-12T00:00:00" endDate="2024-12-09T00:00:00"/>
        <groupItems count="14">
          <s v="&lt;12-12-200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9-12-2024"/>
        </groupItems>
      </fieldGroup>
    </cacheField>
    <cacheField name="Quarters (Date)" numFmtId="0" databaseField="0">
      <fieldGroup base="0">
        <rangePr groupBy="quarters" startDate="2004-12-12T00:00:00" endDate="2024-12-09T00:00:00"/>
        <groupItems count="6">
          <s v="&lt;12-12-2004"/>
          <s v="Qtr1"/>
          <s v="Qtr2"/>
          <s v="Qtr3"/>
          <s v="Qtr4"/>
          <s v="&gt;09-12-2024"/>
        </groupItems>
      </fieldGroup>
    </cacheField>
    <cacheField name="Years (Date)" numFmtId="0" databaseField="0">
      <fieldGroup base="0">
        <rangePr groupBy="years" startDate="2004-12-12T00:00:00" endDate="2024-12-09T00:00:00"/>
        <groupItems count="23">
          <s v="&lt;12-12-2004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9-12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gya pandey" refreshedDate="45642.901683796299" createdVersion="8" refreshedVersion="8" minRefreshableVersion="3" recordCount="242" xr:uid="{4E768110-D05E-457A-A1EC-8F35D4C2B59B}">
  <cacheSource type="worksheet">
    <worksheetSource ref="C1:D1048576" sheet="India 10-Year Bond Yield Histor"/>
  </cacheSource>
  <cacheFields count="2">
    <cacheField name="Risk Free rate" numFmtId="10">
      <sharedItems containsString="0" containsBlank="1" containsNumber="1" minValue="5.2600000000000001E-2" maxValue="9.3160000000000007E-2"/>
    </cacheField>
    <cacheField name="Year " numFmtId="0">
      <sharedItems containsString="0" containsBlank="1" containsNumber="1" containsInteger="1" minValue="2004" maxValue="2024" count="22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">
  <r>
    <x v="0"/>
    <x v="0"/>
    <m/>
    <m/>
    <m/>
    <m/>
    <m/>
    <m/>
    <m/>
    <m/>
    <m/>
  </r>
  <r>
    <x v="1"/>
    <x v="1"/>
    <n v="6.1874721213279749E-2"/>
    <n v="4.0298242499556158E-2"/>
    <n v="8.2865606485812204E-2"/>
    <n v="-1.2249443207127064E-2"/>
    <n v="6.3864971203740684E-2"/>
    <n v="6.8557182923028037E-3"/>
    <n v="-4.950166112956822E-2"/>
    <n v="8.0035810205908664E-2"/>
    <n v="0.25542168674698806"/>
  </r>
  <r>
    <x v="2"/>
    <x v="2"/>
    <n v="3.7025924147863654E-2"/>
    <n v="-7.2354948805460784E-2"/>
    <n v="7.6308401123028613E-3"/>
    <n v="0.10287485907553573"/>
    <n v="-5.2687999142412956E-2"/>
    <n v="-0.1730114515629837"/>
    <n v="3.8098566934638312E-2"/>
    <n v="-8.3471485411140689E-2"/>
    <n v="0.18733205374280226"/>
  </r>
  <r>
    <x v="3"/>
    <x v="3"/>
    <n v="-0.210115155372953"/>
    <n v="-1.8027961736570952E-2"/>
    <n v="-0.1641065942702008"/>
    <n v="-5.0856120623562484E-2"/>
    <n v="-3.7965372864094182E-2"/>
    <n v="-2.0583832335329233E-2"/>
    <n v="6.9360269360269511E-2"/>
    <n v="-3.1563715293479233E-2"/>
    <n v="-0.17555771096023276"/>
  </r>
  <r>
    <x v="4"/>
    <x v="4"/>
    <n v="0.17956043956043954"/>
    <n v="8.6174597227426375E-3"/>
    <n v="0.19273504273504294"/>
    <n v="3.2579429186860631E-2"/>
    <n v="1.7467505734282129E-2"/>
    <n v="0.1291555215896063"/>
    <n v="0.11303526448362722"/>
    <n v="8.6010459469555656E-2"/>
    <n v="0.14117647058823546"/>
  </r>
  <r>
    <x v="5"/>
    <x v="5"/>
    <n v="1.7887087758524212E-2"/>
    <n v="0.17867756315007433"/>
    <n v="4.7868147617341261E-2"/>
    <n v="6.9882659713168094E-2"/>
    <n v="4.6242774566473965E-2"/>
    <n v="-6.1252115059221679E-2"/>
    <n v="3.1117397454031082E-2"/>
    <n v="8.3412159257029828E-2"/>
    <n v="2.3024054982817788E-2"/>
  </r>
  <r>
    <x v="6"/>
    <x v="6"/>
    <n v="-6.5775825248642228E-2"/>
    <n v="9.9747872675701288E-2"/>
    <n v="-3.8022293646994498E-2"/>
    <n v="0.1084572264196928"/>
    <n v="0.11049723756906071"/>
    <n v="-2.5234318673394984E-3"/>
    <n v="1.8930041152263266E-2"/>
    <n v="0.12024763870148414"/>
    <n v="0.16291568693315406"/>
  </r>
  <r>
    <x v="7"/>
    <x v="7"/>
    <n v="0.10724315851348698"/>
    <n v="-8.4682619286430727E-2"/>
    <n v="4.7415938010947789E-2"/>
    <n v="6.3764291996482036E-2"/>
    <n v="0.1471144278606964"/>
    <n v="-1.7708709794000743E-2"/>
    <n v="3.0425417339795535E-2"/>
    <n v="4.9383590760946783E-2"/>
    <n v="6.4413633737723908E-2"/>
  </r>
  <r>
    <x v="8"/>
    <x v="8"/>
    <n v="5.5152480386952085E-2"/>
    <n v="7.013149655604245E-2"/>
    <n v="5.8572010316275236E-2"/>
    <n v="4.1339396444811882E-2"/>
    <n v="0.10166110075031454"/>
    <n v="0.12325239146431199"/>
    <n v="0.18447870394564925"/>
    <n v="0.13476470191074186"/>
    <n v="1.0312075983717639E-2"/>
  </r>
  <r>
    <x v="9"/>
    <x v="9"/>
    <n v="-5.4673524150268382E-2"/>
    <n v="-0.11454066705675836"/>
    <n v="2.6928255433735782E-3"/>
    <n v="-4.1087733227471168E-2"/>
    <n v="-3.1809771268847653E-2"/>
    <n v="-9.0402882410743568E-2"/>
    <n v="-0.12022942863445829"/>
    <n v="-7.4849764978877742E-2"/>
    <n v="-0.13644910018802037"/>
  </r>
  <r>
    <x v="10"/>
    <x v="10"/>
    <n v="8.5511531638084115E-2"/>
    <n v="0.1323310754997522"/>
    <n v="6.4390306285568188E-2"/>
    <n v="8.5282550196646545E-2"/>
    <n v="9.8808604074329676E-3"/>
    <n v="0.19085343896290974"/>
    <n v="0.11785356068204611"/>
    <n v="0.20946684674255578"/>
    <n v="9.1757387247278555E-2"/>
  </r>
  <r>
    <x v="11"/>
    <x v="11"/>
    <n v="0.11947047286990631"/>
    <n v="3.1806244528742145E-2"/>
    <n v="0.1163642917217349"/>
    <n v="0.10185008582872412"/>
    <n v="8.9346110484780139E-2"/>
    <n v="-8.1644995464167369E-3"/>
    <n v="5.5854643337819754E-2"/>
    <n v="8.959906412846963E-2"/>
    <n v="-4.5014245014245002E-2"/>
  </r>
  <r>
    <x v="12"/>
    <x v="12"/>
    <n v="-1.9027689911917833E-2"/>
    <n v="7.5791855203619862E-2"/>
    <n v="-3.8852714846903114E-2"/>
    <n v="6.1623680110784118E-2"/>
    <n v="7.9245980410275418E-2"/>
    <n v="-4.6036585365853644E-2"/>
    <n v="9.0503505417463215E-2"/>
    <n v="0.17490605631740763"/>
    <n v="0.10441527446300713"/>
  </r>
  <r>
    <x v="13"/>
    <x v="13"/>
    <n v="1.8156563151106253E-2"/>
    <n v="-3.3254468980021046E-2"/>
    <n v="-1.7860142209282892E-2"/>
    <n v="8.9841839230393017E-2"/>
    <n v="3.6508099592451604E-2"/>
    <n v="5.0175775007989865E-2"/>
    <n v="0.11455289304500305"/>
    <n v="0.10625129802699895"/>
    <n v="0.24122096164235551"/>
  </r>
  <r>
    <x v="14"/>
    <x v="14"/>
    <n v="0.12624244786591299"/>
    <n v="5.0305914343983682E-2"/>
    <n v="5.3927716337931919E-2"/>
    <n v="-3.5158587672052821E-2"/>
    <n v="0.17855608789030231"/>
    <n v="-2.0693852708460136E-2"/>
    <n v="0.12952281069743066"/>
    <n v="1.4868771824428473E-2"/>
    <n v="0.26659412404787819"/>
  </r>
  <r>
    <x v="15"/>
    <x v="15"/>
    <n v="3.33549643088904E-2"/>
    <n v="6.6666666666666652E-2"/>
    <n v="6.571830376460408E-2"/>
    <n v="-3.4113816095519001E-3"/>
    <n v="-3.0670890689394104E-2"/>
    <n v="2.4238657551274079E-2"/>
    <n v="4.4877746827607368E-2"/>
    <n v="0.11461763291279725"/>
    <n v="0.16237113402061865"/>
  </r>
  <r>
    <x v="16"/>
    <x v="16"/>
    <n v="-9.9263166708532191E-2"/>
    <n v="-9.7694174757281704E-2"/>
    <n v="-8.4200375577323294E-2"/>
    <n v="-0.11373891395674496"/>
    <n v="-0.15693420101229205"/>
    <n v="-8.9502427184465994E-2"/>
    <n v="-0.18942535545023698"/>
    <n v="-0.14498622498091418"/>
    <n v="-0.13008130081300817"/>
  </r>
  <r>
    <x v="17"/>
    <x v="17"/>
    <n v="-2.4773413897281049E-2"/>
    <n v="6.8190988567585764E-2"/>
    <n v="5.8080248281977331E-2"/>
    <n v="3.7570224719101208E-2"/>
    <n v="-0.17184122954475278"/>
    <n v="-0.15794735088303902"/>
    <n v="0.10378220354467382"/>
    <n v="-3.2454676035560293E-2"/>
    <n v="-9.5497026338147939E-2"/>
  </r>
  <r>
    <x v="18"/>
    <x v="18"/>
    <n v="7.6827757125154994E-2"/>
    <n v="-1.2591286829515269E-3"/>
    <n v="7.5424261470773191E-2"/>
    <n v="3.0795262267343526E-2"/>
    <n v="-9.2087821043910556E-2"/>
    <n v="-7.0439256034823927E-2"/>
    <n v="-8.094686310213528E-2"/>
    <n v="-1.4324118284315679E-2"/>
    <n v="0.20195378545932741"/>
  </r>
  <r>
    <x v="19"/>
    <x v="19"/>
    <n v="6.6123749668053566E-2"/>
    <n v="7.1860816944024242E-2"/>
    <n v="9.1126047145918543E-2"/>
    <n v="4.2022324359816121E-2"/>
    <n v="-9.4447232741706744E-3"/>
    <n v="0.16645381013197103"/>
    <n v="0.14193083573487031"/>
    <n v="8.597248229259935E-2"/>
    <n v="0.16176930290715852"/>
  </r>
  <r>
    <x v="20"/>
    <x v="20"/>
    <n v="2.4036864828960391E-2"/>
    <n v="8.5979769466008049E-2"/>
    <n v="2.3925367138329712E-2"/>
    <n v="6.3169502205419059E-2"/>
    <n v="3.2657761400276319E-2"/>
    <n v="1.0948905109489093E-2"/>
    <n v="-1.8927444794952564E-2"/>
    <n v="6.0424319664142745E-2"/>
    <n v="1.0628279295035625E-2"/>
  </r>
  <r>
    <x v="21"/>
    <x v="21"/>
    <n v="6.3647788543398143E-2"/>
    <n v="8.5670962850644461E-2"/>
    <n v="0.13291773834953569"/>
    <n v="-1.0816417246999444E-2"/>
    <n v="2.4577367411570572E-2"/>
    <n v="9.2057761732851962E-2"/>
    <n v="1.1736334405144655E-2"/>
    <n v="3.1212442559208409E-2"/>
    <n v="-5.0186368477103449E-2"/>
  </r>
  <r>
    <x v="22"/>
    <x v="22"/>
    <n v="0.10275565041734946"/>
    <n v="0.11662011173184372"/>
    <n v="4.0210866553793911E-2"/>
    <n v="6.620730976632716E-2"/>
    <n v="-2.4466695690030349E-2"/>
    <n v="-0.1391735537190083"/>
    <n v="-2.7649769585253448E-2"/>
    <n v="4.3122064923045267E-2"/>
    <n v="-2.0322354590048941E-2"/>
  </r>
  <r>
    <x v="23"/>
    <x v="23"/>
    <n v="1.9355061694259268E-2"/>
    <n v="-4.7976413830072451E-2"/>
    <n v="2.8483705101172596E-2"/>
    <n v="3.2874402922169033E-2"/>
    <n v="-2.552659764369869E-2"/>
    <n v="-2.304147465437778E-2"/>
    <n v="-4.6903088739990162E-2"/>
    <n v="5.3728106207485915E-2"/>
    <n v="-4.0772532188841359E-2"/>
  </r>
  <r>
    <x v="24"/>
    <x v="24"/>
    <n v="4.5739667039636611E-2"/>
    <n v="9.9474474474474661E-3"/>
    <n v="2.4457792324570349E-3"/>
    <n v="8.0658324265506121E-2"/>
    <n v="4.1078952189045559E-2"/>
    <n v="6.8396226415094352E-2"/>
    <n v="-1.2688614540466436E-2"/>
    <n v="0.10010603131042206"/>
    <n v="0.24235645041014164"/>
  </r>
  <r>
    <x v="25"/>
    <x v="25"/>
    <n v="-6.6111147137021042E-2"/>
    <n v="-0.13315368890540791"/>
    <n v="-7.552653295540146E-2"/>
    <n v="-7.3882945248584075E-2"/>
    <n v="8.7230018035455048E-2"/>
    <n v="-0.13576158940397354"/>
    <n v="-1.0767627648489042E-2"/>
    <n v="-6.2932305250028353E-2"/>
    <n v="-0.22905162064825935"/>
  </r>
  <r>
    <x v="26"/>
    <x v="26"/>
    <n v="3.3885359163976059E-2"/>
    <n v="2.047379140315142E-2"/>
    <n v="-2.8370721105332675E-2"/>
    <n v="3.465615656428378E-2"/>
    <n v="1.2542482602362792E-2"/>
    <n v="-2.8097062579821253E-2"/>
    <n v="-0.1248244382022472"/>
    <n v="8.8486205227492842E-2"/>
    <n v="-0.17658050451572715"/>
  </r>
  <r>
    <x v="27"/>
    <x v="27"/>
    <n v="2.6058631921824116E-2"/>
    <n v="7.3424369747899121E-2"/>
    <n v="1.5977631316157481E-2"/>
    <n v="3.7041902009720351E-2"/>
    <n v="9.1105250539438298E-3"/>
    <n v="0.10293473499781003"/>
    <n v="6.3991975927783384E-2"/>
    <n v="4.771962980461919E-2"/>
    <n v="3.2526475037821356E-2"/>
  </r>
  <r>
    <x v="28"/>
    <x v="28"/>
    <n v="-4.5524464081165172E-2"/>
    <n v="0.12055974165769645"/>
    <n v="-6.211912718694701E-2"/>
    <n v="4.9651678277390809E-2"/>
    <n v="0.20899659459887543"/>
    <n v="7.9428117553614008E-2"/>
    <n v="2.2435897435897356E-2"/>
    <n v="0.1781526871452066"/>
    <n v="8.4798534798534719E-2"/>
  </r>
  <r>
    <x v="29"/>
    <x v="29"/>
    <n v="-4.8827321355095377E-2"/>
    <n v="-7.8595755829191649E-4"/>
    <n v="2.8924753720394047E-3"/>
    <n v="-2.4134186074574626E-2"/>
    <n v="3.1573431154198861E-2"/>
    <n v="-5.5187637969094872E-2"/>
    <n v="-5.4397934722478225E-2"/>
    <n v="9.8775160985274946E-2"/>
    <n v="6.3312510552085088E-2"/>
  </r>
  <r>
    <x v="30"/>
    <x v="30"/>
    <n v="6.020187454938819E-3"/>
    <n v="4.6932354483481875E-2"/>
    <n v="2.424343755224867E-2"/>
    <n v="9.3607023618152541E-2"/>
    <n v="8.2391414782829742E-2"/>
    <n v="-5.5685358255451733E-2"/>
    <n v="0.10335413416536654"/>
    <n v="0.18690190774779203"/>
    <n v="0.20276278183550334"/>
  </r>
  <r>
    <x v="31"/>
    <x v="31"/>
    <n v="-7.9514100404916355E-2"/>
    <n v="-2.404207362885058E-2"/>
    <n v="-6.1377734247469729E-2"/>
    <n v="6.4450474898236187E-2"/>
    <n v="-8.1165116893021638E-2"/>
    <n v="-3.1340206185567099E-2"/>
    <n v="-8.8370448921870626E-4"/>
    <n v="-9.0984427333310469E-3"/>
    <n v="-2.7458745874587409E-2"/>
  </r>
  <r>
    <x v="32"/>
    <x v="32"/>
    <n v="-3.931796947991284E-3"/>
    <n v="0.22521597810281424"/>
    <n v="2.0608695652174047E-2"/>
    <n v="4.8013596770766886E-2"/>
    <n v="-7.0042140211978077E-2"/>
    <n v="0.14431673052362703"/>
    <n v="0.11232973642313815"/>
    <n v="8.8979876295844473E-2"/>
    <n v="0.26645853128817687"/>
  </r>
  <r>
    <x v="33"/>
    <x v="33"/>
    <n v="-2.0909055379685015E-2"/>
    <n v="0.1517034347947499"/>
    <n v="-2.9223822101048014E-2"/>
    <n v="4.4496249746604599E-2"/>
    <n v="4.6035015447991601E-2"/>
    <n v="-3.645833333333337E-2"/>
    <n v="-5.5661577608142498E-2"/>
    <n v="0.5091197081693386"/>
    <n v="1.6398713826366595E-2"/>
  </r>
  <r>
    <x v="34"/>
    <x v="34"/>
    <n v="-2.4868273990100609E-2"/>
    <n v="3.7946293265442188E-2"/>
    <n v="-0.12787431981744768"/>
    <n v="-4.0950994662785067E-2"/>
    <n v="-2.5040202159430258E-2"/>
    <n v="0.12625482625482642"/>
    <n v="5.2879757494105784E-2"/>
    <n v="-2.7214995282168752E-2"/>
    <n v="3.5748180955393893E-2"/>
  </r>
  <r>
    <x v="35"/>
    <x v="35"/>
    <n v="6.4431618158745652E-2"/>
    <n v="7.5921275477428551E-3"/>
    <n v="0.10445808594143102"/>
    <n v="0.11059394920570687"/>
    <n v="-6.799515282078894E-3"/>
    <n v="0.3555022283167637"/>
    <n v="0.11500319897632738"/>
    <n v="1.0375343301800566E-2"/>
    <n v="2.9321930360415305E-2"/>
  </r>
  <r>
    <x v="36"/>
    <x v="36"/>
    <n v="-0.18901665192477779"/>
    <n v="-9.2273807453776113E-2"/>
    <n v="-0.15302961275626425"/>
    <n v="0.13338192419825079"/>
    <n v="-2.3215617162611113E-2"/>
    <n v="-0.30551340414769845"/>
    <n v="-7.1869172285181304E-2"/>
    <n v="-0.11781076066790352"/>
    <n v="-0.32274975272007911"/>
  </r>
  <r>
    <x v="37"/>
    <x v="37"/>
    <n v="4.1729893778452709E-3"/>
    <n v="-7.1898346210331532E-2"/>
    <n v="3.2811575493518319E-2"/>
    <n v="-0.1052250803858521"/>
    <n v="-4.4759029874050116E-2"/>
    <n v="0.26511289147851413"/>
    <n v="3.5703245749613588E-2"/>
    <n v="-4.2745702198420332E-2"/>
    <n v="-2.7749379290199494E-3"/>
  </r>
  <r>
    <x v="38"/>
    <x v="38"/>
    <n v="-7.6312806951265522E-2"/>
    <n v="-8.6136910904712649E-2"/>
    <n v="-6.9944273735742857E-2"/>
    <n v="7.6093792112119196E-2"/>
    <n v="-1.990483455014358E-2"/>
    <n v="-0.10592976396085219"/>
    <n v="2.0743172660796949E-2"/>
    <n v="-0.1414229148039341"/>
    <n v="-0.15128881077914469"/>
  </r>
  <r>
    <x v="39"/>
    <x v="39"/>
    <n v="0.13640081799590997"/>
    <n v="0.14492208085522851"/>
    <n v="0.21749356030910505"/>
    <n v="6.7039572549674409E-2"/>
    <n v="7.5603157543639998E-3"/>
    <n v="-3.863490019317406E-3"/>
    <n v="6.5204678362573043E-2"/>
    <n v="-7.0963134874586498E-3"/>
    <n v="1.2079378774805694E-2"/>
  </r>
  <r>
    <x v="40"/>
    <x v="40"/>
    <n v="0.12830664027352889"/>
    <n v="-0.10198579694897436"/>
    <n v="0.1196302088124368"/>
    <n v="4.3815037946952629E-3"/>
    <n v="6.5840291315702348E-2"/>
    <n v="-0.12669683257918563"/>
    <n v="-9.7447158934942379E-3"/>
    <n v="-7.3268305838989356E-3"/>
    <n v="-0.12651321398124471"/>
  </r>
  <r>
    <x v="41"/>
    <x v="41"/>
    <n v="-0.1741228070175439"/>
    <n v="-0.26396719630958487"/>
    <n v="-0.11514603787536459"/>
    <n v="-0.10625535561268207"/>
    <n v="-9.4902853987645086E-3"/>
    <n v="-0.35344189489267208"/>
    <n v="-0.1408177408177409"/>
    <n v="-0.26770512588299211"/>
    <n v="-0.17860628537966039"/>
  </r>
  <r>
    <x v="42"/>
    <x v="42"/>
    <n v="-2.8484526625790596E-2"/>
    <n v="9.0031834460803761E-2"/>
    <n v="-8.8300835654596121E-2"/>
    <n v="4.802579970365195E-2"/>
    <n v="-3.4945299979095457E-2"/>
    <n v="0.41499713795077287"/>
    <n v="4.1942248749797795E-3"/>
    <n v="0.19214279825212288"/>
    <n v="-7.8659695817490327E-2"/>
  </r>
  <r>
    <x v="43"/>
    <x v="43"/>
    <n v="-2.589077175371457E-2"/>
    <n v="0.16263575796294605"/>
    <n v="0.10459313575720541"/>
    <n v="2.0542248835661914E-2"/>
    <n v="3.9748727390880534E-2"/>
    <n v="-7.3220064724919043E-2"/>
    <n v="4.3373493975904509E-3"/>
    <n v="-4.9448459490301078E-3"/>
    <n v="1.3670363683260023E-2"/>
  </r>
  <r>
    <x v="44"/>
    <x v="44"/>
    <n v="-0.18049178655239273"/>
    <n v="-3.6816076615118876E-2"/>
    <n v="-0.20067305919232903"/>
    <n v="-3.4227039361095168E-2"/>
    <n v="-7.4340277777777852E-2"/>
    <n v="0.18856394587516379"/>
    <n v="-3.1989763275752647E-3"/>
    <n v="-5.6748679455101425E-2"/>
    <n v="-0.26157760814249365"/>
  </r>
  <r>
    <x v="45"/>
    <x v="45"/>
    <n v="-0.19241782868525892"/>
    <n v="-0.16845965770171145"/>
    <n v="-6.5171001787877048E-3"/>
    <n v="-0.19567968947768133"/>
    <n v="-0.55999849956862602"/>
    <n v="-0.20602276900477412"/>
    <n v="-0.18148267008985886"/>
    <n v="-0.34056662859669162"/>
    <n v="-0.34527911784975873"/>
  </r>
  <r>
    <x v="46"/>
    <x v="46"/>
    <n v="4.0699915208509907E-2"/>
    <n v="-9.7618347544839779E-2"/>
    <n v="-0.10449320794148376"/>
    <n v="-6.8401174989509039E-2"/>
    <n v="-6.0784313725490202E-2"/>
    <n v="0.23728029602220158"/>
    <n v="0.12742599490296014"/>
    <n v="-9.746354544946656E-2"/>
    <n v="-0.12894736842105259"/>
  </r>
  <r>
    <x v="47"/>
    <x v="47"/>
    <n v="-0.14569291163617504"/>
    <n v="8.1894210926469091E-2"/>
    <n v="-0.10320238558278227"/>
    <n v="6.0810810810811855E-3"/>
    <n v="0.20259598801851686"/>
    <n v="6.1682242990654057E-2"/>
    <n v="-1.1824030603373337E-2"/>
    <n v="6.5275929307623271E-2"/>
    <n v="5.7401812688821607E-2"/>
  </r>
  <r>
    <x v="48"/>
    <x v="48"/>
    <n v="7.0487255071961075E-2"/>
    <n v="-7.2884248569420773E-2"/>
    <n v="0.17138933063466832"/>
    <n v="-0.11864786209984335"/>
    <n v="4.807910030945739E-2"/>
    <n v="4.1901408450704336E-2"/>
    <n v="4.8213971493929364E-2"/>
    <n v="-0.11002963565576152"/>
    <n v="7.8857142857142737E-2"/>
  </r>
  <r>
    <x v="49"/>
    <x v="49"/>
    <n v="-5.5641046408034356E-2"/>
    <n v="-3.8982133188955048E-2"/>
    <n v="-5.7698241283554608E-2"/>
    <n v="-3.0480060960120792E-3"/>
    <n v="-5.3003024629122986E-2"/>
    <n v="-2.1290976681311191E-2"/>
    <n v="1.7962061440322419E-2"/>
    <n v="-0.11279422806960271"/>
    <n v="-4.3961864406779627E-2"/>
  </r>
  <r>
    <x v="50"/>
    <x v="50"/>
    <n v="0.11475128644939958"/>
    <n v="9.4309859154929621E-2"/>
    <n v="7.5245579567779997E-2"/>
    <n v="0"/>
    <n v="7.1787072243346017E-2"/>
    <n v="-1.7610497237569134E-2"/>
    <n v="1.0224274406332334E-2"/>
    <n v="0.10008831321754474"/>
    <n v="0.18725761772853189"/>
  </r>
  <r>
    <x v="51"/>
    <x v="51"/>
    <n v="0.15794737651946456"/>
    <n v="0.13045716639209237"/>
    <n v="0.14002070771666975"/>
    <n v="0.12955414012738853"/>
    <n v="0.13644103873988933"/>
    <n v="2.8119507908611618E-2"/>
    <n v="2.3179888997714615E-2"/>
    <n v="0.30756622959593272"/>
    <n v="0.44657022865142326"/>
  </r>
  <r>
    <x v="52"/>
    <x v="52"/>
    <n v="0.12989170154807006"/>
    <n v="0.31277894161581199"/>
    <n v="6.3468319264878614E-2"/>
    <n v="0.2158565467463629"/>
    <n v="6.9426234625710181E-2"/>
    <n v="0.20068376068376059"/>
    <n v="-2.8717294192724951E-2"/>
    <n v="0.59809163234504115"/>
    <n v="0.57516129032258068"/>
  </r>
  <r>
    <x v="53"/>
    <x v="53"/>
    <n v="0.10655062918969782"/>
    <n v="3.3650176923610609E-2"/>
    <n v="0.10680196925550089"/>
    <n v="9.9805212874501281E-2"/>
    <n v="-7.3851363185241437E-2"/>
    <n v="-7.4886104783598917E-2"/>
    <n v="3.6957950065703127E-2"/>
    <n v="0.11574970786444894"/>
    <n v="8.703665779234071E-2"/>
  </r>
  <r>
    <x v="54"/>
    <x v="54"/>
    <n v="0.34913380805611638"/>
    <n v="4.0273862263393578E-3"/>
    <n v="0.16203703703703698"/>
    <n v="0.18824323184616687"/>
    <n v="0.17366364094805853"/>
    <n v="9.9722991689750629E-2"/>
    <n v="0.31300491050213841"/>
    <n v="-3.9338899888095025E-2"/>
    <n v="0.24020346646571222"/>
  </r>
  <r>
    <x v="55"/>
    <x v="55"/>
    <n v="2.0876004411534144E-3"/>
    <n v="-1.8785933948388789E-2"/>
    <n v="3.2341223341926462E-2"/>
    <n v="-7.8075094044999238E-3"/>
    <n v="-0.1153660239540254"/>
    <n v="7.4727120067170416E-2"/>
    <n v="-7.5401134033055817E-2"/>
    <n v="4.048685782556749E-2"/>
    <n v="7.6257025672185952E-2"/>
  </r>
  <r>
    <x v="56"/>
    <x v="56"/>
    <n v="0.17825557171494832"/>
    <n v="0.12202766232881368"/>
    <n v="8.2255013242527486E-2"/>
    <n v="3.8629372630376579E-3"/>
    <n v="-4.2256086454981578E-2"/>
    <n v="0.12864583333333357"/>
    <n v="3.0010438413361484E-3"/>
    <n v="7.3746609062594226E-2"/>
    <n v="-9.8800282286519714E-3"/>
  </r>
  <r>
    <x v="57"/>
    <x v="57"/>
    <n v="1.1742727515345441E-2"/>
    <n v="-1.8034976924945378E-2"/>
    <n v="-4.3455460774716848E-2"/>
    <n v="0.16824627663364922"/>
    <n v="4.8557844690966689E-2"/>
    <n v="-0.11259806183664056"/>
    <n v="0.10029920645245216"/>
    <n v="-6.894892325789681E-2"/>
    <n v="-0.12444761225944412"/>
  </r>
  <r>
    <x v="58"/>
    <x v="58"/>
    <n v="9.565418095489342E-2"/>
    <n v="8.9790365469049505E-2"/>
    <n v="7.8505902562040708E-2"/>
    <n v="2.2813224350372252E-2"/>
    <n v="-3.2767063659996265E-2"/>
    <n v="0.15990639625585024"/>
    <n v="1.0404350910380611E-2"/>
    <n v="2.9992390633300392E-2"/>
    <n v="4.7378704005210048E-2"/>
  </r>
  <r>
    <x v="59"/>
    <x v="59"/>
    <n v="8.9861265761834508E-2"/>
    <n v="-3.6202689666912535E-2"/>
    <n v="9.3191907553627606E-2"/>
    <n v="6.9954675572519109E-2"/>
    <n v="5.044065254078367E-2"/>
    <n v="7.1508630351938995E-2"/>
    <n v="-2.7030189562368245E-2"/>
    <n v="4.0423752439364469E-2"/>
    <n v="9.3579978237214201E-2"/>
  </r>
  <r>
    <x v="60"/>
    <x v="60"/>
    <n v="-1.8749137097887503E-2"/>
    <n v="-4.1860465116278944E-2"/>
    <n v="-4.8296599398617412E-2"/>
    <n v="3.0600300986567186E-2"/>
    <n v="-6.7118886112102816E-2"/>
    <n v="-0.14414225941422598"/>
    <n v="-2.4052916416116288E-3"/>
    <n v="-0.15144694533762049"/>
    <n v="-3.6958066808812973E-2"/>
  </r>
  <r>
    <x v="61"/>
    <x v="61"/>
    <n v="3.4781629896443178E-2"/>
    <n v="4.5225513088361646E-2"/>
    <n v="5.1073254942835655E-2"/>
    <n v="-2.2823147647376918E-2"/>
    <n v="6.601607347876004E-2"/>
    <n v="3.8376924957223224E-2"/>
    <n v="-7.269439421338153E-2"/>
    <n v="9.9501073639004733E-2"/>
    <n v="8.708487084870864E-2"/>
  </r>
  <r>
    <x v="62"/>
    <x v="62"/>
    <n v="2.4747090177308806E-2"/>
    <n v="0.13415637860082308"/>
    <n v="5.392172053673816E-3"/>
    <n v="0.12646668142572492"/>
    <n v="-4.2960569616466215E-2"/>
    <n v="-8.1214689265536655E-2"/>
    <n v="0.13403536141445671"/>
    <n v="3.796777621413594E-2"/>
    <n v="-1.9008825526137252E-2"/>
  </r>
  <r>
    <x v="63"/>
    <x v="63"/>
    <n v="-1.9531871981317339E-2"/>
    <n v="3.4625751606883748E-2"/>
    <n v="4.669728446814414E-2"/>
    <n v="1.9603989583845127E-2"/>
    <n v="2.5507971241012894E-2"/>
    <n v="2.049705354855158E-3"/>
    <n v="7.222285910810422E-3"/>
    <n v="-1.1067762375141843E-2"/>
    <n v="3.4602076124568004E-3"/>
  </r>
  <r>
    <x v="64"/>
    <x v="64"/>
    <n v="-2.9204785362420771E-2"/>
    <n v="-5.5961923847695383E-2"/>
    <n v="-2.9271452971317502E-2"/>
    <n v="3.5177332305318387E-3"/>
    <n v="3.8468572822044855E-2"/>
    <n v="0.12324213756072622"/>
    <n v="6.8290462098793636E-2"/>
    <n v="1.2590582244481174E-2"/>
    <n v="-0.13793103448275867"/>
  </r>
  <r>
    <x v="65"/>
    <x v="65"/>
    <n v="1.0706220202414407E-2"/>
    <n v="1.613331210529112E-2"/>
    <n v="5.0054605023662102E-2"/>
    <n v="0.10338535414165673"/>
    <n v="9.0642244921920856E-2"/>
    <n v="0.1393125426815387"/>
    <n v="7.6283826976347724E-2"/>
    <n v="0.10803790997761875"/>
    <n v="8.0000000000000071E-3"/>
  </r>
  <r>
    <x v="66"/>
    <x v="66"/>
    <n v="0.11823122120769081"/>
    <n v="0.10837206873139404"/>
    <n v="-9.2448142370138431E-4"/>
    <n v="0.13099486465314647"/>
    <n v="5.9048336742383523E-2"/>
    <n v="-3.05694305694304E-2"/>
    <n v="1.3066719461492848E-2"/>
    <n v="-4.1270791252088213E-3"/>
    <n v="-2.6190476190476208E-2"/>
  </r>
  <r>
    <x v="67"/>
    <x v="67"/>
    <n v="4.711744825714792E-3"/>
    <n v="3.4398265950428275E-3"/>
    <n v="-2.6748019200740325E-2"/>
    <n v="6.118208403878711E-2"/>
    <n v="4.1677255400254021E-2"/>
    <n v="0.18425391591096441"/>
    <n v="5.3644713699433133E-2"/>
    <n v="8.5387687646329979E-3"/>
    <n v="-3.5044824775876116E-2"/>
  </r>
  <r>
    <x v="68"/>
    <x v="68"/>
    <n v="9.8605382046749179E-2"/>
    <n v="0.16637708382249361"/>
    <n v="0.1240455180200255"/>
    <n v="-3.5970701283631779E-2"/>
    <n v="5.8062942181019706E-2"/>
    <n v="-1.3922728854855571E-2"/>
    <n v="9.4686079940647483E-2"/>
    <n v="0.12815165170757137"/>
    <n v="9.966216216216206E-2"/>
  </r>
  <r>
    <x v="69"/>
    <x v="69"/>
    <n v="0.1358841408903988"/>
    <n v="-8.4145261293179785E-2"/>
    <n v="-3.1164093888771505E-2"/>
    <n v="9.215376513954654E-3"/>
    <n v="-4.2425639843209573E-2"/>
    <n v="-2.6650194140487082E-2"/>
    <n v="-3.8800406641816387E-2"/>
    <n v="-1.1180069545314475E-2"/>
    <n v="-5.5299539170506784E-2"/>
  </r>
  <r>
    <x v="70"/>
    <x v="70"/>
    <n v="2.1938454273571439E-2"/>
    <n v="2.4177949709864865E-3"/>
    <n v="2.6709955528879004E-2"/>
    <n v="-1.4460884797435791E-2"/>
    <n v="-3.6214784493137531E-2"/>
    <n v="-7.3798730734360829E-2"/>
    <n v="-7.9323109465878616E-4"/>
    <n v="-3.5610950367237937E-2"/>
    <n v="-0.12682926829268293"/>
  </r>
  <r>
    <x v="71"/>
    <x v="71"/>
    <n v="8.3309266639711943E-2"/>
    <n v="2.6663158356356575E-2"/>
    <n v="0.12837478741496589"/>
    <n v="8.6752637749120787E-2"/>
    <n v="2.433418278119226E-2"/>
    <n v="-2.701644479248233E-2"/>
    <n v="2.0463967539913419E-2"/>
    <n v="1.4978075236556698E-2"/>
    <n v="2.7932960893854775E-2"/>
  </r>
  <r>
    <x v="72"/>
    <x v="72"/>
    <n v="-5.2784985604092949E-3"/>
    <n v="-0.12746144974584595"/>
    <n v="-9.4411605397640264E-2"/>
    <n v="-0.10463861920172601"/>
    <n v="-8.024390243902435E-2"/>
    <n v="-6.4185110663984024E-2"/>
    <n v="-6.6211427089636121E-2"/>
    <n v="-0.17074058073171294"/>
    <n v="-0.14402173913043481"/>
  </r>
  <r>
    <x v="73"/>
    <x v="73"/>
    <n v="-4.2469938716075184E-2"/>
    <n v="2.4477407353014069E-3"/>
    <n v="-3.866957923753056E-2"/>
    <n v="-6.8596968519238244E-2"/>
    <n v="-0.10511800583399644"/>
    <n v="-0.10341861965168775"/>
    <n v="3.7119318707766302E-2"/>
    <n v="-6.8919659994515992E-2"/>
    <n v="-6.6666666666666652E-2"/>
  </r>
  <r>
    <x v="74"/>
    <x v="74"/>
    <n v="6.6334527541424215E-2"/>
    <n v="0.14303853103481945"/>
    <n v="8.1478075039900455E-2"/>
    <n v="5.2117671604422933E-2"/>
    <n v="9.8026432762401638E-2"/>
    <n v="0.10719424460431659"/>
    <n v="7.3634416279900083E-2"/>
    <n v="6.1387363244150617E-2"/>
    <n v="0.15759637188208608"/>
  </r>
  <r>
    <x v="75"/>
    <x v="75"/>
    <n v="-1.5416382312282484E-2"/>
    <n v="-2.1447492096043796E-2"/>
    <n v="-0.10337927411891257"/>
    <n v="9.8516697073054882E-2"/>
    <n v="-6.3690829600043797E-3"/>
    <n v="2.5990903183885639E-2"/>
    <n v="5.7860171252805737E-2"/>
    <n v="-3.3475763713548434E-2"/>
    <n v="0"/>
  </r>
  <r>
    <x v="76"/>
    <x v="76"/>
    <n v="-7.2868161945046639E-3"/>
    <n v="4.5319594830597332E-2"/>
    <n v="-4.1483010656698127E-2"/>
    <n v="0.12928731316340536"/>
    <n v="0.12923026780379154"/>
    <n v="9.288579269580044E-3"/>
    <n v="7.3084479371317013E-3"/>
    <n v="2.8850708349480891E-2"/>
    <n v="-7.0519098922624757E-2"/>
  </r>
  <r>
    <x v="77"/>
    <x v="77"/>
    <n v="2.3363649384130714E-2"/>
    <n v="4.8366886642720042E-2"/>
    <n v="4.4791757618091399E-2"/>
    <n v="1.6528661402218647E-2"/>
    <n v="0.14426592264768145"/>
    <n v="2.5726835390085689E-2"/>
    <n v="4.7121235762209279E-2"/>
    <n v="0.10866502043834325"/>
    <n v="-7.2708113804004215E-2"/>
  </r>
  <r>
    <x v="78"/>
    <x v="78"/>
    <n v="-3.9852346879865608E-2"/>
    <n v="-3.2430278884462149E-2"/>
    <n v="-4.6242130480806831E-2"/>
    <n v="-1.6071203925021926E-2"/>
    <n v="9.5009879345859805E-3"/>
    <n v="1.2234910277324706E-2"/>
    <n v="2.8833258828788511E-2"/>
    <n v="-5.3052801127497773E-2"/>
    <n v="5.6818181818181213E-3"/>
  </r>
  <r>
    <x v="79"/>
    <x v="79"/>
    <n v="-8.3195160614397912E-2"/>
    <n v="-3.0511405748167797E-2"/>
    <n v="-0.15596705415035916"/>
    <n v="4.8521655745564773E-2"/>
    <n v="6.9545662766001826E-3"/>
    <n v="2.5584206285253819E-2"/>
    <n v="-3.9829096965746991E-2"/>
    <n v="-6.729389252112894E-2"/>
    <n v="-0.11073446327683611"/>
  </r>
  <r>
    <x v="80"/>
    <x v="80"/>
    <n v="-4.8890037164378564E-3"/>
    <n v="-9.0889785517094257E-3"/>
    <n v="8.1147484254965763E-2"/>
    <n v="-3.908179129957623E-2"/>
    <n v="-3.2630272952853701E-2"/>
    <n v="-4.0267138086819809E-2"/>
    <n v="-1.0709706614375314E-2"/>
    <n v="-0.15629452328033289"/>
    <n v="6.4803049555273162E-2"/>
  </r>
  <r>
    <x v="81"/>
    <x v="81"/>
    <n v="7.567254498611975E-2"/>
    <n v="4.7790493335047923E-2"/>
    <n v="0.13599846365585888"/>
    <n v="6.3449763649647828E-4"/>
    <n v="2.0948227950920995E-3"/>
    <n v="-3.6430618092509248E-2"/>
    <n v="7.7304261645193328E-2"/>
    <n v="4.052821777162352E-2"/>
    <n v="3.2219570405727982E-2"/>
  </r>
  <r>
    <x v="82"/>
    <x v="82"/>
    <n v="-2.2279985146678172E-4"/>
    <n v="-9.6948376012435666E-2"/>
    <n v="-9.4077538600248034E-2"/>
    <n v="-8.8709933102945393E-2"/>
    <n v="-3.711604095563148E-3"/>
    <n v="-0.14061172472387418"/>
    <n v="-5.838228009341162E-2"/>
    <n v="-0.10221039306696078"/>
    <n v="-5.0867052023121473E-2"/>
  </r>
  <r>
    <x v="83"/>
    <x v="83"/>
    <n v="4.0428613876095643E-2"/>
    <n v="-3.5377785830766451E-2"/>
    <n v="6.1704973097378213E-2"/>
    <n v="-9.9676442960025202E-2"/>
    <n v="-4.402004025178774E-2"/>
    <n v="-0.10553633217993086"/>
    <n v="2.9310085675633424E-3"/>
    <n v="-0.21570860448300799"/>
    <n v="-9.6224116930572423E-2"/>
  </r>
  <r>
    <x v="84"/>
    <x v="84"/>
    <n v="-2.4346273984828137E-2"/>
    <n v="0.15285278234327304"/>
    <n v="-7.8214254328148325E-3"/>
    <n v="0.15546023649431961"/>
    <n v="7.4356103023516251E-3"/>
    <n v="0.19259463940314991"/>
    <n v="1.0191082802547768E-2"/>
    <n v="0.31705349528660642"/>
    <n v="0.27358490566037741"/>
  </r>
  <r>
    <x v="85"/>
    <x v="85"/>
    <n v="7.9087466383710447E-2"/>
    <n v="5.083503054989813E-2"/>
    <n v="5.0044286979628039E-2"/>
    <n v="5.8493026989064001E-2"/>
    <n v="0.14143435151838535"/>
    <n v="0.15963855421686746"/>
    <n v="2.1660114234848926E-2"/>
    <n v="-1.9074952312617688E-3"/>
    <n v="0.27089947089947075"/>
  </r>
  <r>
    <x v="86"/>
    <x v="86"/>
    <n v="-4.3503322935033339E-2"/>
    <n v="5.310489185208267E-3"/>
    <n v="-5.9609166315197637E-3"/>
    <n v="2.2559241706161082E-2"/>
    <n v="0.14969616703022726"/>
    <n v="5.5344655344655491E-2"/>
    <n v="9.191897190154652E-2"/>
    <n v="-9.643370621034153E-4"/>
    <n v="8.5761865112406355E-2"/>
  </r>
  <r>
    <x v="87"/>
    <x v="87"/>
    <n v="6.6556772661207519E-2"/>
    <n v="4.3570464623096106E-2"/>
    <n v="-0.14100642095437432"/>
    <n v="8.7844518600914689E-2"/>
    <n v="-5.4243604946637269E-2"/>
    <n v="-3.9946989776599717E-2"/>
    <n v="8.2452290710818499E-2"/>
    <n v="-6.1636743361589419E-2"/>
    <n v="1.5337423312882237E-3"/>
  </r>
  <r>
    <x v="88"/>
    <x v="88"/>
    <n v="-9.9712495637582776E-4"/>
    <n v="-6.6912987252909617E-2"/>
    <n v="-1.3303477344573267E-2"/>
    <n v="0.14028460249382224"/>
    <n v="-4.8004585512645859E-2"/>
    <n v="3.7467955038454015E-2"/>
    <n v="-6.2288838380735845E-2"/>
    <n v="-4.402715693792425E-2"/>
    <n v="-6.3552833078101001E-2"/>
  </r>
  <r>
    <x v="89"/>
    <x v="89"/>
    <n v="2.5784772012709345E-2"/>
    <n v="0.11328898392333886"/>
    <n v="3.2872780670137658E-2"/>
    <n v="-3.3079260698450574E-2"/>
    <n v="-1.62188605403778E-2"/>
    <n v="6.9568523094468704E-2"/>
    <n v="0.12459875532263331"/>
    <n v="0.19196681861757292"/>
    <n v="0.10220768601798857"/>
  </r>
  <r>
    <x v="90"/>
    <x v="90"/>
    <n v="-2.6466438544994642E-2"/>
    <n v="4.2930819847056823E-2"/>
    <n v="-0.11250767391515071"/>
    <n v="-6.3321139677469218E-2"/>
    <n v="-0.11414145277894661"/>
    <n v="-2.4169184290030343E-2"/>
    <n v="-4.8348575755809975E-3"/>
    <n v="-1.9827656955272999E-2"/>
    <n v="0.30489614243323437"/>
  </r>
  <r>
    <x v="91"/>
    <x v="91"/>
    <n v="8.0491745931268843E-2"/>
    <n v="1.2925448468726453E-2"/>
    <n v="6.0508974405650395E-2"/>
    <n v="-4.4004400440056379E-4"/>
    <n v="8.0141629604041587E-2"/>
    <n v="-7.2664359861591588E-2"/>
    <n v="3.8222898618590406E-2"/>
    <n v="-2.0613895540633198E-2"/>
    <n v="9.2097782831153996E-2"/>
  </r>
  <r>
    <x v="92"/>
    <x v="92"/>
    <n v="-3.5613523888811893E-2"/>
    <n v="5.6799434362479362E-2"/>
    <n v="7.3363314909540289E-2"/>
    <n v="8.0783623156504447E-2"/>
    <n v="-5.2168698780731604E-2"/>
    <n v="2.7494108405341722E-2"/>
    <n v="1.6293623498900622E-2"/>
    <n v="0.19035324693088951"/>
    <n v="0.18740239458615315"/>
  </r>
  <r>
    <x v="93"/>
    <x v="93"/>
    <n v="1.5123175547136158E-2"/>
    <n v="8.0285459411240101E-3"/>
    <n v="-6.7805283694748475E-2"/>
    <n v="-1.6165987780040747E-2"/>
    <n v="1.5731758751581726E-2"/>
    <n v="-2.5038226299694211E-2"/>
    <n v="4.0053256407411419E-2"/>
    <n v="1.7538315689682227E-2"/>
    <n v="8.7680841736080595E-2"/>
  </r>
  <r>
    <x v="94"/>
    <x v="94"/>
    <n v="-1.1338761240334838E-3"/>
    <n v="0.10995575221238951"/>
    <n v="3.1256433129760675E-2"/>
    <n v="0.11859231465907616"/>
    <n v="2.6699331478636346E-2"/>
    <n v="2.9209958831601712E-2"/>
    <n v="5.4672498399829239E-2"/>
    <n v="2.6058723884810897E-2"/>
    <n v="0.10842402257154382"/>
  </r>
  <r>
    <x v="95"/>
    <x v="95"/>
    <n v="-4.4255600927049943E-2"/>
    <n v="-3.5991913209373783E-2"/>
    <n v="-4.8507835113284714E-2"/>
    <n v="2.3595817525677854E-2"/>
    <n v="5.8238291676777632E-3"/>
    <n v="2.4571428571428466E-2"/>
    <n v="-3.8385677438931842E-2"/>
    <n v="-3.673334617395374E-2"/>
    <n v="0.17272727272727262"/>
  </r>
  <r>
    <x v="96"/>
    <x v="96"/>
    <n v="7.0306829429231277E-2"/>
    <n v="-5.2399940924531152E-2"/>
    <n v="0.20304905765935866"/>
    <n v="1.548092569155668E-2"/>
    <n v="-3.1443506232408547E-2"/>
    <n v="0.15281650864472951"/>
    <n v="7.1789207952035472E-2"/>
    <n v="-3.9205324497257665E-2"/>
    <n v="-9.5813953488372072E-2"/>
  </r>
  <r>
    <x v="97"/>
    <x v="97"/>
    <n v="0.12860269412163605"/>
    <n v="-2.7524079673326818E-2"/>
    <n v="4.2114747427774324E-2"/>
    <n v="-5.0853492978434445E-2"/>
    <n v="-6.7253404184656196E-3"/>
    <n v="-9.4178358329301659E-2"/>
    <n v="-3.9992148780607528E-2"/>
    <n v="-0.1147894337827593"/>
    <n v="-9.9451303155006832E-2"/>
  </r>
  <r>
    <x v="98"/>
    <x v="98"/>
    <n v="3.8729413050009542E-2"/>
    <n v="0"/>
    <n v="-6.0521545112257602E-3"/>
    <n v="0.15098011630088171"/>
    <n v="9.1615815430912129E-2"/>
    <n v="1.6912942852056245E-2"/>
    <n v="4.7434062563892931E-2"/>
    <n v="-6.5492283665546935E-4"/>
    <n v="-0.25856816450875864"/>
  </r>
  <r>
    <x v="99"/>
    <x v="99"/>
    <n v="-0.14260734663826879"/>
    <n v="9.1063529713443003E-2"/>
    <n v="-0.22633144396430771"/>
    <n v="-4.7996414529305143E-2"/>
    <n v="0.10291752814151156"/>
    <n v="9.6463585434173771E-2"/>
    <n v="6.4073784891665264E-2"/>
    <n v="0.10821710636867743"/>
    <n v="-2.5680534155110291E-3"/>
  </r>
  <r>
    <x v="100"/>
    <x v="100"/>
    <n v="8.7081192977075839E-2"/>
    <n v="2.6675284232791974E-2"/>
    <n v="7.884810677498888E-2"/>
    <n v="3.8839314373756206E-2"/>
    <n v="0.25133652711240706"/>
    <n v="-9.3884719782851733E-2"/>
    <n v="3.3295115799128583E-2"/>
    <n v="-7.3388931008339653E-2"/>
    <n v="0.11328527291452106"/>
  </r>
  <r>
    <x v="101"/>
    <x v="101"/>
    <n v="1.3146387564532791E-2"/>
    <n v="-4.4238418176095307E-2"/>
    <n v="3.6139312848786354E-2"/>
    <n v="-4.6594982078853042E-2"/>
    <n v="-7.1658436442323614E-2"/>
    <n v="-2.6784140969163039E-2"/>
    <n v="-4.549287648129241E-2"/>
    <n v="1.8327605956471871E-3"/>
    <n v="-0.10360777058279358"/>
  </r>
  <r>
    <x v="102"/>
    <x v="102"/>
    <n v="0.19587614512850515"/>
    <n v="-8.924882488548247E-2"/>
    <n v="0.18841049933486897"/>
    <n v="9.4805980468412487E-2"/>
    <n v="4.1777485581089513E-2"/>
    <n v="-0.11497374615245326"/>
    <n v="5.319445736073658E-2"/>
    <n v="-9.5782561824180878E-2"/>
    <n v="-0.37358101135190924"/>
  </r>
  <r>
    <x v="103"/>
    <x v="103"/>
    <n v="0.11990220618196634"/>
    <n v="-2.5838264299802849E-2"/>
    <n v="4.5866550180190035E-2"/>
    <n v="-0.17070571518787492"/>
    <n v="4.27411720834181E-3"/>
    <n v="-0.15977905073649756"/>
    <n v="-9.8940397350993359E-2"/>
    <n v="-0.14671772824162721"/>
    <n v="-6.2602965403624422E-2"/>
  </r>
  <r>
    <x v="104"/>
    <x v="104"/>
    <n v="-5.1832754641661705E-2"/>
    <n v="-1.5860160626306463E-3"/>
    <n v="-2.9889318158087042E-2"/>
    <n v="9.097615534719905E-2"/>
    <n v="0.17180805484147377"/>
    <n v="0.21451180910640377"/>
    <n v="0.10539467881816833"/>
    <n v="9.1857904987721284E-2"/>
    <n v="0.24780316344463982"/>
  </r>
  <r>
    <x v="105"/>
    <x v="105"/>
    <n v="9.5572756775721412E-2"/>
    <n v="0.14793659377429269"/>
    <n v="9.8538869305492049E-2"/>
    <n v="0.1746319118769768"/>
    <n v="0.13971968312004868"/>
    <n v="8.8813151563752912E-2"/>
    <n v="-1.7774822695035386E-2"/>
    <n v="0.23325254483761504"/>
    <n v="-4.7887323943662019E-2"/>
  </r>
  <r>
    <x v="106"/>
    <x v="106"/>
    <n v="-5.0998248686514924E-2"/>
    <n v="-2.861853727476138E-2"/>
    <n v="1.3496631965707273E-2"/>
    <n v="-6.636831256615483E-2"/>
    <n v="-6.696323545137628E-2"/>
    <n v="-5.3028908120051566E-2"/>
    <n v="-4.2149916512478014E-2"/>
    <n v="7.2808741451143799E-2"/>
    <n v="3.5502958579881838E-2"/>
  </r>
  <r>
    <x v="107"/>
    <x v="107"/>
    <n v="8.3676934271161851E-2"/>
    <n v="6.8804558680892747E-3"/>
    <n v="3.9056457849961479E-2"/>
    <n v="-2.7089921833044928E-2"/>
    <n v="5.0978774125521431E-2"/>
    <n v="2.1193855726229893E-2"/>
    <n v="4.5229681978800063E-3"/>
    <n v="2.5441116126384999E-2"/>
    <n v="0.13071428571428578"/>
  </r>
  <r>
    <x v="108"/>
    <x v="108"/>
    <n v="3.1762095675528235E-2"/>
    <n v="-5.6112465757548358E-2"/>
    <n v="6.1825455898771864E-2"/>
    <n v="-3.7350505979760751E-2"/>
    <n v="-4.0588876772082894E-2"/>
    <n v="4.5887281035795757E-2"/>
    <n v="1.088129074621258E-2"/>
    <n v="-7.8974446921625807E-2"/>
    <n v="-0.1585596967782692"/>
  </r>
  <r>
    <x v="109"/>
    <x v="109"/>
    <n v="1.5486475270683364E-2"/>
    <n v="6.5412214957741854E-2"/>
    <n v="3.3428258488499507E-2"/>
    <n v="2.7607883112470422E-3"/>
    <n v="4.7057218850166116E-3"/>
    <n v="3.8594574913526358E-2"/>
    <n v="7.3771632719343838E-3"/>
    <n v="0.12470905874685778"/>
    <n v="0.20720720720720731"/>
  </r>
  <r>
    <x v="110"/>
    <x v="110"/>
    <n v="-6.2663694622457577E-2"/>
    <n v="0.11827216667664486"/>
    <n v="-0.14172460573172807"/>
    <n v="0.15845652081833195"/>
    <n v="-4.9416236763507926E-2"/>
    <n v="0.21875547765118331"/>
    <n v="7.7698968312454042E-2"/>
    <n v="0.14829684201812832"/>
    <n v="0.38619402985074625"/>
  </r>
  <r>
    <x v="111"/>
    <x v="111"/>
    <n v="2.6277459052941321E-2"/>
    <n v="-3.6726717884198345E-2"/>
    <n v="-3.1044702395653268E-2"/>
    <n v="-7.811700182815362E-2"/>
    <n v="2.3160049509663994E-2"/>
    <n v="-1.3663166978282848E-2"/>
    <n v="-3.4574127099448737E-2"/>
    <n v="1.7997885428681082E-2"/>
    <n v="6.1462539255271453E-2"/>
  </r>
  <r>
    <x v="112"/>
    <x v="112"/>
    <n v="-2.1858556601496493E-2"/>
    <n v="9.9041267194664329E-2"/>
    <n v="-8.1079703310988238E-2"/>
    <n v="4.8585083387868711E-3"/>
    <n v="1.9541700593230127E-2"/>
    <n v="0.14887722368037348"/>
    <n v="-3.9397963700753547E-3"/>
    <n v="0.19285967189897324"/>
    <n v="0.60946745562130178"/>
  </r>
  <r>
    <x v="113"/>
    <x v="113"/>
    <n v="0.1274294005586758"/>
    <n v="3.6334673443070731E-2"/>
    <n v="0.10753911017419293"/>
    <n v="0.17021234606883495"/>
    <n v="0.14446092413006273"/>
    <n v="0.14913060032999104"/>
    <n v="-4.857561886138384E-2"/>
    <n v="9.8584163607760678E-2"/>
    <n v="0.11843487394957974"/>
  </r>
  <r>
    <x v="114"/>
    <x v="114"/>
    <n v="8.0344244928690856E-2"/>
    <n v="1.5151515151515138E-2"/>
    <n v="3.4436124120313494E-2"/>
    <n v="5.8333473868829699E-2"/>
    <n v="0.13627482255363255"/>
    <n v="-3.1036006185111598E-2"/>
    <n v="9.6319133034379556E-2"/>
    <n v="-0.11606250281442776"/>
    <n v="0.15989668936370038"/>
  </r>
  <r>
    <x v="115"/>
    <x v="115"/>
    <n v="-2.2366650999205762E-2"/>
    <n v="1.146441704520873E-2"/>
    <n v="6.8637420104590285E-2"/>
    <n v="-7.0909554464910762E-3"/>
    <n v="8.9242161042971668E-2"/>
    <n v="0.19560013678331245"/>
    <n v="-2.9399233063485131E-3"/>
    <n v="1.51505889065493E-2"/>
    <n v="0.22530364372469625"/>
  </r>
  <r>
    <x v="116"/>
    <x v="116"/>
    <n v="8.4940068635089849E-2"/>
    <n v="3.4502423723980602E-2"/>
    <n v="4.1391966288316651E-2"/>
    <n v="8.5859639549998867E-3"/>
    <n v="0.12093045733524499"/>
    <n v="-5.8823529411764719E-2"/>
    <n v="4.3929746592026087E-2"/>
    <n v="-4.5475987353841618E-2"/>
    <n v="0.17809350735172647"/>
  </r>
  <r>
    <x v="117"/>
    <x v="117"/>
    <n v="-4.7041295794017612E-2"/>
    <n v="4.4905365674384523E-2"/>
    <n v="8.09946482182482E-2"/>
    <n v="4.3598637940362117E-2"/>
    <n v="9.6070935847321293E-2"/>
    <n v="0.10818476499189633"/>
    <n v="-4.1835523353391468E-2"/>
    <n v="0.13544120121130554"/>
    <n v="3.0851213013602496E-2"/>
  </r>
  <r>
    <x v="118"/>
    <x v="118"/>
    <n v="1.3477326662818312E-2"/>
    <n v="4.9680156514475327E-2"/>
    <n v="7.617380104248439E-2"/>
    <n v="0.13347360717226242"/>
    <n v="7.7305327197157325E-2"/>
    <n v="2.9890310786105934E-2"/>
    <n v="2.1831076173794317E-2"/>
    <n v="-8.9179052646199963E-3"/>
    <n v="5.672697592164333E-2"/>
  </r>
  <r>
    <x v="119"/>
    <x v="119"/>
    <n v="-3.2070501309242161E-2"/>
    <n v="-5.8009256350651794E-3"/>
    <n v="-9.5130343718442645E-2"/>
    <n v="1.0209846650524712E-2"/>
    <n v="0.11568185967261013"/>
    <n v="-0.13410845832963525"/>
    <n v="1.4884187641107216E-2"/>
    <n v="-8.7552092093214573E-2"/>
    <n v="4.5957775489186448E-2"/>
  </r>
  <r>
    <x v="120"/>
    <x v="120"/>
    <n v="-2.9782191165052541E-2"/>
    <n v="0.13215654884779049"/>
    <n v="8.5849505032343343E-2"/>
    <n v="0.14017496904086602"/>
    <n v="2.6300861786844099E-2"/>
    <n v="0.15549405494054946"/>
    <n v="5.3555244294312132E-4"/>
    <n v="0.13604432064883465"/>
    <n v="-4.4923076923076954E-2"/>
  </r>
  <r>
    <x v="121"/>
    <x v="121"/>
    <n v="7.7836089326178692E-2"/>
    <n v="-5.7118404405746004E-3"/>
    <n v="7.2153175615234044E-2"/>
    <n v="-4.5640342886506535E-2"/>
    <n v="0.10865105600493186"/>
    <n v="-1.0644903752329293E-3"/>
    <n v="-1.9928356734055241E-2"/>
    <n v="3.9292571459477177E-2"/>
    <n v="-0.11069587628865973"/>
  </r>
  <r>
    <x v="122"/>
    <x v="122"/>
    <n v="-4.5337668326156155E-2"/>
    <n v="-4.528358376527386E-2"/>
    <n v="-3.4012639352410834E-2"/>
    <n v="-8.9209231748206275E-3"/>
    <n v="3.090035761195753E-2"/>
    <n v="8.6493206642394016E-2"/>
    <n v="-9.9105154812418661E-2"/>
    <n v="-2.7104149320011151E-2"/>
    <n v="4.0428923344442813E-2"/>
  </r>
  <r>
    <x v="123"/>
    <x v="123"/>
    <n v="-3.5341792877609524E-2"/>
    <n v="-3.31432155386997E-2"/>
    <n v="-0.12446706850926192"/>
    <n v="-6.0218054303670887E-2"/>
    <n v="1.6079831854621141E-2"/>
    <n v="-5.4515733551287138E-2"/>
    <n v="-9.8395821675060224E-3"/>
    <n v="-5.0324950299097004E-2"/>
    <n v="2.7855153203342198E-3"/>
  </r>
  <r>
    <x v="124"/>
    <x v="124"/>
    <n v="5.9507947688678176E-2"/>
    <n v="6.245692276505177E-2"/>
    <n v="4.1664042986377714E-2"/>
    <n v="3.2268236283371721E-2"/>
    <n v="0.16218022058487036"/>
    <n v="0.10943983402489632"/>
    <n v="1.3940564216078588E-2"/>
    <n v="1.3996582993823115E-2"/>
    <n v="-5.1388888888888928E-2"/>
  </r>
  <r>
    <x v="125"/>
    <x v="125"/>
    <n v="-2.2740197845328325E-2"/>
    <n v="1.5798210299364568E-2"/>
    <n v="-2.6920286934794757E-2"/>
    <n v="-4.0270848182466179E-2"/>
    <n v="8.4135334792949656E-2"/>
    <n v="3.2491818606825484E-2"/>
    <n v="-3.5765711366064323E-2"/>
    <n v="7.6969365933140077E-2"/>
    <n v="1.361639824304528E-2"/>
  </r>
  <r>
    <x v="126"/>
    <x v="126"/>
    <n v="-1.5761519925249545E-2"/>
    <n v="4.1698754672326865E-2"/>
    <n v="9.4177089372980971E-2"/>
    <n v="0.16871783990239253"/>
    <n v="0.14221579723515698"/>
    <n v="5.4939249867934414E-2"/>
    <n v="3.535815790741359E-2"/>
    <n v="3.8080993028513088E-3"/>
    <n v="-2.7589195435504754E-2"/>
  </r>
  <r>
    <x v="127"/>
    <x v="127"/>
    <n v="2.1235312242365634E-2"/>
    <n v="-7.5749652896734521E-2"/>
    <n v="1.6105223315669992E-2"/>
    <n v="-3.8739985929237664E-2"/>
    <n v="-7.2045486345192478E-2"/>
    <n v="-4.5210673152585978E-2"/>
    <n v="-2.7450797934210902E-3"/>
    <n v="-0.10295956291640262"/>
    <n v="4.4414735591206123E-2"/>
  </r>
  <r>
    <x v="128"/>
    <x v="128"/>
    <n v="9.3612649123808733E-3"/>
    <n v="4.0247376019353132E-2"/>
    <n v="6.1723566333277358E-2"/>
    <n v="-8.2396826895835273E-3"/>
    <n v="5.2561238057379445E-2"/>
    <n v="-3.8360680302689798E-2"/>
    <n v="1.1057198842959748E-2"/>
    <n v="-8.6338077918110545E-2"/>
    <n v="5.4046366093016607E-2"/>
  </r>
  <r>
    <x v="129"/>
    <x v="129"/>
    <n v="-3.5877881096452513E-2"/>
    <n v="2.8825415877421712E-2"/>
    <n v="-2.2805017103762815E-2"/>
    <n v="-1.3009736472492595E-2"/>
    <n v="4.6758912583428236E-2"/>
    <n v="2.493182703545016E-2"/>
    <n v="1.7627243782012858E-2"/>
    <n v="-3.7876017428192243E-2"/>
    <n v="3.6432330319793316E-3"/>
  </r>
  <r>
    <x v="130"/>
    <x v="130"/>
    <n v="-5.2304340539634731E-2"/>
    <n v="-1.9869481206022943E-2"/>
    <n v="-4.1881339197558431E-2"/>
    <n v="9.4427225913820134E-3"/>
    <n v="-9.3924954589564291E-2"/>
    <n v="3.8464462181680092E-2"/>
    <n v="2.5393370516483049E-2"/>
    <n v="-2.6291783410438585E-2"/>
    <n v="-3.9257865017477744E-2"/>
  </r>
  <r>
    <x v="131"/>
    <x v="131"/>
    <n v="3.0513360094785114E-2"/>
    <n v="4.0730546049696503E-3"/>
    <n v="1.6094581428464316E-2"/>
    <n v="5.3725031061836903E-2"/>
    <n v="1.3593579436621539E-2"/>
    <n v="-1.2151379840421805E-2"/>
    <n v="-4.5460575774996737E-2"/>
    <n v="-7.1603038110215178E-2"/>
    <n v="-8.8301147495102206E-2"/>
  </r>
  <r>
    <x v="132"/>
    <x v="132"/>
    <n v="-1.8695999107671391E-2"/>
    <n v="-2.9840517161538904E-2"/>
    <n v="5.3825302871051806E-2"/>
    <n v="-1.5442001791362903E-2"/>
    <n v="-9.4766217140689557E-2"/>
    <n v="1.3338273434606585E-3"/>
    <n v="-2.4693073893907735E-2"/>
    <n v="-0.13597866436011097"/>
    <n v="-7.5825019186492648E-2"/>
  </r>
  <r>
    <x v="133"/>
    <x v="133"/>
    <n v="-8.9700096179068045E-2"/>
    <n v="-7.4289751031006546E-2"/>
    <n v="-6.9396325459317509E-2"/>
    <n v="-2.7360978362256594E-2"/>
    <n v="2.8201367792526577E-2"/>
    <n v="-0.13942129800932423"/>
    <n v="-7.4197225916777576E-2"/>
    <n v="-2.0814215400016711E-2"/>
    <n v="-0.10430161102806856"/>
  </r>
  <r>
    <x v="134"/>
    <x v="134"/>
    <n v="0.15780272977879406"/>
    <n v="0.10217593070021658"/>
    <n v="0.1238342358604092"/>
    <n v="2.6354735209499935E-2"/>
    <n v="-3.006949750755028E-2"/>
    <n v="0.17120990626881061"/>
    <n v="0.10903027193432524"/>
    <n v="0.12688675896343637"/>
    <n v="0.25421843129983324"/>
  </r>
  <r>
    <x v="135"/>
    <x v="135"/>
    <n v="6.0311929649907725E-3"/>
    <n v="5.7130560077845782E-2"/>
    <n v="-8.3654007026936483E-3"/>
    <n v="-2.480130120315116E-3"/>
    <n v="6.7893129656445339E-2"/>
    <n v="8.5609397944199861E-2"/>
    <n v="-9.9005320379367268E-3"/>
    <n v="3.0707778379808648E-2"/>
    <n v="3.4151389710230573E-2"/>
  </r>
  <r>
    <x v="136"/>
    <x v="136"/>
    <n v="1.337544426760795E-2"/>
    <n v="4.3758408270197613E-2"/>
    <n v="3.3558292559473513E-2"/>
    <n v="0.13691976779147486"/>
    <n v="-5.2918528510805696E-2"/>
    <n v="2.637630190720941E-3"/>
    <n v="8.8547264146535243E-2"/>
    <n v="0.17610455023350191"/>
    <n v="-2.9163688348820549E-2"/>
  </r>
  <r>
    <x v="137"/>
    <x v="137"/>
    <n v="-6.3471913678199154E-3"/>
    <n v="-4.6129841937453397E-3"/>
    <n v="-6.2341859971596136E-2"/>
    <n v="1.8725715564416046E-2"/>
    <n v="1.8768545994065189E-2"/>
    <n v="9.0185497470488984E-2"/>
    <n v="4.6960851648351731E-2"/>
    <n v="1.4854006631809913E-2"/>
    <n v="0.137093211603593"/>
  </r>
  <r>
    <x v="138"/>
    <x v="138"/>
    <n v="2.5927654800219635E-2"/>
    <n v="5.9292578204866109E-2"/>
    <n v="-8.2816852367687877E-2"/>
    <n v="0.11048874244920381"/>
    <n v="6.2775795529017797E-2"/>
    <n v="0.10765994307635207"/>
    <n v="2.8700287002870084E-2"/>
    <n v="4.130817764667305E-2"/>
    <n v="0.10217560217560218"/>
  </r>
  <r>
    <x v="139"/>
    <x v="139"/>
    <n v="-4.122929554979049E-2"/>
    <n v="3.6109502670012006E-2"/>
    <n v="-3.5381432340603314E-2"/>
    <n v="3.9273158845901435E-2"/>
    <n v="0.17882714061568605"/>
    <n v="1.6590325103340353E-2"/>
    <n v="3.0131526504583395E-2"/>
    <n v="-2.8338169478188124E-2"/>
    <n v="6.0744918340970511E-2"/>
  </r>
  <r>
    <x v="140"/>
    <x v="140"/>
    <n v="-3.2053950545333443E-2"/>
    <n v="-1.421984879767757E-2"/>
    <n v="1.9677679608021137E-4"/>
    <n v="2.4137244893545073E-3"/>
    <n v="-2.518439299975006E-2"/>
    <n v="1.7143799109841318E-2"/>
    <n v="-7.1152209239340625E-2"/>
    <n v="-5.430029154518945E-2"/>
    <n v="0.10035445281346922"/>
  </r>
  <r>
    <x v="141"/>
    <x v="141"/>
    <n v="-1.6359883020815369E-2"/>
    <n v="-1.5354088911985642E-2"/>
    <n v="-3.2776564559601873E-2"/>
    <n v="-7.3186729726930633E-2"/>
    <n v="-1.6116338139019026E-2"/>
    <n v="9.4268272918804907E-2"/>
    <n v="1.4579081101344649E-3"/>
    <n v="3.1427959751659129E-2"/>
    <n v="-3.4225890879806542E-3"/>
  </r>
  <r>
    <x v="142"/>
    <x v="142"/>
    <n v="-4.8094580178037361E-2"/>
    <n v="-4.2846175990787772E-2"/>
    <n v="-2.6483330960274998E-2"/>
    <n v="-9.8400193690170279E-2"/>
    <n v="-8.3004575341635634E-2"/>
    <n v="-3.9395734597156395E-2"/>
    <n v="-3.7226520256218198E-2"/>
    <n v="-6.3722030802440877E-2"/>
    <n v="-0.1675757575757576"/>
  </r>
  <r>
    <x v="143"/>
    <x v="143"/>
    <n v="3.9326461996362472E-2"/>
    <n v="5.4973515798619754E-3"/>
    <n v="3.5916508221725429E-2"/>
    <n v="-8.1294347300688963E-2"/>
    <n v="-5.1157165704014074E-2"/>
    <n v="-1.4749717339911594E-2"/>
    <n v="3.4604916403853547E-2"/>
    <n v="-2.3975791433891946E-2"/>
    <n v="-0.15362213323625773"/>
  </r>
  <r>
    <x v="144"/>
    <x v="144"/>
    <n v="-5.7389582725673738E-2"/>
    <n v="6.6704333953735651E-2"/>
    <n v="-8.1141589350544607E-2"/>
    <n v="8.938729623383912E-2"/>
    <n v="8.4985756771627674E-2"/>
    <n v="7.3548589014657439E-2"/>
    <n v="7.0945381660264095E-2"/>
    <n v="7.0661987666519099E-2"/>
    <n v="6.9103942652329886E-2"/>
  </r>
  <r>
    <x v="145"/>
    <x v="145"/>
    <n v="0.10604242071901426"/>
    <n v="8.0401931765072376E-2"/>
    <n v="9.0238602190662265E-2"/>
    <n v="5.5118110236220375E-2"/>
    <n v="3.2635977891757095E-2"/>
    <n v="-1.1466886934551335E-2"/>
    <n v="1.5908293367645321E-2"/>
    <n v="1.7650490586051504E-2"/>
    <n v="0.10138125251441577"/>
  </r>
  <r>
    <x v="146"/>
    <x v="146"/>
    <n v="-1.3971429782544176E-2"/>
    <n v="3.7721157589652554E-2"/>
    <n v="9.7447048401384517E-3"/>
    <n v="4.8130905107490296E-2"/>
    <n v="4.7593293672255177E-2"/>
    <n v="-1.2681248463995987E-2"/>
    <n v="6.9775474956822237E-2"/>
    <n v="7.3015145040077556E-2"/>
    <n v="0.12589796663825648"/>
  </r>
  <r>
    <x v="147"/>
    <x v="147"/>
    <n v="-6.523253114601868E-2"/>
    <n v="7.2060805647032655E-2"/>
    <n v="-0.10105279948955181"/>
    <n v="4.3737110756510988E-2"/>
    <n v="7.2276716572018618E-2"/>
    <n v="0.10832876985114748"/>
    <n v="-6.6013705019195568E-3"/>
    <n v="0.10803932235001557"/>
    <n v="7.570022710068347E-4"/>
  </r>
  <r>
    <x v="148"/>
    <x v="148"/>
    <n v="0.12029065489330382"/>
    <n v="5.8001633118608398E-2"/>
    <n v="6.3215331381421436E-2"/>
    <n v="2.7447474295932084E-2"/>
    <n v="-2.6010105202574407E-2"/>
    <n v="3.1756726407043079E-2"/>
    <n v="0.11954205641229376"/>
    <n v="6.6978766678940094E-3"/>
    <n v="6.1162740436567997E-2"/>
  </r>
  <r>
    <x v="149"/>
    <x v="149"/>
    <n v="-7.2349299660093069E-2"/>
    <n v="9.6903023472338923E-3"/>
    <n v="-4.2475069887762285E-2"/>
    <n v="-4.0245388096066814E-2"/>
    <n v="4.5738896243728622E-2"/>
    <n v="-0.13900740095777087"/>
    <n v="3.8323816897319229E-2"/>
    <n v="-4.0886527910824699E-2"/>
    <n v="-1.4663951120162944E-2"/>
  </r>
  <r>
    <x v="150"/>
    <x v="150"/>
    <n v="5.4794399306108854E-2"/>
    <n v="8.011502202162113E-2"/>
    <n v="8.0874983659418698E-2"/>
    <n v="5.3266240536742337E-2"/>
    <n v="6.1494493314280474E-2"/>
    <n v="0.10502098397127968"/>
    <n v="-0.11952030322801144"/>
    <n v="5.945430607890323E-2"/>
    <n v="-5.2397684993799154E-2"/>
  </r>
  <r>
    <x v="151"/>
    <x v="151"/>
    <n v="1.8292120123850619E-3"/>
    <n v="-4.459571791242678E-3"/>
    <n v="-9.5182422898609231E-2"/>
    <n v="5.8965309460272675E-3"/>
    <n v="7.4127155558512792E-2"/>
    <n v="0.12290656172783021"/>
    <n v="-1.0338743824982233E-2"/>
    <n v="-4.7059126008073049E-2"/>
    <n v="-7.2090740538771958E-2"/>
  </r>
  <r>
    <x v="152"/>
    <x v="152"/>
    <n v="-2.4196993173918546E-2"/>
    <n v="1.6462623413258104E-2"/>
    <n v="-1.6463197291035403E-2"/>
    <n v="-3.1534808095502909E-2"/>
    <n v="3.1212919766117508E-2"/>
    <n v="-0.10680521597392012"/>
    <n v="-8.4857560523407205E-2"/>
    <n v="4.5776674580904064E-3"/>
    <n v="-9.1090738128819959E-2"/>
  </r>
  <r>
    <x v="153"/>
    <x v="153"/>
    <n v="7.7197740888881317E-2"/>
    <n v="1.5541050575018645E-3"/>
    <n v="2.4394663525787674E-2"/>
    <n v="4.343023769550225E-2"/>
    <n v="7.0282210176572102E-2"/>
    <n v="0.1472238697020849"/>
    <n v="3.0389215724471175E-2"/>
    <n v="6.9569654703180772E-2"/>
    <n v="0.11897064528643475"/>
  </r>
  <r>
    <x v="154"/>
    <x v="154"/>
    <n v="4.9561752988047658E-3"/>
    <n v="2.4993349884731231E-2"/>
    <n v="5.8859947817627045E-2"/>
    <n v="-2.8877503493246359E-2"/>
    <n v="2.8690718800732373E-2"/>
    <n v="-7.174103237095375E-2"/>
    <n v="-3.9248307936628035E-2"/>
    <n v="-3.0718494710058053E-3"/>
    <n v="-5.4778689471859487E-2"/>
  </r>
  <r>
    <x v="155"/>
    <x v="155"/>
    <n v="2.4341510600846883E-2"/>
    <n v="1.0088776911514996E-2"/>
    <n v="6.7553458068827288E-2"/>
    <n v="1.0246348375844816E-2"/>
    <n v="-1.4006119545189488E-2"/>
    <n v="3.170251049610151E-2"/>
    <n v="2.9123538903538249E-2"/>
    <n v="3.2954116116032051E-2"/>
    <n v="7.8493703386722125E-2"/>
  </r>
  <r>
    <x v="156"/>
    <x v="156"/>
    <n v="0.1522153074493775"/>
    <n v="7.1189997002526484E-2"/>
    <n v="0.10382802261213131"/>
    <n v="-2.6068191627104054E-2"/>
    <n v="-9.1734918013246514E-3"/>
    <n v="-5.1656839132962373E-2"/>
    <n v="3.0976327966652617E-2"/>
    <n v="0.12701780053645462"/>
    <n v="-6.6432377281487431E-2"/>
  </r>
  <r>
    <x v="157"/>
    <x v="157"/>
    <n v="-2.4835916349247977E-2"/>
    <n v="-6.057244508404791E-2"/>
    <n v="1.9439669685102245E-2"/>
    <n v="-9.3503500841973786E-3"/>
    <n v="6.6849687018014192E-2"/>
    <n v="-0.12715649356335923"/>
    <n v="-2.26640454022774E-2"/>
    <n v="-6.8824509400895573E-2"/>
    <n v="3.0722525804492973E-2"/>
  </r>
  <r>
    <x v="158"/>
    <x v="158"/>
    <n v="-6.1256544502617749E-2"/>
    <n v="1.0106275465155967E-3"/>
    <n v="-3.4800445000695235E-2"/>
    <n v="2.370834265265076E-3"/>
    <n v="-2.6900664865234791E-3"/>
    <n v="-3.260760509681937E-3"/>
    <n v="-3.4727493547897392E-2"/>
    <n v="-5.460290905711318E-3"/>
    <n v="9.0834118755890758E-2"/>
  </r>
  <r>
    <x v="159"/>
    <x v="159"/>
    <n v="0.23970411248422208"/>
    <n v="3.085147083829276E-2"/>
    <n v="5.9827828404711347E-2"/>
    <n v="7.2563370224919543E-2"/>
    <n v="0.10767485150593759"/>
    <n v="-9.3009210327646086E-2"/>
    <n v="9.9870247316478533E-2"/>
    <n v="6.7612083265191858E-2"/>
    <n v="-0.11891132951722649"/>
  </r>
  <r>
    <x v="160"/>
    <x v="160"/>
    <n v="-1.4153623943361726E-2"/>
    <n v="0.10037216878524502"/>
    <n v="2.691680261011431E-2"/>
    <n v="8.5670300407755695E-2"/>
    <n v="7.6961493735395514E-2"/>
    <n v="4.0730259142111924E-2"/>
    <n v="-3.4998033818324892E-2"/>
    <n v="-2.3560992333559572E-2"/>
    <n v="-0.11289531747977433"/>
  </r>
  <r>
    <x v="161"/>
    <x v="161"/>
    <n v="6.1282206783914939E-2"/>
    <n v="-1.4493839883824244E-2"/>
    <n v="6.9598888006354054E-2"/>
    <n v="-3.0812861687042559E-2"/>
    <n v="4.4826033828542E-2"/>
    <n v="-8.0191948813649772E-2"/>
    <n v="-2.0448988664147572E-2"/>
    <n v="-7.0416327384376309E-2"/>
    <n v="-0.14785131960757214"/>
  </r>
  <r>
    <x v="162"/>
    <x v="162"/>
    <n v="5.0037624400979919E-2"/>
    <n v="3.3701562915921857E-2"/>
    <n v="4.4292830842538544E-2"/>
    <n v="0.14785084424057904"/>
    <n v="5.3846452892047925E-2"/>
    <n v="4.7765346936409436E-2"/>
    <n v="0.11708645336963919"/>
    <n v="2.4623297303813407E-2"/>
    <n v="9.6967731473974306E-2"/>
  </r>
  <r>
    <x v="163"/>
    <x v="163"/>
    <n v="7.1226514216745418E-2"/>
    <n v="-5.4279749478079342E-2"/>
    <n v="5.5673249285195903E-2"/>
    <n v="-5.4395755821964986E-2"/>
    <n v="3.1140964355431233E-2"/>
    <n v="-6.9654218533886647E-2"/>
    <n v="7.3870945900196272E-2"/>
    <n v="5.1051380795143375E-2"/>
    <n v="-2.8233555062823434E-2"/>
  </r>
  <r>
    <x v="164"/>
    <x v="164"/>
    <n v="5.0666465469543898E-2"/>
    <n v="-2.6752632960877598E-2"/>
    <n v="1.3191316184622215E-2"/>
    <n v="-5.7670589092498892E-2"/>
    <n v="-0.13848997540433783"/>
    <n v="3.1755470980018963E-2"/>
    <n v="-7.0365699873896626E-2"/>
    <n v="-7.4831353352038721E-2"/>
    <n v="-7.5600851840584071E-2"/>
  </r>
  <r>
    <x v="165"/>
    <x v="165"/>
    <n v="-0.11244572320389878"/>
    <n v="-4.7012390087929568E-2"/>
    <n v="-5.9793071926203867E-2"/>
    <n v="-4.8635274105002568E-2"/>
    <n v="-2.8674058386279566E-2"/>
    <n v="-0.26489913544668586"/>
    <n v="-5.693841562669566E-2"/>
    <n v="2.5028230359735337E-2"/>
    <n v="-0.12111239098239268"/>
  </r>
  <r>
    <x v="166"/>
    <x v="166"/>
    <n v="1.5529005636613746E-2"/>
    <n v="0.11335255570117941"/>
    <n v="-2.760672932441588E-2"/>
    <n v="9.3912548764629289E-2"/>
    <n v="0.12138475021910611"/>
    <n v="0.17578798808217022"/>
    <n v="2.3050091696932729E-2"/>
    <n v="0.10112288819118209"/>
    <n v="2.2654933533046373E-2"/>
  </r>
  <r>
    <x v="167"/>
    <x v="167"/>
    <n v="-3.8204956605797924E-2"/>
    <n v="-3.1736763791836431E-3"/>
    <n v="-1.274087989334638E-2"/>
    <n v="2.0134477506593695E-2"/>
    <n v="-1.2930609962606199E-2"/>
    <n v="0.12309949319818614"/>
    <n v="-1.6098418277680104E-2"/>
    <n v="6.1886317835551097E-3"/>
    <n v="7.8359575247162194E-2"/>
  </r>
  <r>
    <x v="168"/>
    <x v="168"/>
    <n v="6.3943759974817826E-2"/>
    <n v="-1.9669529235042282E-2"/>
    <n v="0.14375374039007482"/>
    <n v="2.8804486362477677E-2"/>
    <n v="2.48674711204524E-2"/>
    <n v="-4.5184657404108708E-2"/>
    <n v="-1.0288653901114553E-2"/>
    <n v="-8.6960227272727342E-2"/>
    <n v="4.074702886247783E-3"/>
  </r>
  <r>
    <x v="169"/>
    <x v="169"/>
    <n v="-1.5218519671960973E-2"/>
    <n v="-1.1564370175489724E-3"/>
    <n v="-2.0352854363721806E-2"/>
    <n v="-5.238567181084397E-3"/>
    <n v="-4.2554795187382477E-2"/>
    <n v="-2.5309371307754458E-2"/>
    <n v="-9.3127346231592911E-3"/>
    <n v="-1.4390615762780445E-2"/>
    <n v="0.11176868447751098"/>
  </r>
  <r>
    <x v="170"/>
    <x v="170"/>
    <n v="9.1762944847360028E-3"/>
    <n v="0.11616351655137125"/>
    <n v="1.3010490563970523E-2"/>
    <n v="6.2268716196982599E-2"/>
    <n v="7.1901149040716206E-3"/>
    <n v="0.17404619114457054"/>
    <n v="7.4400641259199984E-2"/>
    <n v="6.9175887487569643E-2"/>
    <n v="5.7490494296577932E-2"/>
  </r>
  <r>
    <x v="171"/>
    <x v="171"/>
    <n v="0.12924285393457957"/>
    <n v="-6.2236897836387417E-4"/>
    <n v="1.0085442353450214E-2"/>
    <n v="-1.9796342198700301E-2"/>
    <n v="-6.1275667225741293E-2"/>
    <n v="-4.3908270840126162E-2"/>
    <n v="1.6345632121540943E-2"/>
    <n v="-2.6227015375984486E-2"/>
    <n v="6.8603480512009263E-2"/>
  </r>
  <r>
    <x v="172"/>
    <x v="172"/>
    <n v="-2.8226533774252549E-2"/>
    <n v="4.655970246075336E-2"/>
    <n v="-1.8095671493963628E-2"/>
    <n v="-3.8171069268359448E-2"/>
    <n v="1.3755897862891997E-2"/>
    <n v="7.9686256678413114E-2"/>
    <n v="-7.5942609275942541E-2"/>
    <n v="0.15596052092966839"/>
    <n v="3.93001345895021E-2"/>
  </r>
  <r>
    <x v="173"/>
    <x v="173"/>
    <n v="1.3954462381967847E-2"/>
    <n v="7.586902262847417E-3"/>
    <n v="-7.7969521005425424E-3"/>
    <n v="-3.4925033752575718E-2"/>
    <n v="-6.4560839136907355E-2"/>
    <n v="-3.9850494841019324E-2"/>
    <n v="-1.6862858380876755E-2"/>
    <n v="-3.1411483881121915E-3"/>
    <n v="-0.11421911421911424"/>
  </r>
  <r>
    <x v="174"/>
    <x v="174"/>
    <n v="-9.6552824768593171E-3"/>
    <n v="-7.8611503002067096E-2"/>
    <n v="8.4214864679214241E-2"/>
    <n v="0.1199793837205021"/>
    <n v="-5.0863393575766525E-2"/>
    <n v="-0.12078513076374786"/>
    <n v="-1.4213831858082115E-2"/>
    <n v="-0.10682638984823667"/>
    <n v="-2.3245614035087736E-2"/>
  </r>
  <r>
    <x v="175"/>
    <x v="175"/>
    <n v="2.4437524586822912E-2"/>
    <n v="-8.3146387494212881E-3"/>
    <n v="2.6773948302078132E-2"/>
    <n v="6.2520544342909767E-2"/>
    <n v="3.7365526120021419E-2"/>
    <n v="2.8124220503866315E-2"/>
    <n v="-9.072280178837544E-2"/>
    <n v="-4.2563377377111911E-2"/>
    <n v="-2.5594970812752638E-2"/>
  </r>
  <r>
    <x v="176"/>
    <x v="176"/>
    <n v="-7.093914676857449E-2"/>
    <n v="0.10185999748648999"/>
    <n v="-1.1341058581071928E-2"/>
    <n v="9.0304417770078027E-2"/>
    <n v="9.0658452575140158E-2"/>
    <n v="0.32370958937344585"/>
    <n v="5.7611145257119523E-2"/>
    <n v="0.11181199276895248"/>
    <n v="-7.1428571428571397E-2"/>
  </r>
  <r>
    <x v="177"/>
    <x v="177"/>
    <n v="0.1026990687714755"/>
    <n v="2.3626216953847035E-3"/>
    <n v="-0.1490126569638266"/>
    <n v="2.6927333087421568E-2"/>
    <n v="0.10868395053316515"/>
    <n v="0.12115102639296182"/>
    <n v="-8.2910387044283773E-3"/>
    <n v="-2.1725593302427404E-3"/>
    <n v="-3.9702233250620389E-2"/>
  </r>
  <r>
    <x v="178"/>
    <x v="178"/>
    <n v="-9.5347125315558112E-2"/>
    <n v="3.6249847604340246E-2"/>
    <n v="1.5680004693733984E-2"/>
    <n v="-5.7167329796640076E-2"/>
    <n v="-6.424383588583793E-2"/>
    <n v="-2.9507928723230381E-2"/>
    <n v="-4.3481658006797708E-2"/>
    <n v="-9.6917124313529723E-2"/>
    <n v="1.7226528854430434E-4"/>
  </r>
  <r>
    <x v="179"/>
    <x v="179"/>
    <n v="5.282048722044741E-2"/>
    <n v="-2.2353817796777475E-3"/>
    <n v="4.9967506679182483E-2"/>
    <n v="4.6185857046566747E-2"/>
    <n v="-9.5887037189064106E-3"/>
    <n v="-3.8996041438558171E-2"/>
    <n v="-3.5288351576539867E-2"/>
    <n v="-2.3787037676886391E-2"/>
    <n v="-3.7547364795039728E-2"/>
  </r>
  <r>
    <x v="180"/>
    <x v="180"/>
    <n v="-3.8235949568755201E-2"/>
    <n v="-3.6003458847574832E-2"/>
    <n v="6.1275015473488903E-2"/>
    <n v="5.9945656741084985E-3"/>
    <n v="5.7843868636130003E-2"/>
    <n v="-7.0201577563540729E-2"/>
    <n v="-1.0118543607112507E-2"/>
    <n v="5.4010901282827595E-2"/>
    <n v="0.27040085898353627"/>
  </r>
  <r>
    <x v="181"/>
    <x v="181"/>
    <n v="-3.7946725696002104E-2"/>
    <n v="-3.9672184620402673E-2"/>
    <n v="-5.7024364955935769E-2"/>
    <n v="1.2808732213960283E-3"/>
    <n v="-7.2088788312840268E-2"/>
    <n v="-6.7301347912150034E-2"/>
    <n v="-0.1600444805611394"/>
    <n v="-0.13593218315324451"/>
    <n v="-0.13438512466544583"/>
  </r>
  <r>
    <x v="182"/>
    <x v="182"/>
    <n v="-8.7019575689248785E-2"/>
    <n v="-0.26811871099223039"/>
    <n v="-0.1232682792743266"/>
    <n v="-7.3111043132456421E-2"/>
    <n v="-9.4851900517140764E-2"/>
    <n v="-0.25851440121273372"/>
    <n v="-0.12953816385763017"/>
    <n v="-0.31795806273317673"/>
    <n v="-0.36305939788445896"/>
  </r>
  <r>
    <x v="183"/>
    <x v="183"/>
    <n v="0.10314382096890973"/>
    <n v="0.16231581389952421"/>
    <n v="0.11534542490319954"/>
    <n v="5.5325532553255341E-2"/>
    <n v="0.17666156659327537"/>
    <n v="0.17207305438190001"/>
    <n v="5.9023106171395279E-2"/>
    <n v="0.112162076606521"/>
    <n v="1.8140010219724223E-2"/>
  </r>
  <r>
    <x v="184"/>
    <x v="184"/>
    <n v="-2.089704123947389E-2"/>
    <n v="-5.0059892194050715E-2"/>
    <n v="-3.4238007561596118E-2"/>
    <n v="-4.298629669642362E-2"/>
    <n v="6.8060004440074762E-2"/>
    <n v="-7.4597360311646099E-2"/>
    <n v="8.3959346000883839E-2"/>
    <n v="3.8948914417132441E-2"/>
    <n v="0.21003764115432877"/>
  </r>
  <r>
    <x v="185"/>
    <x v="185"/>
    <n v="5.566757436547709E-2"/>
    <n v="0.12000210161298797"/>
    <n v="6.5053192263472726E-2"/>
    <n v="2.5845166656766061E-3"/>
    <n v="6.5765953024319312E-2"/>
    <n v="9.1417441568233393E-2"/>
    <n v="-1.4421116999592365E-2"/>
    <n v="1.2602187301378631E-2"/>
    <n v="5.101617586063889E-2"/>
  </r>
  <r>
    <x v="186"/>
    <x v="186"/>
    <n v="9.5692625775327222E-2"/>
    <n v="-3.1008115588497365E-2"/>
    <n v="0.31258625637101511"/>
    <n v="1.662271474710364E-2"/>
    <n v="6.1526588245783165E-2"/>
    <n v="0.10598123308963214"/>
    <n v="-2.5851817382761544E-3"/>
    <n v="-3.2520237219167969E-2"/>
    <n v="0.159629044988161"/>
  </r>
  <r>
    <x v="187"/>
    <x v="187"/>
    <n v="-1.0585005773231071E-2"/>
    <n v="8.0412470952749837E-2"/>
    <n v="-3.8715789254520683E-2"/>
    <n v="0.10702419119790152"/>
    <n v="-2.6083921039577351E-2"/>
    <n v="-1.483447845096808E-2"/>
    <n v="-1.4670053392773719E-2"/>
    <n v="3.4978019888365575E-2"/>
    <n v="-0.10940956270205893"/>
  </r>
  <r>
    <x v="188"/>
    <x v="188"/>
    <n v="0.10413081285787595"/>
    <n v="-3.3382623112425458E-2"/>
    <n v="8.5769980506822607E-2"/>
    <n v="4.5969143278395075E-2"/>
    <n v="1.92096759849405E-2"/>
    <n v="-0.13409415121255364"/>
    <n v="-0.10195707070707083"/>
    <n v="-4.5327799753582698E-2"/>
    <n v="-1.7386320213985562E-2"/>
  </r>
  <r>
    <x v="189"/>
    <x v="189"/>
    <n v="6.9235672719047514E-2"/>
    <n v="9.7302058223623256E-2"/>
    <n v="5.1924995012966324E-2"/>
    <n v="0.11332057994361655"/>
    <n v="-8.4642416133646647E-2"/>
    <n v="3.7220086643481309E-3"/>
    <n v="-3.784417106033966E-2"/>
    <n v="3.0079699316216013E-2"/>
    <n v="0.12774645148745889"/>
  </r>
  <r>
    <x v="190"/>
    <x v="190"/>
    <n v="5.5502134697487104E-3"/>
    <n v="0.21739681466773697"/>
    <n v="3.7149413080992844E-2"/>
    <n v="1.7182907528827673E-3"/>
    <n v="4.5889421688138921E-2"/>
    <n v="5.2644376899696033E-2"/>
    <n v="0.17212615684364341"/>
    <n v="0.22354350525887745"/>
    <n v="0.14086206896551734"/>
  </r>
  <r>
    <x v="191"/>
    <x v="191"/>
    <n v="6.8331082916081698E-2"/>
    <n v="-3.1578582086961848E-3"/>
    <n v="0.14162948877349524"/>
    <n v="0.24791224664830946"/>
    <n v="-1.6234609159655911E-2"/>
    <n v="2.1425271425271397E-2"/>
    <n v="7.9008882655446477E-2"/>
    <n v="0.15392215864689351"/>
    <n v="2.8713918694272422E-2"/>
  </r>
  <r>
    <x v="192"/>
    <x v="192"/>
    <n v="8.6839457638284934E-2"/>
    <n v="-3.188748868620761E-2"/>
    <n v="-1.3333226560748312E-2"/>
    <n v="-0.12919153553988061"/>
    <n v="-2.0222466787202298E-2"/>
    <n v="7.6327245999887605E-3"/>
    <n v="-2.7488927402272378E-2"/>
    <n v="3.6546919394387478E-2"/>
    <n v="-6.5961510210078012E-2"/>
  </r>
  <r>
    <x v="193"/>
    <x v="193"/>
    <n v="-6.9760929794334459E-2"/>
    <n v="0.10348795397339083"/>
    <n v="1.1500596537646901E-2"/>
    <n v="-5.4063596901156918E-2"/>
    <n v="-3.9740963078642388E-2"/>
    <n v="0.17203456402199535"/>
    <n v="3.9106974902234359E-3"/>
    <n v="8.0654851306698694E-2"/>
    <n v="0.17206668763762201"/>
  </r>
  <r>
    <x v="194"/>
    <x v="194"/>
    <n v="9.7969012837538783E-2"/>
    <n v="-2.6557612095933214E-2"/>
    <n v="9.1552460121321122E-2"/>
    <n v="0.11426313015984557"/>
    <n v="7.8635457572900025E-2"/>
    <n v="-4.878399080811946E-2"/>
    <n v="7.0808678500986044E-2"/>
    <n v="-1.656706045865175E-2"/>
    <n v="0.16076221148684899"/>
  </r>
  <r>
    <x v="195"/>
    <x v="195"/>
    <n v="-4.4745983569808967E-2"/>
    <n v="-5.4463897164663821E-2"/>
    <n v="-1.0011908437348449E-2"/>
    <n v="-3.9410420115082445E-4"/>
    <n v="-4.9417929111290504E-2"/>
    <n v="-1.3689667320952226E-2"/>
    <n v="-7.2296923927058332E-2"/>
    <n v="-5.5103309873088535E-2"/>
    <n v="-6.8786127167630107E-2"/>
  </r>
  <r>
    <x v="196"/>
    <x v="196"/>
    <n v="4.0683265465988772E-2"/>
    <n v="7.3320116122636891E-2"/>
    <n v="2.9092043125723999E-2"/>
    <n v="0.17390790096199327"/>
    <n v="3.3905210925335716E-3"/>
    <n v="0.11823238250752666"/>
    <n v="6.8549588007544848E-2"/>
    <n v="9.3532658280859771E-2"/>
    <n v="0.34549968963376787"/>
  </r>
  <r>
    <x v="197"/>
    <x v="197"/>
    <n v="5.9065911782359537E-2"/>
    <n v="-1.1841541049576021E-2"/>
    <n v="0.13420494393696702"/>
    <n v="5.1049538203189471E-3"/>
    <n v="5.8763813556863997E-2"/>
    <n v="-8.1226613124029123E-3"/>
    <n v="-6.39197287127794E-2"/>
    <n v="2.4359719610189678E-2"/>
    <n v="6.5048902011441312E-2"/>
  </r>
  <r>
    <x v="198"/>
    <x v="198"/>
    <n v="-5.3290239568653863E-2"/>
    <n v="-4.7700113492222473E-2"/>
    <n v="1.8785704288967864E-2"/>
    <n v="-1.1444514986467036E-2"/>
    <n v="-6.3077007369257365E-2"/>
    <n v="-4.8076923076923128E-2"/>
    <n v="1.1066448315220079E-2"/>
    <n v="6.6714734923591479E-2"/>
    <n v="0.19830200121285646"/>
  </r>
  <r>
    <x v="199"/>
    <x v="199"/>
    <n v="0.19542431842083974"/>
    <n v="0.10862631007045476"/>
    <n v="5.9582758340774422E-2"/>
    <n v="8.2103804357011256E-2"/>
    <n v="0.16888641978918439"/>
    <n v="5.8334541588130007E-2"/>
    <n v="3.0529105722980177E-2"/>
    <n v="4.3710101389410561E-2"/>
    <n v="2.4942163100057924E-2"/>
  </r>
  <r>
    <x v="200"/>
    <x v="200"/>
    <n v="-2.8802217554193543E-3"/>
    <n v="8.5683571518906376E-3"/>
    <n v="-1.8315860191291167E-2"/>
    <n v="1.3525543911162563E-2"/>
    <n v="-1.2319737845984502E-2"/>
    <n v="-1.2923554662526149E-2"/>
    <n v="0.11692703372070867"/>
    <n v="1.8996905807008524E-2"/>
    <n v="-0.12880016928828397"/>
  </r>
  <r>
    <x v="201"/>
    <x v="201"/>
    <n v="-0.10006461211015549"/>
    <n v="-7.5864447161353432E-3"/>
    <n v="-4.4482864192193494E-3"/>
    <n v="-4.4550259658206692E-2"/>
    <n v="-7.050957349812581E-2"/>
    <n v="-3.3634050427943651E-2"/>
    <n v="-5.3643767856381364E-2"/>
    <n v="3.7367888331803378E-2"/>
    <n v="-4.8579062424095598E-3"/>
  </r>
  <r>
    <x v="202"/>
    <x v="202"/>
    <n v="3.8673516484511117E-2"/>
    <n v="-5.6417222099377717E-2"/>
    <n v="2.6923540762180398E-2"/>
    <n v="1.4047933937614943E-2"/>
    <n v="-3.3446866485013604E-2"/>
    <n v="-0.11456338567598623"/>
    <n v="-8.9217320776822095E-3"/>
    <n v="-1.6394186587399551E-3"/>
    <n v="3.3927263851598832E-2"/>
  </r>
  <r>
    <x v="203"/>
    <x v="203"/>
    <n v="5.9277459753189765E-2"/>
    <n v="-9.4740718422549053E-3"/>
    <n v="0.10224009864654593"/>
    <n v="7.6121705660617378E-2"/>
    <n v="1.6759461554725519E-2"/>
    <n v="4.2173560421735701E-2"/>
    <n v="-1.495794498749714E-2"/>
    <n v="7.4326819816697309E-2"/>
    <n v="-8.8526912181303152E-2"/>
  </r>
  <r>
    <x v="204"/>
    <x v="204"/>
    <n v="-5.6207039314770668E-4"/>
    <n v="4.2584831688521341E-3"/>
    <n v="-8.0280422124794248E-2"/>
    <n v="-6.8194918636101609E-2"/>
    <n v="-1.9907394571214598E-2"/>
    <n v="2.9831387808041399E-2"/>
    <n v="9.6464506600202338E-3"/>
    <n v="7.3093074669177138E-3"/>
    <n v="-2.8835362168695422E-2"/>
  </r>
  <r>
    <x v="205"/>
    <x v="205"/>
    <n v="-4.8724617165681772E-2"/>
    <n v="-4.0014807834690802E-2"/>
    <n v="-1.1862354978655842E-2"/>
    <n v="7.10603537155996E-3"/>
    <n v="-3.0283742114345591E-2"/>
    <n v="-0.11899244332493708"/>
    <n v="-1.9748571428571449E-2"/>
    <n v="-4.817385642878147E-2"/>
    <n v="-0.20295137345541825"/>
  </r>
  <r>
    <x v="206"/>
    <x v="206"/>
    <n v="5.2261381889911362E-2"/>
    <n v="3.0920245398772916E-2"/>
    <n v="0.11147193125399335"/>
    <n v="-2.9830060006615033E-2"/>
    <n v="-6.5215805825809103E-2"/>
    <n v="2.6989935956084121E-2"/>
    <n v="0.16243063004243807"/>
    <n v="-2.7217413849217498E-2"/>
    <n v="5.1862592014276121E-2"/>
  </r>
  <r>
    <x v="207"/>
    <x v="207"/>
    <n v="-5.1671924117310142E-2"/>
    <n v="-5.8319447750535547E-2"/>
    <n v="-0.17793329676820524"/>
    <n v="5.1056023636747438E-2"/>
    <n v="2.4623162625222239E-2"/>
    <n v="1.0857461024498916E-2"/>
    <n v="3.4100938778785173E-2"/>
    <n v="-4.0539391086891197E-2"/>
    <n v="-6.0969144311313728E-2"/>
  </r>
  <r>
    <x v="208"/>
    <x v="208"/>
    <n v="-5.1412470197240157E-2"/>
    <n v="3.1417015744621413E-3"/>
    <n v="-4.0801401104717083E-2"/>
    <n v="-0.11662856789818354"/>
    <n v="0.11360867446393752"/>
    <n v="-0.10107408427430475"/>
    <n v="4.337368094351346E-2"/>
    <n v="-2.4911641981583799E-2"/>
    <n v="1.8066847335140857E-3"/>
  </r>
  <r>
    <x v="209"/>
    <x v="209"/>
    <n v="-2.8906119091504645E-2"/>
    <n v="-2.9482702761078561E-2"/>
    <n v="-2.7729288308352973E-2"/>
    <n v="-5.7507037574528463E-2"/>
    <n v="-5.2116952026694308E-2"/>
    <n v="-5.4227941176470562E-2"/>
    <n v="1.0559976202870525E-2"/>
    <n v="-5.83575277452828E-2"/>
    <n v="-5.5229936880072161E-2"/>
  </r>
  <r>
    <x v="210"/>
    <x v="210"/>
    <n v="1.0651080637621879E-2"/>
    <n v="6.3946587537091926E-2"/>
    <n v="6.0060122032592478E-2"/>
    <n v="0.23692119323241334"/>
    <n v="0.12557528890684289"/>
    <n v="7.029478458049887E-2"/>
    <n v="0.10788137464125414"/>
    <n v="0.16094107045154638"/>
    <n v="5.5953233118587464E-2"/>
  </r>
  <r>
    <x v="211"/>
    <x v="211"/>
    <n v="-2.7484773795407036E-2"/>
    <n v="3.6187421559057187E-2"/>
    <n v="-3.6625092471220366E-2"/>
    <n v="1.7352830896137927E-2"/>
    <n v="-3.9799018162708144E-2"/>
    <n v="-5.6295399515736699E-3"/>
    <n v="5.7256725340418368E-2"/>
    <n v="6.3124452477849591E-2"/>
    <n v="6.4964410801039429E-2"/>
  </r>
  <r>
    <x v="212"/>
    <x v="212"/>
    <n v="-6.4336967901738928E-2"/>
    <n v="-4.3570419218087575E-2"/>
    <n v="-5.3247383098249945E-2"/>
    <n v="-1.4491685340252469E-2"/>
    <n v="2.6537804357112282E-2"/>
    <n v="-7.1954708711268189E-2"/>
    <n v="3.6533266319030089E-2"/>
    <n v="-3.8014425559212084E-2"/>
    <n v="0.2420963293019307"/>
  </r>
  <r>
    <x v="213"/>
    <x v="213"/>
    <n v="6.2770356017084472E-2"/>
    <n v="5.3012980617019201E-2"/>
    <n v="8.7867210233862014E-2"/>
    <n v="-7.0232912982991502E-2"/>
    <n v="-2.0624187256176874E-2"/>
    <n v="-4.2636930141027873E-3"/>
    <n v="4.8489256599084651E-2"/>
    <n v="9.479870319971373E-2"/>
    <n v="-5.5261359754014361E-2"/>
  </r>
  <r>
    <x v="214"/>
    <x v="214"/>
    <n v="6.1897333179256053E-2"/>
    <n v="7.4664261375025021E-2"/>
    <n v="6.3281949994440811E-2"/>
    <n v="2.1704154197638159E-2"/>
    <n v="0.15590726823698131"/>
    <n v="0.123847167325428"/>
    <n v="-2.3123392201635951E-2"/>
    <n v="2.63593146479153E-2"/>
    <n v="0.28885272579332799"/>
  </r>
  <r>
    <x v="215"/>
    <x v="215"/>
    <n v="-3.9547783504375489E-2"/>
    <n v="1.2247816220585017E-2"/>
    <n v="-7.7525387657692568E-2"/>
    <n v="-2.7479016739366591E-2"/>
    <n v="-1.0602370887704549E-2"/>
    <n v="-3.1242672919108982E-2"/>
    <n v="-2.4706334881794301E-2"/>
    <n v="4.3326594712997935E-3"/>
    <n v="0.14913019079685763"/>
  </r>
  <r>
    <x v="216"/>
    <x v="216"/>
    <n v="5.2210668110231229E-2"/>
    <n v="-1.5139882688941508E-2"/>
    <n v="1.6942823803967277E-2"/>
    <n v="-0.11724796787460734"/>
    <n v="2.6586790196558852E-3"/>
    <n v="3.8482483209293816E-2"/>
    <n v="6.2101814210302697E-2"/>
    <n v="1.8596182762381064E-2"/>
    <n v="-0.101513856671957"/>
  </r>
  <r>
    <x v="217"/>
    <x v="217"/>
    <n v="-1.3651550455998862E-2"/>
    <n v="-2.4321796071095081E-3"/>
    <n v="-3.0127986571900633E-2"/>
    <n v="3.7768035658602095E-2"/>
    <n v="3.3266946110557694E-2"/>
    <n v="-7.708442579968533E-2"/>
    <n v="6.9696363792167926E-2"/>
    <n v="-9.0127905221853988E-3"/>
    <n v="-8.6418914328419083E-2"/>
  </r>
  <r>
    <x v="218"/>
    <x v="218"/>
    <n v="-3.2284379103400429E-2"/>
    <n v="6.2203050762690282E-3"/>
    <n v="-4.0061924946424132E-2"/>
    <n v="-2.3737980769230838E-2"/>
    <n v="-3.1321790777161462E-2"/>
    <n v="8.5984848484848442E-2"/>
    <n v="1.7650671580015542E-2"/>
    <n v="2.7922006843675851E-2"/>
    <n v="0.17639622220569651"/>
  </r>
  <r>
    <x v="219"/>
    <x v="219"/>
    <n v="4.1646950434175434E-3"/>
    <n v="4.849181448230877E-2"/>
    <n v="-0.12269446107257298"/>
    <n v="5.0947802943892118E-2"/>
    <n v="5.3736695974086146E-2"/>
    <n v="3.8832693872805413E-2"/>
    <n v="0.1087641039097349"/>
    <n v="9.2389392003259241E-2"/>
    <n v="-8.786901826917104E-3"/>
  </r>
  <r>
    <x v="220"/>
    <x v="220"/>
    <n v="2.1823118212457748E-2"/>
    <n v="-4.5478786442284869E-2"/>
    <n v="5.2322734460918507E-2"/>
    <n v="0.1001257601598704"/>
    <n v="2.2616237580282084E-2"/>
    <n v="1.8858421936206016E-2"/>
    <n v="5.3839782274287096E-2"/>
    <n v="-6.6939896500425977E-2"/>
    <n v="-0.1545918367346939"/>
  </r>
  <r>
    <x v="221"/>
    <x v="221"/>
    <n v="3.8756020315606765E-3"/>
    <n v="5.6212558587081407E-2"/>
    <n v="1.3052002044381394E-2"/>
    <n v="5.2960428443915575E-2"/>
    <n v="7.8415373879435313E-2"/>
    <n v="1.3730982589112983E-3"/>
    <n v="1.4260049404895447E-2"/>
    <n v="0.12148136035139845"/>
    <n v="8.4188292094146133E-2"/>
  </r>
  <r>
    <x v="222"/>
    <x v="222"/>
    <n v="3.6096525120017597E-2"/>
    <n v="-2.9505113435993935E-2"/>
    <n v="1.5120254213038864E-2"/>
    <n v="4.5507949019198968E-3"/>
    <n v="-4.5565411303248315E-2"/>
    <n v="3.5267661254936522E-2"/>
    <n v="3.0886748588508928E-2"/>
    <n v="8.3007618685017492E-2"/>
    <n v="-0.15161424993042028"/>
  </r>
  <r>
    <x v="223"/>
    <x v="223"/>
    <n v="-1.8894960462992549E-2"/>
    <n v="-4.8298207364341095E-2"/>
    <n v="5.8830947259105537E-2"/>
    <n v="-3.5900928242557084E-2"/>
    <n v="-6.722505006675572E-2"/>
    <n v="-9.7907284768211866E-2"/>
    <n v="-5.5734536082474362E-2"/>
    <n v="1.2016290993952516E-2"/>
    <n v="0.10555236611170349"/>
  </r>
  <r>
    <x v="224"/>
    <x v="224"/>
    <n v="5.1180371829097515E-2"/>
    <n v="-2.8731426389640213E-2"/>
    <n v="0"/>
    <n v="-2.9191363901600043E-2"/>
    <n v="1.4682366623055554E-2"/>
    <n v="1.761907558583431E-2"/>
    <n v="1.0804048675082445E-2"/>
    <n v="0.11675905395417585"/>
    <n v="-4.3100890207715015E-2"/>
  </r>
  <r>
    <x v="225"/>
    <x v="225"/>
    <n v="-4.5303260228964803E-2"/>
    <n v="-3.2627923737142073E-2"/>
    <n v="-4.6713978464491657E-2"/>
    <n v="-5.2308568355451612E-2"/>
    <n v="-2.5159797222834346E-2"/>
    <n v="7.6758815721127416E-3"/>
    <n v="-3.5666066606660607E-2"/>
    <n v="-3.0824467645063525E-2"/>
    <n v="6.5121327234669346E-2"/>
  </r>
  <r>
    <x v="226"/>
    <x v="226"/>
    <n v="3.5279627580736106E-2"/>
    <n v="5.5739925499491916E-2"/>
    <n v="6.3392443761804307E-2"/>
    <n v="4.1459425176085807E-2"/>
    <n v="9.6781487050205062E-2"/>
    <n v="0.24816723940435281"/>
    <n v="1.6450822541127064E-2"/>
    <n v="6.2431712646817683E-2"/>
    <n v="0.19572021253366323"/>
  </r>
  <r>
    <x v="227"/>
    <x v="227"/>
    <n v="8.7685185985349134E-2"/>
    <n v="9.6516551193225553E-2"/>
    <n v="6.0304494156835808E-2"/>
    <n v="9.0547773967114331E-2"/>
    <n v="0.10061019604609456"/>
    <n v="3.3680539622814587E-2"/>
    <n v="6.1409550045913752E-2"/>
    <n v="0.1334983047579259"/>
    <n v="9.1916240564889229E-2"/>
  </r>
  <r>
    <x v="228"/>
    <x v="228"/>
    <n v="1.0604066304546356E-2"/>
    <n v="-0.14433230949246745"/>
    <n v="7.6480364999185202E-2"/>
    <n v="-0.13065777098518694"/>
    <n v="-2.5997621255115733E-2"/>
    <n v="0.1153282727393794"/>
    <n v="-4.5203849897264003E-2"/>
    <n v="-1.3297231397343401E-2"/>
    <n v="4.4207826959527186E-2"/>
  </r>
  <r>
    <x v="229"/>
    <x v="229"/>
    <n v="7.3153474233152993E-2"/>
    <n v="-4.0443061775665701E-2"/>
    <n v="7.8288195012079509E-3"/>
    <n v="-4.5962438933684902E-2"/>
    <n v="-4.5921752257146342E-2"/>
    <n v="0.20290547263681602"/>
    <n v="-7.9170914033299344E-2"/>
    <n v="4.1664870767066375E-4"/>
    <n v="-2.0821098713362907E-2"/>
  </r>
  <r>
    <x v="230"/>
    <x v="230"/>
    <n v="-5.3429708676222765E-2"/>
    <n v="3.1708707424825455E-2"/>
    <n v="-0.1050513060822339"/>
    <n v="8.8061235337892896E-3"/>
    <n v="-9.7554093139973208E-3"/>
    <n v="-3.5734374483010756E-3"/>
    <n v="5.4243542435424397E-2"/>
    <n v="8.4013097426470562E-2"/>
    <n v="-4.8470639550733274E-2"/>
  </r>
  <r>
    <x v="231"/>
    <x v="231"/>
    <n v="-1.4356473957124138E-2"/>
    <n v="4.9865322190759009E-2"/>
    <n v="-5.1736637890525516E-2"/>
    <n v="1.0239747080003525E-2"/>
    <n v="-2.8974445088999379E-2"/>
    <n v="9.0652498754772992E-3"/>
    <n v="1.6450822541127064E-2"/>
    <n v="-4.768024164701512E-2"/>
    <n v="-8.8127435250974107E-2"/>
  </r>
  <r>
    <x v="232"/>
    <x v="232"/>
    <n v="-3.9181814612696875E-2"/>
    <n v="7.5323991842641824E-3"/>
    <n v="-4.028061928797344E-3"/>
    <n v="1.8429013526199967E-3"/>
    <n v="8.4245168322642838E-2"/>
    <n v="3.2644464920363436E-2"/>
    <n v="-2.169421487603318E-2"/>
    <n v="2.038034027516944E-2"/>
    <n v="-1.4955385195425497E-2"/>
  </r>
  <r>
    <x v="233"/>
    <x v="233"/>
    <n v="6.3525790326754761E-2"/>
    <n v="9.9409095360908806E-2"/>
    <n v="0.11361859407207331"/>
    <n v="1.2442732194918982E-2"/>
    <n v="5.8588690188496884E-2"/>
    <n v="-3.1230082855321917E-2"/>
    <n v="-2.933239469670279E-3"/>
    <n v="-3.2175383105197186E-2"/>
    <n v="0.13243174279152847"/>
  </r>
  <r>
    <x v="234"/>
    <x v="234"/>
    <n v="0.12325346106066637"/>
    <n v="-4.0414538543769973E-2"/>
    <n v="0.19243657252273816"/>
    <n v="5.7386743456574241E-2"/>
    <n v="5.6633580188291566E-2"/>
    <n v="0.15115131578947372"/>
    <n v="0.16509767004000953"/>
    <n v="7.4139291147799602E-2"/>
    <n v="-2.2532672374944163E-3"/>
  </r>
  <r>
    <x v="235"/>
    <x v="235"/>
    <n v="3.8400583761843299E-2"/>
    <n v="1.3089896332972417E-2"/>
    <n v="4.038538739462072E-2"/>
    <n v="1.3730162589765005E-2"/>
    <n v="1.2168036434972773E-2"/>
    <n v="2.1145877982569061E-2"/>
    <n v="1.3735986264013844E-2"/>
    <n v="-2.87078202253086E-2"/>
    <n v="-0.11082881662149957"/>
  </r>
  <r>
    <x v="236"/>
    <x v="236"/>
    <n v="-6.2640680757617306E-2"/>
    <n v="5.8128169100128302E-2"/>
    <n v="-3.5036271029479926E-2"/>
    <n v="6.4698733529486852E-2"/>
    <n v="8.2478803971960613E-2"/>
    <n v="3.4839792920106305E-2"/>
    <n v="3.2380193284845982E-2"/>
    <n v="-7.4532148740243942E-3"/>
    <n v="-1.9239316782018068E-2"/>
  </r>
  <r>
    <x v="237"/>
    <x v="237"/>
    <n v="-7.0294014290734452E-2"/>
    <n v="2.1073294650848506E-3"/>
    <n v="-6.3099808061420348E-2"/>
    <n v="-0.11818509507073982"/>
    <n v="-9.6528659657204252E-2"/>
    <n v="-0.15995132504056253"/>
    <n v="-5.7131827832464843E-2"/>
    <n v="-1.3902870357774377E-2"/>
    <n v="4.868574388191127E-2"/>
  </r>
  <r>
    <x v="238"/>
    <x v="238"/>
    <n v="7.6201035668838069E-2"/>
    <n v="3.4769833496572033E-2"/>
    <n v="5.7248541755583915E-2"/>
    <n v="-0.15534890058419781"/>
    <n v="-0.13711881127611458"/>
    <n v="-5.9069692580073885E-2"/>
    <n v="-2.3439099283520948E-2"/>
    <n v="2.8004635249972321E-2"/>
    <n v="-3.9325842696629199E-2"/>
  </r>
  <r>
    <x v="239"/>
    <x v="239"/>
    <n v="3.7861315663158424E-2"/>
    <n v="4.0115809693493931E-2"/>
    <n v="4.8819872433188971E-2"/>
    <n v="-3.6578480400064506E-2"/>
    <n v="-3.0960065562491756E-2"/>
    <n v="3.8145740677386186E-2"/>
    <n v="-2.4525731055444866E-2"/>
    <n v="5.2470544029630473E-2"/>
    <n v="9.9029625345414818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4">
  <r>
    <x v="0"/>
    <m/>
    <m/>
    <m/>
    <x v="0"/>
    <m/>
    <m/>
    <m/>
    <m/>
    <m/>
    <m/>
  </r>
  <r>
    <x v="1"/>
    <n v="8.9220239550232394E-2"/>
    <n v="9.1011013651651762E-3"/>
    <n v="4.2854171000624053E-2"/>
    <x v="1"/>
    <n v="-9.2707045735473947E-4"/>
    <n v="7.3712574850299362E-2"/>
    <n v="1.8384569017480423E-2"/>
    <n v="3.4980165885322823E-2"/>
    <n v="3.9823433451684265E-2"/>
    <n v="0"/>
  </r>
  <r>
    <x v="2"/>
    <n v="1.9748653500897495E-2"/>
    <n v="5.3264492516829076E-2"/>
    <n v="3.5707161380410968E-2"/>
    <x v="2"/>
    <n v="-1.1753789050417573E-2"/>
    <n v="2.7215436952763294E-2"/>
    <n v="2.5747262503699186E-2"/>
    <n v="8.3623693379790698E-3"/>
    <n v="6.9213732004429485E-3"/>
    <n v="0"/>
  </r>
  <r>
    <x v="3"/>
    <n v="1.5845070422535246E-2"/>
    <n v="3.350707371556183E-3"/>
    <n v="-5.7781201848998487E-2"/>
    <x v="3"/>
    <n v="0"/>
    <n v="-2.3996959661219286E-2"/>
    <n v="-4.0392383150603672E-3"/>
    <n v="-8.6385625431928403E-3"/>
    <n v="-9.714966547520909E-3"/>
    <n v="0"/>
  </r>
  <r>
    <x v="4"/>
    <n v="-5.2209705372616932E-2"/>
    <n v="-3.2529375386518233E-2"/>
    <n v="5.0286181520850404E-2"/>
    <x v="4"/>
    <n v="-2.1909233176838905E-3"/>
    <n v="-1.9691828447460757E-2"/>
    <n v="-0.1138470451911936"/>
    <n v="-3.3461136284419712E-2"/>
    <n v="-6.4229523368810715E-2"/>
    <n v="-0.92528422010004552"/>
  </r>
  <r>
    <x v="5"/>
    <n v="-4.5714285714286707E-3"/>
    <n v="-4.0654564050114916E-2"/>
    <n v="-7.0066173608407389E-3"/>
    <x v="5"/>
    <n v="1.2860727728983612E-2"/>
    <n v="-3.4103160642342312E-2"/>
    <n v="-2.4190912062765579E-2"/>
    <n v="9.8449332852506233E-2"/>
    <n v="4.4802690139452039E-2"/>
    <n v="8.46013390139988E-2"/>
  </r>
  <r>
    <x v="6"/>
    <n v="2.0895522388059806E-2"/>
    <n v="3.6580490405117239E-2"/>
    <n v="5.5860446883575054E-2"/>
    <x v="6"/>
    <n v="7.6184577268504139E-2"/>
    <n v="2.2852778756902836E-2"/>
    <n v="5.058626465661642E-2"/>
    <n v="1.6086671043991974E-2"/>
    <n v="1.3347216963271347E-2"/>
    <n v="0.15881032547699214"/>
  </r>
  <r>
    <x v="7"/>
    <n v="2.8565002249212768E-2"/>
    <n v="1.3434466799511435E-2"/>
    <n v="5.0491925004640947E-2"/>
    <x v="7"/>
    <n v="-8.3453237410071601E-3"/>
    <n v="3.3829188444086888E-2"/>
    <n v="9.375E-2"/>
    <n v="-4.2326332794830335E-2"/>
    <n v="1.9710415693601213E-2"/>
    <n v="0.16222760290556915"/>
  </r>
  <r>
    <x v="8"/>
    <n v="1.902471025584962E-2"/>
    <n v="5.7592287200304515E-2"/>
    <n v="1.3783353949460952E-2"/>
    <x v="8"/>
    <n v="3.9175856065002845E-2"/>
    <n v="0"/>
    <n v="-4.0816326530612734E-3"/>
    <n v="-5.3981106612686069E-3"/>
    <n v="9.4356907292048042E-3"/>
    <n v="-5.9583333333333321E-2"/>
  </r>
  <r>
    <x v="9"/>
    <n v="-2.4034334763948562E-2"/>
    <n v="-4.8578625404821496E-3"/>
    <n v="-1.8825169949450937E-2"/>
    <x v="9"/>
    <n v="5.8642837196314357E-3"/>
    <n v="2.7833333333333377E-2"/>
    <n v="-4.6545667447306704E-2"/>
    <n v="-3.8670284938941646E-2"/>
    <n v="3.3033850621653427E-2"/>
    <n v="-5.5383252104563629E-2"/>
  </r>
  <r>
    <x v="10"/>
    <n v="1.1213720316622711E-2"/>
    <n v="-7.9551618152232662E-3"/>
    <n v="1.0659086871557921E-2"/>
    <x v="10"/>
    <n v="-1.4714047751249293E-2"/>
    <n v="-5.4051132371224497E-5"/>
    <n v="-4.2984341418483174E-2"/>
    <n v="3.5285815102328311E-3"/>
    <n v="5.6048493367301999E-2"/>
    <n v="5.4409005628517804E-2"/>
  </r>
  <r>
    <x v="11"/>
    <n v="5.8925853446401444E-2"/>
    <n v="2.0654881234432709E-2"/>
    <n v="2.759711724380387E-2"/>
    <x v="11"/>
    <n v="-5.9171597633136397E-3"/>
    <n v="5.4054054054053502E-3"/>
    <n v="-1.2191209496310584E-2"/>
    <n v="6.5049226441631358E-2"/>
    <n v="3.2692787621662056E-2"/>
    <n v="8.7633451957295216E-2"/>
  </r>
  <r>
    <x v="12"/>
    <n v="2.7720739219712298E-2"/>
    <n v="2.5296113326587655E-2"/>
    <n v="4.0540540540540571E-2"/>
    <x v="12"/>
    <n v="1.0487528344671038E-2"/>
    <n v="2.8494623655914708E-3"/>
    <n v="-2.0136407924650768E-2"/>
    <n v="-1.881809177946514E-2"/>
    <n v="-2.1910745932012254E-2"/>
    <n v="7.1574642126789323E-2"/>
  </r>
  <r>
    <x v="13"/>
    <n v="-2.7372627372627356E-2"/>
    <n v="2.8909787530477349E-2"/>
    <n v="-7.1839552852210997E-2"/>
    <x v="13"/>
    <n v="9.7054698457222921E-2"/>
    <n v="-2.8413660001072039E-3"/>
    <n v="-3.8448790188929438E-2"/>
    <n v="-2.5235531628532981E-2"/>
    <n v="-5.2380168011859629E-2"/>
    <n v="-2.5954198473282397E-2"/>
  </r>
  <r>
    <x v="14"/>
    <n v="-2.0542317173377178E-2"/>
    <n v="-5.743624464003616E-2"/>
    <n v="-8.2004959263195176E-2"/>
    <x v="14"/>
    <n v="-1.5341344924572065E-3"/>
    <n v="-7.3387096774193528E-2"/>
    <n v="-2.8266115132712821E-2"/>
    <n v="7.5940628236106367E-3"/>
    <n v="-5.9881800799582829E-2"/>
    <n v="-3.9968652037617569E-2"/>
  </r>
  <r>
    <x v="15"/>
    <n v="8.1795302013423221E-3"/>
    <n v="4.8066562911528887E-2"/>
    <n v="6.1740304842755167E-2"/>
    <x v="15"/>
    <n v="5.8898847631243534E-3"/>
    <n v="7.542790832608226E-3"/>
    <n v="-1.2415750266051795E-2"/>
    <n v="2.8091812264474214E-2"/>
    <n v="5.0013867061107442E-2"/>
    <n v="0.3693877551020408"/>
  </r>
  <r>
    <x v="16"/>
    <n v="-1.3729977116704872E-2"/>
    <n v="-3.9522531269632899E-2"/>
    <n v="-8.9042340541523046E-3"/>
    <x v="16"/>
    <n v="4.8370672097759471E-3"/>
    <n v="-3.8525770227469058E-2"/>
    <n v="-5.7471264367816577E-3"/>
    <n v="3.2322559146950924E-2"/>
    <n v="-3.9443564007747844E-2"/>
    <n v="-5.0670640834573621E-3"/>
  </r>
  <r>
    <x v="17"/>
    <n v="-4.8723897911832847E-2"/>
    <n v="-5.3517274186834718E-2"/>
    <n v="-1.4668133480014611E-2"/>
    <x v="17"/>
    <n v="-1.3681276919179086E-2"/>
    <n v="1.3416387158600829E-2"/>
    <n v="-1.0115606936416222E-2"/>
    <n v="-1.7753389283408638E-2"/>
    <n v="-2.9880843263061285E-2"/>
    <n v="0.1204313960455361"/>
  </r>
  <r>
    <x v="18"/>
    <n v="3.3481152993348084E-2"/>
    <n v="-0.11541119557705581"/>
    <n v="2.9772981019724476E-3"/>
    <x v="18"/>
    <n v="5.9080400719238035E-3"/>
    <n v="-1.873522458628829E-2"/>
    <n v="1.4598540145986938E-3"/>
    <n v="1.1830430496220901E-2"/>
    <n v="4.2422524565381758E-2"/>
    <n v="-0.20802139037433154"/>
  </r>
  <r>
    <x v="19"/>
    <n v="-3.5400128727740787E-2"/>
    <n v="-3.0539772727272818E-2"/>
    <n v="-9.647495361781E-3"/>
    <x v="19"/>
    <n v="-5.158324821246163E-2"/>
    <n v="2.4092031560561278E-2"/>
    <n v="-4.628279883381925E-2"/>
    <n v="3.1503734978889364E-2"/>
    <n v="-2.9457083295567843E-2"/>
    <n v="8.1026333558406494E-2"/>
  </r>
  <r>
    <x v="20"/>
    <n v="3.9813167259786564E-2"/>
    <n v="3.2161172161172091E-2"/>
    <n v="1.1052828774821943E-2"/>
    <x v="20"/>
    <n v="1.8578352180936841E-2"/>
    <n v="1.1645003822854827E-2"/>
    <n v="9.1708062667176016E-2"/>
    <n v="2.8337531486146705E-3"/>
    <n v="4.7441165483750547E-2"/>
    <n v="-4.372267332917068E-3"/>
  </r>
  <r>
    <x v="21"/>
    <n v="-2.352941176470591E-2"/>
    <n v="-1.6182837674781569E-2"/>
    <n v="-1.463776171947373E-2"/>
    <x v="21"/>
    <n v="1.5331747290510123E-2"/>
    <n v="-8.1390616824601469E-3"/>
    <n v="-1.6450822541127064E-2"/>
    <n v="2.637362637362628E-2"/>
    <n v="7.4893009985734782E-3"/>
    <n v="-0.13017565872020076"/>
  </r>
  <r>
    <x v="22"/>
    <n v="-2.935377875136902E-2"/>
    <n v="1.8324796190750892E-2"/>
    <n v="8.8379089883414697E-3"/>
    <x v="22"/>
    <n v="1.4058838844051236E-2"/>
    <n v="-4.1029247992498963E-3"/>
    <n v="1.8861209964412762E-2"/>
    <n v="1.2236157846436502E-2"/>
    <n v="6.0796460176991252E-2"/>
    <n v="4.2192571222502639E-2"/>
  </r>
  <r>
    <x v="23"/>
    <n v="2.0762807492665125E-2"/>
    <n v="8.5086787105915551E-2"/>
    <n v="5.4054054054053502E-3"/>
    <x v="23"/>
    <n v="1.797175866495504E-2"/>
    <n v="2.1776234477075551E-3"/>
    <n v="4.0866224240307503E-2"/>
    <n v="4.8655182834693278E-2"/>
    <n v="1.4515725369149912E-2"/>
    <n v="-0.11764705882352933"/>
  </r>
  <r>
    <x v="24"/>
    <n v="4.1123148352863348E-2"/>
    <n v="1.8869156437712364E-2"/>
    <n v="9.640341119762752E-3"/>
    <x v="24"/>
    <n v="-1.6141235813367016E-2"/>
    <n v="2.378435517970412E-2"/>
    <n v="-1.1744966442953086E-2"/>
    <n v="7.4927953890489007E-3"/>
    <n v="1.4965874516898348E-2"/>
    <n v="5.8823529411764719E-2"/>
  </r>
  <r>
    <x v="25"/>
    <n v="2.4208961562964371E-2"/>
    <n v="-2.0890740147388787E-2"/>
    <n v="5.5820785897906733E-2"/>
    <x v="25"/>
    <n v="4.8705460138427359E-3"/>
    <n v="2.8050249526759607E-2"/>
    <n v="-2.7843803056027183E-2"/>
    <n v="-1.3157894736842146E-2"/>
    <n v="-9.4790569553593329E-3"/>
    <n v="0.15740740740740744"/>
  </r>
  <r>
    <x v="26"/>
    <n v="5.9506531204644553E-2"/>
    <n v="1.1780875711762118E-3"/>
    <n v="3.6173913043478167E-2"/>
    <x v="26"/>
    <n v="-3.3163265306123124E-3"/>
    <n v="4.6869768998996086E-3"/>
    <n v="-2.9689137268599342E-2"/>
    <n v="-9.8550724637682663E-3"/>
    <n v="1.2923278259447057E-2"/>
    <n v="-5.6640000000000024E-2"/>
  </r>
  <r>
    <x v="27"/>
    <n v="9.0606653620352251E-2"/>
    <n v="4.5891351245342271E-2"/>
    <n v="-2.450486740516955E-2"/>
    <x v="27"/>
    <n v="2.4059380598924873E-2"/>
    <n v="3.4988337220926979E-3"/>
    <n v="-7.1994240460759862E-4"/>
    <n v="3.7470725995316201E-2"/>
    <n v="1.9702842377260943E-2"/>
    <n v="0"/>
  </r>
  <r>
    <x v="28"/>
    <n v="-2.225013457742675E-2"/>
    <n v="2.0063753984624011E-2"/>
    <n v="6.1080523055746738E-2"/>
    <x v="28"/>
    <n v="2.9242689327668048E-2"/>
    <n v="2.8225136974928677E-3"/>
    <n v="5.4034582132564957E-3"/>
    <n v="4.2325056433408559E-2"/>
    <n v="4.3870763382958478E-2"/>
    <n v="-7.2252374491180382E-2"/>
  </r>
  <r>
    <x v="29"/>
    <n v="-3.0831345200954319E-2"/>
    <n v="-3.0514705882352833E-2"/>
    <n v="5.4645694827306635E-2"/>
    <x v="29"/>
    <n v="4.201068479844583E-2"/>
    <n v="3.3498896247240673E-2"/>
    <n v="-2.5438910784664981E-2"/>
    <n v="1.9491066594477413E-2"/>
    <n v="3.1027158246093256E-2"/>
    <n v="4.0219378427787777E-2"/>
  </r>
  <r>
    <x v="30"/>
    <n v="7.460708199204702E-2"/>
    <n v="-4.7781569965870352E-2"/>
    <n v="-3.2595325953259646E-2"/>
    <x v="30"/>
    <n v="-2.6800279655092019E-2"/>
    <n v="3.1825706199604786E-2"/>
    <n v="-5.4044117647058743E-2"/>
    <n v="3.7705788635156612E-2"/>
    <n v="2.8033257302626735E-2"/>
    <n v="4.1124780316344589E-2"/>
  </r>
  <r>
    <x v="31"/>
    <n v="3.4361233480176168E-2"/>
    <n v="3.6439665471923677E-2"/>
    <n v="2.8448823903369336E-2"/>
    <x v="31"/>
    <n v="9.3390804597701216E-2"/>
    <n v="5.2942089737618492E-2"/>
    <n v="3.2646715895841449E-2"/>
    <n v="-7.0624360286591581E-2"/>
    <n v="-1.0020040080159776E-3"/>
    <n v="1.1141120864280873E-2"/>
  </r>
  <r>
    <x v="32"/>
    <n v="2.0102214650766559E-2"/>
    <n v="-1.9468459814281136E-2"/>
    <n v="7.8504095193942414E-2"/>
    <x v="32"/>
    <n v="-3.9421813403416328E-3"/>
    <n v="-1.2090828664110931E-2"/>
    <n v="4.1400075272864267E-2"/>
    <n v="2.2577092511013142E-2"/>
    <n v="1.1176386301762209E-2"/>
    <n v="-1.1686143572620988E-2"/>
  </r>
  <r>
    <x v="33"/>
    <n v="3.1897127588510266E-2"/>
    <n v="1.3127816602442666E-2"/>
    <n v="-3.6108324974924888E-2"/>
    <x v="33"/>
    <n v="6.3764291996484257E-3"/>
    <n v="2.7711442786069629E-2"/>
    <n v="2.8912179255511372E-3"/>
    <n v="3.4194938072159342E-2"/>
    <n v="5.0304662037693237E-2"/>
    <n v="1.5202702702702631E-2"/>
  </r>
  <r>
    <x v="34"/>
    <n v="-2.9778281275287255E-2"/>
    <n v="-1.9984528107271915E-3"/>
    <n v="-2.0811654526534773E-2"/>
    <x v="34"/>
    <n v="1.3982958269608714E-2"/>
    <n v="3.0788594665246638E-2"/>
    <n v="-2.0180180180180085E-2"/>
    <n v="-2.6034886748242614E-2"/>
    <n v="-6.0037776578522051E-3"/>
    <n v="0.10216306156405985"/>
  </r>
  <r>
    <x v="35"/>
    <n v="2.1684737281066901E-3"/>
    <n v="3.313739422517914E-2"/>
    <n v="-1.9735843327768343E-3"/>
    <x v="35"/>
    <n v="6.4641241111829117E-4"/>
    <n v="6.5937162447752717E-2"/>
    <n v="-6.2522986392056223E-3"/>
    <n v="-5.078855920876757E-3"/>
    <n v="2.3074312860535962E-3"/>
    <n v="-3.3816425120772875E-2"/>
  </r>
  <r>
    <x v="36"/>
    <n v="-9.8202396804260017E-3"/>
    <n v="2.9698636988870764E-2"/>
    <n v="-3.6659567995132258E-2"/>
    <x v="36"/>
    <n v="6.0292850990526503E-3"/>
    <n v="5.683570515927272E-3"/>
    <n v="3.8490007401924542E-2"/>
    <n v="1.9075765717356363E-2"/>
    <n v="-2.9115038255806969E-3"/>
    <n v="8.187499999999992E-2"/>
  </r>
  <r>
    <x v="37"/>
    <n v="4.5385779122541603E-2"/>
    <n v="4.5782986216527988E-2"/>
    <n v="2.5264487604610419E-3"/>
    <x v="37"/>
    <n v="2.2046232876712368E-2"/>
    <n v="5.8661175852098513E-2"/>
    <n v="3.0648610121168929E-2"/>
    <n v="1.0282098602689249E-2"/>
    <n v="-1.018606546244738E-2"/>
    <n v="-6.5569035239745665E-2"/>
  </r>
  <r>
    <x v="38"/>
    <n v="1.5275767808329288E-2"/>
    <n v="-2.4734366835046151E-2"/>
    <n v="6.2372027090880522E-2"/>
    <x v="38"/>
    <n v="2.8481675392670214E-2"/>
    <n v="-6.8280571073867646E-3"/>
    <n v="-2.0746887966805017E-2"/>
    <n v="5.6628392484342482E-2"/>
    <n v="2.0513172338090024E-2"/>
    <n v="2.1638330757340896E-3"/>
  </r>
  <r>
    <x v="39"/>
    <n v="3.0250237567310601E-2"/>
    <n v="4.7210811454426516E-2"/>
    <n v="2.4166048925129635E-2"/>
    <x v="39"/>
    <n v="2.1787823253919703E-2"/>
    <n v="1.0000000000000009E-2"/>
    <n v="3.5663841807909602E-2"/>
    <n v="2.5191405285255541E-2"/>
    <n v="1.6134453781512681E-2"/>
    <n v="0.14589759407772962"/>
  </r>
  <r>
    <x v="40"/>
    <n v="-2.1368178324365883E-2"/>
    <n v="-3.0983513359863601E-2"/>
    <n v="-3.2281412854661351E-2"/>
    <x v="40"/>
    <n v="-3.5472299721004408E-2"/>
    <n v="-9.859735973597461E-3"/>
    <n v="2.6593931128537474E-2"/>
    <n v="9.9975909419417031E-2"/>
    <n v="8.4684088653654843E-3"/>
    <n v="-7.6716016150740307E-2"/>
  </r>
  <r>
    <x v="41"/>
    <n v="6.1262959472196066E-2"/>
    <n v="4.9457318861836352E-2"/>
    <n v="2.2587883320867697E-2"/>
    <x v="41"/>
    <n v="4.0909090909091006E-2"/>
    <n v="5.8330902879046631E-2"/>
    <n v="1.3948854201262018E-2"/>
    <n v="-7.227332457293012E-3"/>
    <n v="0.10260447418487173"/>
    <n v="5.1020408163265252E-2"/>
  </r>
  <r>
    <x v="42"/>
    <n v="-6.5127294256956958E-3"/>
    <n v="-2.5324239713774621E-2"/>
    <n v="-9.6547688706846158E-3"/>
    <x v="42"/>
    <n v="2.7193330686780426E-2"/>
    <n v="-3.476241092870358E-2"/>
    <n v="2.9479200786111992E-2"/>
    <n v="-7.6108537392455267E-2"/>
    <n v="-8.865353721663527E-3"/>
    <n v="7.3509015256588262E-2"/>
  </r>
  <r>
    <x v="43"/>
    <n v="-3.1138259833134785E-2"/>
    <n v="-1.4338973329509619E-2"/>
    <n v="-2.8212703101920145E-2"/>
    <x v="43"/>
    <n v="-3.6714975845410613E-2"/>
    <n v="-1.8272289746308901E-2"/>
    <n v="-4.2952593063951716E-2"/>
    <n v="-9.551098376313405E-3"/>
    <n v="-5.4748469203986128E-2"/>
    <n v="7.1834625322997336E-2"/>
  </r>
  <r>
    <x v="44"/>
    <n v="9.687836383207582E-3"/>
    <n v="2.9095141111434852E-3"/>
    <n v="-1.7783857729138153E-2"/>
    <x v="44"/>
    <n v="1.1233701103309901E-2"/>
    <n v="-3.7100124636476828E-2"/>
    <n v="-6.6489361702127825E-3"/>
    <n v="-3.061716489874633E-2"/>
    <n v="-6.4397307252635705E-2"/>
    <n v="-0.15429122468659595"/>
  </r>
  <r>
    <x v="45"/>
    <n v="-3.8379530916844318E-2"/>
    <n v="-4.6243109950681704E-2"/>
    <n v="-5.6638811513463394E-2"/>
    <x v="45"/>
    <n v="-6.3281095020829126E-2"/>
    <n v="-6.4719333822327307E-4"/>
    <n v="-3.9156626506024028E-2"/>
    <n v="-4.9987565282267998E-2"/>
    <n v="1.2964974205810442E-2"/>
    <n v="6.1288483466362509E-2"/>
  </r>
  <r>
    <x v="46"/>
    <n v="4.8622109597719287E-2"/>
    <n v="4.9032729042462586E-2"/>
    <n v="1.5912073490813583E-2"/>
    <x v="46"/>
    <n v="5.0614146548072947E-2"/>
    <n v="5.6774026422588664E-2"/>
    <n v="-8.7077673284570167E-3"/>
    <n v="8.455497382198951E-2"/>
    <n v="0.12390270052938424"/>
    <n v="-2.6860059092129962E-2"/>
  </r>
  <r>
    <x v="47"/>
    <n v="2.2806222624981221E-2"/>
    <n v="3.757828810020869E-2"/>
    <n v="2.3413531406426547E-2"/>
    <x v="47"/>
    <n v="1.7536786938117332E-2"/>
    <n v="2.9701352289904781E-2"/>
    <n v="0.1658468025298665"/>
    <n v="4.1033067825247516E-2"/>
    <n v="4.4121154304793686E-2"/>
    <n v="-7.4799889594258762E-2"/>
  </r>
  <r>
    <x v="48"/>
    <n v="3.8541051388068404E-2"/>
    <n v="2.9901632014308177E-2"/>
    <n v="0.10097822656989575"/>
    <x v="48"/>
    <n v="-4.5562599049128183E-3"/>
    <n v="-1.6148230439612776E-2"/>
    <n v="-9.0415913200725395E-4"/>
    <n v="5.332715047530634E-3"/>
    <n v="-6.9095477386935666E-3"/>
    <n v="-2.297136038186165E-2"/>
  </r>
  <r>
    <x v="49"/>
    <n v="2.0048343523389578E-2"/>
    <n v="4.3957236663592081E-3"/>
    <n v="-2.4362281456005164E-3"/>
    <x v="49"/>
    <n v="4.1592039800995018E-2"/>
    <n v="-2.544662660805741E-2"/>
    <n v="-2.7752639517345412E-2"/>
    <n v="4.1512915129151118E-2"/>
    <n v="5.0198378471623117E-2"/>
    <n v="-6.5038167938931246E-2"/>
  </r>
  <r>
    <x v="50"/>
    <n v="-3.9029829941454874E-3"/>
    <n v="1.0644045818024583E-2"/>
    <n v="1.4365752047118541E-3"/>
    <x v="50"/>
    <n v="4.9484142147496968E-2"/>
    <n v="4.2208060912025225E-2"/>
    <n v="2.7614024201054965E-2"/>
    <n v="9.9645704162976134E-3"/>
    <n v="6.7674113009198456E-2"/>
    <n v="9.6668843892880441E-2"/>
  </r>
  <r>
    <x v="51"/>
    <n v="2.8547439126784369E-2"/>
    <n v="8.5592087677091699E-2"/>
    <n v="-1.5205852818820698E-2"/>
    <x v="51"/>
    <n v="-1.8204988166757641E-2"/>
    <n v="4.7923449535456131E-2"/>
    <n v="-6.7632850241545861E-2"/>
    <n v="-5.481254110940581E-3"/>
    <n v="-2.7589743589743532E-2"/>
    <n v="5.9559261465157887E-2"/>
  </r>
  <r>
    <x v="52"/>
    <n v="-1.61904761904762E-2"/>
    <n v="1.8861420269870921E-2"/>
    <n v="1.8645302257829677E-2"/>
    <x v="52"/>
    <n v="1.1681809753383954E-2"/>
    <n v="-1.473875648846279E-2"/>
    <n v="2.4287564766839465E-2"/>
    <n v="2.9982363315696592E-2"/>
    <n v="1.2129522202299903E-3"/>
    <n v="2.5295109612141653E-2"/>
  </r>
  <r>
    <x v="53"/>
    <n v="-7.606140229567071E-3"/>
    <n v="-2.4892454927739283E-2"/>
    <n v="2.7742027742027719E-2"/>
    <x v="53"/>
    <n v="1.5945747800586441E-2"/>
    <n v="1.9227811105984038E-3"/>
    <n v="5.3746443250080045E-3"/>
    <n v="-1.0702054794520577E-2"/>
    <n v="2.2965499078219764E-2"/>
    <n v="-1.4528508771929682E-2"/>
  </r>
  <r>
    <x v="54"/>
    <n v="5.5044593088071192E-2"/>
    <n v="1.8588281947060636E-2"/>
    <n v="-1.6001113120912791E-2"/>
    <x v="54"/>
    <n v="4.2215406819411827E-2"/>
    <n v="3.8420204191294882E-2"/>
    <n v="3.1446540880503138E-2"/>
    <n v="1.8390307226308966E-2"/>
    <n v="5.5095000257453286E-2"/>
    <n v="-1.3908205841446475E-2"/>
  </r>
  <r>
    <x v="55"/>
    <n v="3.5266147140404103E-2"/>
    <n v="1.6059175628984068E-3"/>
    <n v="8.4841628959275939E-2"/>
    <x v="55"/>
    <n v="2.0598926778604865E-2"/>
    <n v="0.10020328959526892"/>
    <n v="7.1646341463414753E-2"/>
    <n v="2.082005523688113E-2"/>
    <n v="-2.6841052169244151E-3"/>
    <n v="1.4950634696755838E-2"/>
  </r>
  <r>
    <x v="56"/>
    <n v="-3.8530237305435033E-2"/>
    <n v="-3.1532406957535564E-2"/>
    <n v="-5.0703858185610073E-2"/>
    <x v="56"/>
    <n v="-6.4450474898236632E-3"/>
    <n v="1.8746220520056367E-2"/>
    <n v="-4.6088193456614412E-2"/>
    <n v="3.3298647242456791E-3"/>
    <n v="-1.957330201605012E-2"/>
    <n v="-5.3640911617565346E-2"/>
  </r>
  <r>
    <x v="57"/>
    <n v="5.0424628450106201E-2"/>
    <n v="-4.7157979230423308E-3"/>
    <n v="-6.59069064945772E-3"/>
    <x v="57"/>
    <n v="6.8282690337999608E-3"/>
    <n v="1.2861100118717328E-3"/>
    <n v="-5.9648076349538837E-3"/>
    <n v="1.0786143953536609E-2"/>
    <n v="3.6284687562387674E-2"/>
    <n v="-5.5212922173274448E-2"/>
  </r>
  <r>
    <x v="58"/>
    <n v="-7.8322385042949305E-3"/>
    <n v="9.2242552548011947E-3"/>
    <n v="1.6586040082930298E-2"/>
    <x v="58"/>
    <n v="2.5432349949135347E-2"/>
    <n v="-2.3251984323024777E-2"/>
    <n v="-2.9402940294029345E-2"/>
    <n v="5.7664682946850121E-2"/>
    <n v="0.14443962818475176"/>
    <n v="4.1964563257693488E-2"/>
  </r>
  <r>
    <x v="59"/>
    <n v="-2.9284441049147736E-3"/>
    <n v="-1.7081210668264846E-2"/>
    <n v="-7.2059823249490673E-3"/>
    <x v="59"/>
    <n v="0.10019841269841279"/>
    <n v="1.8916276089961936E-2"/>
    <n v="1.5146831530139071E-2"/>
    <n v="-1.8820333721381477E-2"/>
    <n v="2.9164211766686376E-2"/>
    <n v="8.8902147971360312E-2"/>
  </r>
  <r>
    <x v="60"/>
    <n v="3.3073681522155507E-2"/>
    <n v="2.3780487804877959E-2"/>
    <n v="4.1358531909066132E-2"/>
    <x v="60"/>
    <n v="1.6831980763450494E-2"/>
    <n v="1.0986829042292756E-2"/>
    <n v="-5.4811205846531097E-3"/>
    <n v="6.8420011864742003E-2"/>
    <n v="5.1114291555919067E-2"/>
    <n v="-1.7808219178082174E-2"/>
  </r>
  <r>
    <x v="61"/>
    <n v="-3.6835599505562477E-2"/>
    <n v="-2.6702402223545696E-2"/>
    <n v="-2.5907417148869238E-2"/>
    <x v="61"/>
    <n v="-1.817913094886181E-2"/>
    <n v="-4.5826513911619848E-3"/>
    <n v="2.4494794856093183E-2"/>
    <n v="-8.3287062742921636E-3"/>
    <n v="-1.1826492900214092E-2"/>
    <n v="6.415620641561981E-3"/>
  </r>
  <r>
    <x v="62"/>
    <n v="1.398870636550309E-2"/>
    <n v="2.7689954105048376E-2"/>
    <n v="-4.1582287025786369E-2"/>
    <x v="62"/>
    <n v="-1.2042751768781557E-3"/>
    <n v="-1.5258138770141594E-2"/>
    <n v="9.2647937836223271E-3"/>
    <n v="1.0824934677118314E-2"/>
    <n v="2.5510806661155128E-2"/>
    <n v="1.3858093126385862E-2"/>
  </r>
  <r>
    <x v="63"/>
    <n v="1.8352107328186262E-2"/>
    <n v="2.1386394085247895E-2"/>
    <n v="6.7756021974926028E-2"/>
    <x v="63"/>
    <n v="2.2758100979653362E-2"/>
    <n v="0.12669471715755032"/>
    <n v="-4.4122001776724984E-2"/>
    <n v="6.7023633677991246E-2"/>
    <n v="2.7947330031862894E-2"/>
    <n v="0.10661563696008747"/>
  </r>
  <r>
    <x v="64"/>
    <n v="2.1998508575689968E-2"/>
    <n v="3.3958414302370787E-2"/>
    <n v="-1.4116094986807326E-2"/>
    <x v="64"/>
    <n v="-3.0798703212496337E-2"/>
    <n v="9.3657379964433574E-3"/>
    <n v="-2.9120198265179753E-2"/>
    <n v="1.6611870565841791E-2"/>
    <n v="4.2611196175822652E-2"/>
    <n v="-2.8409090909090828E-2"/>
  </r>
  <r>
    <x v="65"/>
    <n v="5.9588957801288922E-2"/>
    <n v="5.5208382276934698E-2"/>
    <n v="2.0473705339221215E-2"/>
    <x v="65"/>
    <n v="1.5204500532157716E-3"/>
    <n v="1.7030772844726094E-3"/>
    <n v="-7.65794511805995E-3"/>
    <n v="-1.1234042553191381E-2"/>
    <n v="-1.8267784225231121E-2"/>
    <n v="2.9239766081871288E-2"/>
  </r>
  <r>
    <x v="66"/>
    <n v="9.1816825433261862E-3"/>
    <n v="1.6341615459969594E-2"/>
    <n v="-3.8552321007081169E-2"/>
    <x v="66"/>
    <n v="4.8580537422193704E-3"/>
    <n v="2.699771354868985E-2"/>
    <n v="6.2700964630225009E-2"/>
    <n v="5.80134274401789E-2"/>
    <n v="-8.2457676590775852E-3"/>
    <n v="7.8310276679842028E-2"/>
  </r>
  <r>
    <x v="67"/>
    <n v="1.6831570567496845E-2"/>
    <n v="1.270536692223434E-2"/>
    <n v="5.3600654664484493E-2"/>
    <x v="67"/>
    <n v="-2.5683638011784304E-2"/>
    <n v="1.8096189524760886E-2"/>
    <n v="-2.6323751891074054E-2"/>
    <n v="5.1415554832411337E-2"/>
    <n v="-5.6287248914721477E-3"/>
    <n v="0.14891179839633439"/>
  </r>
  <r>
    <x v="68"/>
    <n v="4.7869365842746925E-2"/>
    <n v="-1.3670776552022534E-2"/>
    <n v="5.6181229773462737E-2"/>
    <x v="68"/>
    <n v="1.240502403473398E-3"/>
    <n v="4.5838122739633835E-2"/>
    <n v="7.1162212554381599E-2"/>
    <n v="2.7545651501083235E-2"/>
    <n v="8.6351696326168126E-2"/>
    <n v="0.20937188434695919"/>
  </r>
  <r>
    <x v="69"/>
    <n v="1.5690041626641005E-2"/>
    <n v="-4.8774069038115764E-2"/>
    <n v="-1.6791273440372678E-2"/>
    <x v="69"/>
    <n v="-3.3452067523617735E-2"/>
    <n v="-4.723354063907359E-2"/>
    <n v="-1.3925152306353272E-2"/>
    <n v="-5.5271084337349508E-2"/>
    <n v="-5.4796853182576655E-2"/>
    <n v="-8.2440230832646288E-2"/>
  </r>
  <r>
    <x v="70"/>
    <n v="0.15174443043295494"/>
    <n v="0.11237146677733212"/>
    <n v="5.5597107953128999E-2"/>
    <x v="70"/>
    <n v="-1.6023073225446272E-4"/>
    <n v="1.2886162849586436E-2"/>
    <n v="-5.2074139452780277E-2"/>
    <n v="5.7069982464530655E-2"/>
    <n v="8.3303307631332535E-2"/>
    <n v="-2.2821203953279356E-2"/>
  </r>
  <r>
    <x v="71"/>
    <n v="3.4854014598540317E-2"/>
    <n v="-1.0528933841817412E-2"/>
    <n v="-3.6962683042040756E-2"/>
    <x v="71"/>
    <n v="1.7628205128205066E-2"/>
    <n v="-4.1611111111111154E-2"/>
    <n v="2.7932960893854775E-2"/>
    <n v="5.579852209320002E-3"/>
    <n v="-3.9246989955431522E-3"/>
    <n v="7.0246414122839385E-2"/>
  </r>
  <r>
    <x v="72"/>
    <n v="8.9490389701992523E-2"/>
    <n v="1.4453288646837148E-2"/>
    <n v="7.504598405885976E-2"/>
    <x v="72"/>
    <n v="2.1732283464566793E-2"/>
    <n v="2.8925859370471318E-2"/>
    <n v="0.106280193236715"/>
    <n v="3.6442711457708388E-2"/>
    <n v="1.34900494189929E-2"/>
    <n v="0.16237113402061865"/>
  </r>
  <r>
    <x v="73"/>
    <n v="-2.9456987942056978E-2"/>
    <n v="-5.2033863307867634E-3"/>
    <n v="-3.7641154328732496E-3"/>
    <x v="73"/>
    <n v="-1.5721331689272477E-2"/>
    <n v="-5.5943661971830982E-2"/>
    <n v="-0.11681222707423589"/>
    <n v="-3.5450730719143397E-2"/>
    <n v="3.8712440695835459E-2"/>
    <n v="6.4301552106430071E-2"/>
  </r>
  <r>
    <x v="74"/>
    <n v="-8.3215208871841972E-2"/>
    <n v="-5.2015442733197581E-2"/>
    <n v="-7.4994275246164421E-2"/>
    <x v="74"/>
    <n v="-0.10256811775759467"/>
    <n v="-8.6978576117443418E-2"/>
    <n v="-6.5512978986402959E-2"/>
    <n v="-0.10171017101710167"/>
    <n v="-0.11926285406159787"/>
    <n v="-0.13819444444444451"/>
  </r>
  <r>
    <x v="75"/>
    <n v="-2.0009095043201475E-2"/>
    <n v="-1.3750218952531146E-2"/>
    <n v="-4.4188637207575265E-2"/>
    <x v="75"/>
    <n v="-3.9958122491711712E-2"/>
    <n v="-3.9184287068204871E-2"/>
    <n v="5.2248677248677211E-2"/>
    <n v="1.4362057448229715E-2"/>
    <n v="-5.4597183707278507E-2"/>
    <n v="-1.0797743755036171E-2"/>
  </r>
  <r>
    <x v="76"/>
    <n v="-3.712296983758856E-4"/>
    <n v="-3.8762099280703288E-2"/>
    <n v="-1.1396011396011319E-2"/>
    <x v="76"/>
    <n v="7.4336604870955947E-2"/>
    <n v="-1.0850340136054459E-2"/>
    <n v="-8.4852294154619701E-2"/>
    <n v="-0.10273296015805078"/>
    <n v="-7.2302007542569768E-2"/>
    <n v="-4.8550016291951881E-2"/>
  </r>
  <r>
    <x v="77"/>
    <n v="-3.6951072323832435E-2"/>
    <n v="-6.8455817820684661E-2"/>
    <n v="-6.8509300497773151E-2"/>
    <x v="77"/>
    <n v="-5.9719167653527361E-2"/>
    <n v="-0.13740930504453086"/>
    <n v="-0.16002747252747251"/>
    <n v="-2.3853211009174258E-2"/>
    <n v="-7.6828316839814392E-2"/>
    <n v="-0.1327054794520548"/>
  </r>
  <r>
    <x v="78"/>
    <n v="-1.2532536392558802E-3"/>
    <n v="8.2808548619031086E-3"/>
    <n v="3.0656729011390826E-2"/>
    <x v="78"/>
    <n v="1.3314141777617916E-2"/>
    <n v="3.1692246362368115E-2"/>
    <n v="4.8650858544562414E-2"/>
    <n v="1.8421052631578894E-2"/>
    <n v="4.5236188951160994E-2"/>
    <n v="-0.13129318854886474"/>
  </r>
  <r>
    <x v="79"/>
    <n v="9.7972972972973027E-2"/>
    <n v="5.8522671387823966E-3"/>
    <n v="2.0193750852776526E-2"/>
    <x v="79"/>
    <n v="1.5802556818181879E-2"/>
    <n v="-1.3098918083462197E-2"/>
    <n v="-7.7972709551656916E-3"/>
    <n v="4.6511627906976827E-2"/>
    <n v="2.1660496191327372E-2"/>
    <n v="0.26931818181818179"/>
  </r>
  <r>
    <x v="80"/>
    <n v="4.7384615384615358E-2"/>
    <n v="2.5864176404439387E-2"/>
    <n v="6.2190718202487671E-2"/>
    <x v="80"/>
    <n v="3.303618248557938E-2"/>
    <n v="-5.4852981480756346E-2"/>
    <n v="-7.0726915520628042E-3"/>
    <n v="6.543209876543199E-2"/>
    <n v="3.8112295901366222E-2"/>
    <n v="-4.691136974037613E-2"/>
  </r>
  <r>
    <x v="81"/>
    <n v="-2.660735269430925E-2"/>
    <n v="4.5753503002574636E-3"/>
    <n v="-2.0901536136993193E-2"/>
    <x v="81"/>
    <n v="-1.3367174280879857E-2"/>
    <n v="-2.5352112676056304E-2"/>
    <n v="8.3102493074793671E-3"/>
    <n v="-3.8073166694255867E-2"/>
    <n v="-3.3463066244031614E-2"/>
    <n v="-4.6965996618447692E-3"/>
  </r>
  <r>
    <x v="82"/>
    <n v="3.6302492023799315E-2"/>
    <n v="7.3061960337792886E-2"/>
    <n v="-6.417181069958855E-2"/>
    <x v="82"/>
    <n v="-1.9893671754416142E-2"/>
    <n v="-2.7329139748384912E-2"/>
    <n v="-6.5934065934065922E-2"/>
    <n v="6.0230597143349218E-3"/>
    <n v="1.0461206359749342E-2"/>
    <n v="7.4933937334843437E-2"/>
  </r>
  <r>
    <x v="83"/>
    <n v="-9.4940921950407819E-2"/>
    <n v="-5.6945795384207298E-2"/>
    <n v="-2.6659337639136971E-2"/>
    <x v="83"/>
    <n v="1.9597550306211797E-2"/>
    <n v="-5.9733449857985566E-2"/>
    <n v="-4.6218487394957819E-3"/>
    <n v="-5.2001368457064601E-2"/>
    <n v="-7.6825109896881738E-2"/>
    <n v="-0.14170324846356452"/>
  </r>
  <r>
    <x v="84"/>
    <n v="1.1859887836719762E-2"/>
    <n v="5.0539146741678476E-2"/>
    <n v="0.12057037978257812"/>
    <x v="84"/>
    <n v="2.402608546421714E-3"/>
    <n v="-1.9657960777023975E-2"/>
    <n v="-6.3317855635289799E-3"/>
    <n v="-1.2811259473114456E-2"/>
    <n v="7.8723688309376483E-2"/>
    <n v="0.271481178396072"/>
  </r>
  <r>
    <x v="85"/>
    <n v="-1.1448300926767296E-2"/>
    <n v="2.164405569439487E-2"/>
    <n v="6.173617235731399E-3"/>
    <x v="85"/>
    <n v="5.5127546652970594E-2"/>
    <n v="4.0436122303863398E-2"/>
    <n v="-1.0195412064570863E-2"/>
    <n v="1.8460976055565625E-2"/>
    <n v="2.7145214521452132E-2"/>
    <n v="7.160096540627503E-2"/>
  </r>
  <r>
    <x v="86"/>
    <n v="4.4577205882353033E-2"/>
    <n v="2.0093478355829308E-2"/>
    <n v="1.277235161532686E-2"/>
    <x v="86"/>
    <n v="5.3869868570501467E-2"/>
    <n v="7.5952250774558028E-2"/>
    <n v="-9.8712446351931771E-3"/>
    <n v="4.4687724335965573E-2"/>
    <n v="3.0725359466623914E-2"/>
    <n v="3.6486486486486669E-2"/>
  </r>
  <r>
    <x v="87"/>
    <n v="4.4434667839859276E-2"/>
    <n v="2.1838735922579122E-3"/>
    <n v="3.7586547972304762E-2"/>
    <x v="87"/>
    <n v="-1.000769822940728E-2"/>
    <n v="-1.5244547956807075E-2"/>
    <n v="0.22626788036410916"/>
    <n v="2.5081601099467443E-2"/>
    <n v="2.349686318824773E-2"/>
    <n v="5.2440967695205121E-2"/>
  </r>
  <r>
    <x v="88"/>
    <n v="5.1895534962089318E-2"/>
    <n v="4.8282344898307183E-3"/>
    <n v="1.0605338417540411E-2"/>
    <x v="88"/>
    <n v="-2.5505443234836722E-2"/>
    <n v="-3.8099333476671715E-2"/>
    <n v="-7.2463768115942018E-2"/>
    <n v="2.1786492374726851E-3"/>
    <n v="-5.1777963907714275E-3"/>
    <n v="-2.1335168616655298E-2"/>
  </r>
  <r>
    <x v="89"/>
    <n v="1.065193016178112E-2"/>
    <n v="2.5513458349279317E-2"/>
    <n v="3.0892583421766373E-2"/>
    <x v="89"/>
    <n v="1.6437918927545425E-2"/>
    <n v="-3.460145737404452E-2"/>
    <n v="6.8978658536585469E-2"/>
    <n v="5.1003344481605373E-2"/>
    <n v="3.2453119020283028E-2"/>
    <n v="3.9099859353023847E-2"/>
  </r>
  <r>
    <x v="90"/>
    <n v="7.3698391314684919E-3"/>
    <n v="-8.2514408923165528E-3"/>
    <n v="-3.0881848335811535E-2"/>
    <x v="90"/>
    <n v="2.5906735751295429E-2"/>
    <n v="-3.4683954619124657E-2"/>
    <n v="4.3137254901960853E-2"/>
    <n v="-7.9554494828958378E-3"/>
    <n v="5.3673363481355318E-2"/>
    <n v="1.0016242555495491E-2"/>
  </r>
  <r>
    <x v="91"/>
    <n v="8.6532410320956377E-3"/>
    <n v="1.1790283468517515E-2"/>
    <n v="3.3872300247846043E-2"/>
    <x v="91"/>
    <n v="1.805938169574528E-2"/>
    <n v="5.1616617096805095E-2"/>
    <n v="-6.8352699931648608E-3"/>
    <n v="-3.0473135525260653E-2"/>
    <n v="3.1907408710335483E-2"/>
    <n v="8.9252211203430631E-2"/>
  </r>
  <r>
    <x v="92"/>
    <n v="1.3492434877554027E-2"/>
    <n v="3.6776859504132231E-2"/>
    <n v="-2.397260273972579E-3"/>
    <x v="92"/>
    <n v="-2.856283824413719E-3"/>
    <n v="5.5651856582428216E-3"/>
    <n v="-4.0949759119063955E-2"/>
    <n v="2.9280397022332538E-2"/>
    <n v="6.3409811475130251E-3"/>
    <n v="-1.8208661417322913E-2"/>
  </r>
  <r>
    <x v="93"/>
    <n v="1.3620623316660252E-2"/>
    <n v="-1.685930649661227E-2"/>
    <n v="5.6528206888659893E-2"/>
    <x v="93"/>
    <n v="1.7488315995778603E-2"/>
    <n v="1.7011431682090405E-2"/>
    <n v="-6.0997488338716543E-3"/>
    <n v="-3.2144005143031062E-4"/>
    <n v="-4.1634201700599727E-2"/>
    <n v="-5.864661654135328E-2"/>
  </r>
  <r>
    <x v="94"/>
    <n v="-7.5918615244457976E-3"/>
    <n v="-2.7242875096282426E-2"/>
    <n v="9.0978013646703104E-3"/>
    <x v="94"/>
    <n v="-1.4817009927395874E-3"/>
    <n v="6.333913198626151E-2"/>
    <n v="7.5451263537906099E-2"/>
    <n v="-1.5755627009646389E-2"/>
    <n v="-5.0901378579003564E-3"/>
    <n v="5.2981895633652742E-2"/>
  </r>
  <r>
    <x v="95"/>
    <n v="2.3944308445532414E-2"/>
    <n v="0.11002292144196724"/>
    <n v="5.7851239669421517E-2"/>
    <x v="95"/>
    <n v="-1.6026116634515475E-2"/>
    <n v="7.5590419061202452E-2"/>
    <n v="2.7526015441423413E-2"/>
    <n v="2.3358379614505154E-2"/>
    <n v="5.6846443544378289E-4"/>
    <n v="1.8963337547408532E-3"/>
  </r>
  <r>
    <x v="96"/>
    <n v="1.0833022039596685E-2"/>
    <n v="-1.2652524873287052E-2"/>
    <n v="-2.8003246753246835E-2"/>
    <x v="96"/>
    <n v="-9.6516362539587064E-3"/>
    <n v="-9.1260091260092491E-3"/>
    <n v="-2.9728846782097307E-2"/>
    <n v="-1.612130885873897E-2"/>
    <n v="9.8004403096370041E-3"/>
    <n v="-4.0000000000000036E-2"/>
  </r>
  <r>
    <x v="97"/>
    <n v="1.589061345158882E-2"/>
    <n v="-1.3727279641037371E-2"/>
    <n v="4.0814196242171086E-2"/>
    <x v="97"/>
    <n v="2.2536927059540135E-2"/>
    <n v="-1.6885110402644954E-2"/>
    <n v="-5.3872053872053849E-3"/>
    <n v="9.8961713173264521E-3"/>
    <n v="-7.4196497643997938E-3"/>
    <n v="7.4921135646688342E-3"/>
  </r>
  <r>
    <x v="98"/>
    <n v="5.318297562750085E-2"/>
    <n v="-7.1712225777846861E-3"/>
    <n v="2.2063985558120613E-3"/>
    <x v="98"/>
    <n v="2.8890543559195736E-2"/>
    <n v="-7.1062535030827156E-2"/>
    <n v="5.2809749492213953E-2"/>
    <n v="-3.2128514056225521E-3"/>
    <n v="5.2644631027030986E-2"/>
    <n v="-4.2400521852576589E-2"/>
  </r>
  <r>
    <x v="99"/>
    <n v="-1.8651561204751088E-3"/>
    <n v="1.6310046211798213E-3"/>
    <n v="4.2930051035724892E-2"/>
    <x v="99"/>
    <n v="1.2302793457808603E-2"/>
    <n v="-3.0082316941774767E-2"/>
    <n v="-0.11639871382636657"/>
    <n v="-6.2852538275584013E-3"/>
    <n v="3.3655302392965325E-5"/>
    <n v="-3.4059945504086864E-3"/>
  </r>
  <r>
    <x v="100"/>
    <n v="-2.0278219946017084E-2"/>
    <n v="2.4774163532741422E-2"/>
    <n v="7.8487814239109666E-2"/>
    <x v="100"/>
    <n v="4.4323706033744248E-3"/>
    <n v="-8.3092646078649635E-3"/>
    <n v="3.8937409024745184E-2"/>
    <n v="-2.238079792409986E-2"/>
    <n v="1.3057817863633359E-2"/>
    <n v="-2.1189336978810869E-2"/>
  </r>
  <r>
    <x v="101"/>
    <n v="2.47244984458872E-3"/>
    <n v="5.0052966101695073E-2"/>
    <n v="-1.8238434163701189E-2"/>
    <x v="101"/>
    <n v="-2.846975088968029E-3"/>
    <n v="-3.8981987633300852E-3"/>
    <n v="-7.0052539404553693E-3"/>
    <n v="-1.3437292634372988E-2"/>
    <n v="2.3885456115872783E-2"/>
    <n v="-3.100558659217878E-2"/>
  </r>
  <r>
    <x v="102"/>
    <n v="-1.0570079627933993E-3"/>
    <n v="3.4228067014952179E-2"/>
    <n v="1.6039873130947013E-2"/>
    <x v="102"/>
    <n v="1.9129193433262026E-2"/>
    <n v="1.6823354774863963E-2"/>
    <n v="-8.9594356261022967E-2"/>
    <n v="4.7250714646040137E-2"/>
    <n v="-5.8077284968039988E-3"/>
    <n v="1.6575381954453849E-2"/>
  </r>
  <r>
    <x v="103"/>
    <n v="6.4193002257335596E-3"/>
    <n v="-1.0451140916216684E-2"/>
    <n v="-3.3713877987870178E-2"/>
    <x v="103"/>
    <n v="-1.8349908950833438E-2"/>
    <n v="-9.732360097323145E-4"/>
    <n v="-2.8283611003487086E-2"/>
    <n v="-1.5574823378291525E-2"/>
    <n v="5.2705436981920206E-2"/>
    <n v="-9.6412873954346834E-3"/>
  </r>
  <r>
    <x v="104"/>
    <n v="-1.2125884909231055E-2"/>
    <n v="-1.4222848090125084E-2"/>
    <n v="-2.7044489569872709E-2"/>
    <x v="104"/>
    <n v="2.7539954337899575E-2"/>
    <n v="8.5462516051897364E-3"/>
    <n v="-2.0334928229664984E-2"/>
    <n v="-5.5945196542162789E-2"/>
    <n v="5.7661902842793822E-3"/>
    <n v="-3.4073013600572577E-2"/>
  </r>
  <r>
    <x v="105"/>
    <n v="1.5041861785156874E-2"/>
    <n v="-5.3569515374450871E-3"/>
    <n v="-4.790816810549281E-2"/>
    <x v="105"/>
    <n v="-5.5547840577698793E-3"/>
    <n v="-2.7572883737267295E-2"/>
    <n v="-1.46520146520146E-2"/>
    <n v="-2.8334485141672472E-2"/>
    <n v="-1.8894676817803546E-2"/>
    <n v="-1.111605157847928E-2"/>
  </r>
  <r>
    <x v="106"/>
    <n v="-1.887320005592108E-3"/>
    <n v="5.8956590427632793E-2"/>
    <n v="6.1777600637704211E-2"/>
    <x v="106"/>
    <n v="2.6672252478703973E-2"/>
    <n v="-1.4087050749503227E-2"/>
    <n v="5.0805452292441267E-2"/>
    <n v="3.6984352773826501E-2"/>
    <n v="7.4143889412503494E-3"/>
    <n v="4.9460431654675396E-3"/>
  </r>
  <r>
    <x v="107"/>
    <n v="1.4146648924994842E-2"/>
    <n v="3.3567287152883596E-2"/>
    <n v="-1.032282282282293E-2"/>
    <x v="107"/>
    <n v="1.6730141458106695E-2"/>
    <n v="8.4264517310861375E-3"/>
    <n v="4.4418238993710668E-2"/>
    <n v="-5.9327846364883419E-2"/>
    <n v="1.7557537578743787E-2"/>
    <n v="7.5316927665920907E-2"/>
  </r>
  <r>
    <x v="108"/>
    <n v="3.9845314550100097E-2"/>
    <n v="4.8256405209461173E-2"/>
    <n v="4.3618433529299949E-3"/>
    <x v="108"/>
    <n v="-4.6822742474916357E-2"/>
    <n v="1.2261580381471848E-3"/>
    <n v="4.8174633044787418E-2"/>
    <n v="3.536274152387886E-2"/>
    <n v="-4.5971375157083383E-4"/>
    <n v="9.015256588072118E-3"/>
  </r>
  <r>
    <x v="109"/>
    <n v="3.2275202550139381E-2"/>
    <n v="-1.9496776616386158E-2"/>
    <n v="6.4199395770392353E-3"/>
    <x v="109"/>
    <n v="0.11999999999999988"/>
    <n v="8.9808137161517809E-3"/>
    <n v="-7.8994614003591312E-3"/>
    <n v="2.3943661971830954E-2"/>
    <n v="6.9816643159379632E-2"/>
    <n v="0.24123711340206189"/>
  </r>
  <r>
    <x v="110"/>
    <n v="-8.7493566649510246E-3"/>
    <n v="1.3309501771408661E-2"/>
    <n v="-2.1575984990618302E-3"/>
    <x v="110"/>
    <n v="3.8847117794487129E-3"/>
    <n v="1.9240278714317771E-2"/>
    <n v="-1.7734346724574634E-2"/>
    <n v="1.7022008253094967E-2"/>
    <n v="2.7428276632942561E-2"/>
    <n v="-4.4296788482835026E-2"/>
  </r>
  <r>
    <x v="111"/>
    <n v="3.2450674974040528E-3"/>
    <n v="-1.1339296963588374E-2"/>
    <n v="3.7510576290307407E-2"/>
    <x v="111"/>
    <n v="-1.8599425789539326E-2"/>
    <n v="1.226127993648829E-2"/>
    <n v="-1.952837140751662E-2"/>
    <n v="-1.3186813186813251E-2"/>
    <n v="3.9834858290560105E-2"/>
    <n v="-7.5318655851679406E-3"/>
  </r>
  <r>
    <x v="112"/>
    <n v="1.2161987320481238E-2"/>
    <n v="-1.0099401044985412E-2"/>
    <n v="6.977165639724392E-3"/>
    <x v="112"/>
    <n v="5.2149580259475137E-3"/>
    <n v="3.1501895342251007E-2"/>
    <n v="-2.3299511461856492E-2"/>
    <n v="1.5418879561419629E-3"/>
    <n v="2.2963837321601011E-2"/>
    <n v="-0.12235843549328662"/>
  </r>
  <r>
    <x v="113"/>
    <n v="1.0865396906557523E-2"/>
    <n v="3.7977535322326617E-3"/>
    <n v="-6.460901646720052E-2"/>
    <x v="113"/>
    <n v="-3.0368214602048971E-3"/>
    <n v="6.6486440821153847E-2"/>
    <n v="-4.5786841092727903E-2"/>
    <n v="-1.4197742045843231E-2"/>
    <n v="-1.3899087380677688E-2"/>
    <n v="5.0552081947585759E-3"/>
  </r>
  <r>
    <x v="114"/>
    <n v="4.4891249367728925E-3"/>
    <n v="-1.1542531020552027E-2"/>
    <n v="-8.0230880230880208E-2"/>
    <x v="114"/>
    <n v="-7.1963447137961656E-2"/>
    <n v="-4.8241444866920058E-2"/>
    <n v="-3.4274193548387122E-2"/>
    <n v="-4.4594829082075349E-2"/>
    <n v="-4.800276581032914E-2"/>
    <n v="-9.0403706154864261E-2"/>
  </r>
  <r>
    <x v="115"/>
    <n v="-6.8672499527915876E-2"/>
    <n v="-5.3877842291349065E-2"/>
    <n v="-2.1545863403409693E-2"/>
    <x v="115"/>
    <n v="-4.1712253829321866E-2"/>
    <n v="7.4781523096129732E-2"/>
    <n v="-5.4279749478079342E-2"/>
    <n v="2.724300762804166E-3"/>
    <n v="-9.0789730983043215E-2"/>
    <n v="-0.14289871944121069"/>
  </r>
  <r>
    <x v="116"/>
    <n v="1.5544741822113295E-3"/>
    <n v="2.9827207899066899E-3"/>
    <n v="4.190272581507215E-2"/>
    <x v="116"/>
    <n v="-2.5117739403453521E-2"/>
    <n v="-5.6258953808030254E-2"/>
    <n v="-1.192052980132452E-2"/>
    <n v="-7.3356276036949941E-2"/>
    <n v="1.1675423234092097E-2"/>
    <n v="-6.0611205432937187E-2"/>
  </r>
  <r>
    <x v="117"/>
    <n v="-1.3698630136986356E-2"/>
    <n v="2.105622970432397E-2"/>
    <n v="-7.5100030778701088E-2"/>
    <x v="117"/>
    <n v="1.7566974088714105E-3"/>
    <n v="3.081152047263469E-2"/>
    <n v="1.3404825737265424E-2"/>
    <n v="-6.0594214229866994E-2"/>
    <n v="-2.217025541349027E-2"/>
    <n v="1.301283209831916E-2"/>
  </r>
  <r>
    <x v="118"/>
    <n v="5.8360700602079874E-2"/>
    <n v="4.0842288507247915E-2"/>
    <n v="0.11913477537437589"/>
    <x v="118"/>
    <n v="4.5009498757854649E-2"/>
    <n v="-1.0109452736318358E-2"/>
    <n v="2.5132275132275117E-2"/>
    <n v="-5.4099042863089419E-3"/>
    <n v="0.1267198807342298"/>
    <n v="-8.0285459411238991E-3"/>
  </r>
  <r>
    <x v="119"/>
    <n v="-4.2019522916801888E-3"/>
    <n v="-4.2198707021324555E-2"/>
    <n v="-5.6398057290117931E-2"/>
    <x v="119"/>
    <n v="6.460634876241067E-2"/>
    <n v="6.2321579349442491E-3"/>
    <n v="-1.8064516129032371E-2"/>
    <n v="4.2887029288702916E-2"/>
    <n v="-8.1594398654794009E-3"/>
    <n v="-4.8920863309352525E-2"/>
  </r>
  <r>
    <x v="120"/>
    <n v="-8.3095299922097965E-3"/>
    <n v="-3.2136740656167118E-2"/>
    <n v="-1.2079831932773177E-2"/>
    <x v="120"/>
    <n v="3.6122422172599533E-2"/>
    <n v="-1.4464956445296884E-2"/>
    <n v="2.6281208935612366E-3"/>
    <n v="-1.5245737211634913E-2"/>
    <n v="-4.4162196714932822E-2"/>
    <n v="-7.1104387291981985E-2"/>
  </r>
  <r>
    <x v="121"/>
    <n v="3.9080911233307036E-2"/>
    <n v="5.6762195545069671E-2"/>
    <n v="4.0935672514619936E-2"/>
    <x v="121"/>
    <n v="2.6876267748478844E-2"/>
    <n v="9.8929614012326361E-3"/>
    <n v="4.0629095674967308E-2"/>
    <n v="3.4426563454878822E-2"/>
    <n v="4.1346824842986685E-2"/>
    <n v="5.0081433224755667E-2"/>
  </r>
  <r>
    <x v="122"/>
    <n v="9.1665091665091847E-2"/>
    <n v="-3.4473701490577158E-3"/>
    <n v="1.36874361593462E-2"/>
    <x v="122"/>
    <n v="-6.6666666666667096E-3"/>
    <n v="-6.2229002730046501E-3"/>
    <n v="2.4349286314021779E-2"/>
    <n v="4.8444269397400541E-2"/>
    <n v="5.1572010945440505E-2"/>
    <n v="8.4722760759984528E-2"/>
  </r>
  <r>
    <x v="123"/>
    <n v="-1.4427516158818099E-3"/>
    <n v="-1.8383685302935437E-2"/>
    <n v="2.0052398226521717E-2"/>
    <x v="123"/>
    <n v="-2.3365647526721323E-2"/>
    <n v="2.7390619318870435E-2"/>
    <n v="4.7540983606557452E-2"/>
    <n v="5.6348610067624705E-4"/>
    <n v="-7.4081941531027873E-3"/>
    <n v="-3.3422698838248555E-2"/>
  </r>
  <r>
    <x v="124"/>
    <n v="2.8549962434260001E-2"/>
    <n v="3.1213290820607531E-2"/>
    <n v="-6.7173762718562013E-3"/>
    <x v="124"/>
    <n v="2.5324510053448712E-2"/>
    <n v="3.7631237466084766E-2"/>
    <n v="-1.0954616588419341E-2"/>
    <n v="2.0649521306550511E-3"/>
    <n v="9.3092932427372155E-3"/>
    <n v="7.7662721893492215E-3"/>
  </r>
  <r>
    <x v="125"/>
    <n v="3.7646794403549677E-3"/>
    <n v="-1.61106590724166E-2"/>
    <n v="-1.501740427647924E-2"/>
    <x v="125"/>
    <n v="-3.884820652848453E-2"/>
    <n v="0.15112930119751411"/>
    <n v="6.7246835443038E-2"/>
    <n v="6.3694267515923553E-3"/>
    <n v="-5.5393586005831885E-3"/>
    <n v="-1.8715596330275308E-2"/>
  </r>
  <r>
    <x v="126"/>
    <n v="6.8797581728616386E-2"/>
    <n v="2.6463777704255342E-4"/>
    <n v="7.8251211631664042E-2"/>
    <x v="126"/>
    <n v="5.2040289256198413E-2"/>
    <n v="-6.3174874901237854E-2"/>
    <n v="5.2631578947368363E-2"/>
    <n v="3.0528667163067791E-2"/>
    <n v="2.2787239146078164E-2"/>
    <n v="0.15220643231114428"/>
  </r>
  <r>
    <x v="127"/>
    <n v="1.7440946943906077E-2"/>
    <n v="-1.8288246577154443E-2"/>
    <n v="-1.0300589942878746E-3"/>
    <x v="127"/>
    <n v="1.1169755738308584E-2"/>
    <n v="5.7490248445022374E-2"/>
    <n v="-2.9929577464788637E-2"/>
    <n v="-1.8063583815028927E-3"/>
    <n v="6.9835313737753868E-3"/>
    <n v="-5.1444336254462764E-2"/>
  </r>
  <r>
    <x v="128"/>
    <n v="1.3435601770822592E-2"/>
    <n v="-9.1628768738420963E-3"/>
    <n v="7.8833895763029682E-2"/>
    <x v="128"/>
    <n v="5.0740470988104081E-2"/>
    <n v="2.2596617153490817E-2"/>
    <n v="-1.5970961887477375E-2"/>
    <n v="-3.1487513572204029E-2"/>
    <n v="0.15179588034364988"/>
    <n v="1.4542343883661157E-2"/>
  </r>
  <r>
    <x v="129"/>
    <n v="-5.379184233250367E-2"/>
    <n v="1.1559514500392165E-3"/>
    <n v="-5.4218437744374071E-2"/>
    <x v="129"/>
    <n v="-1.6058225508317925E-2"/>
    <n v="-1.9725083677249566E-2"/>
    <n v="-7.5986720767244553E-2"/>
    <n v="-6.6704035874439516E-2"/>
    <n v="-5.9245113457649934E-2"/>
    <n v="-0.12951096121416528"/>
  </r>
  <r>
    <x v="130"/>
    <n v="1.497745329611333E-2"/>
    <n v="-2.9238971711889161E-2"/>
    <n v="1.7822691777675814E-2"/>
    <x v="130"/>
    <n v="1.7494422918868047E-2"/>
    <n v="-2.519392693761191E-2"/>
    <n v="8.3832335329341312E-3"/>
    <n v="1.0610610610610527E-2"/>
    <n v="3.3673250065674676E-2"/>
    <n v="4.9399457574583527E-2"/>
  </r>
  <r>
    <x v="131"/>
    <n v="1.3804411064685107E-2"/>
    <n v="-3.7535856713076354E-2"/>
    <n v="-6.5890423323404779E-3"/>
    <x v="131"/>
    <n v="-3.5425801984767968E-2"/>
    <n v="3.4856831939060084E-2"/>
    <n v="4.948535233570861E-2"/>
    <n v="1.148969889064988E-2"/>
    <n v="8.2133863179539413E-2"/>
    <n v="8.3071810965478221E-3"/>
  </r>
  <r>
    <x v="132"/>
    <n v="-2.660684474123598E-3"/>
    <n v="8.2506451495656385E-3"/>
    <n v="3.9614755587861206E-2"/>
    <x v="132"/>
    <n v="-3.2539777485345089E-2"/>
    <n v="3.4997206795701619E-2"/>
    <n v="-3.1308940022633069E-2"/>
    <n v="4.3086564825693952E-3"/>
    <n v="4.1910414620607295E-2"/>
    <n v="0.15305748809959718"/>
  </r>
  <r>
    <x v="133"/>
    <n v="5.492493592090808E-3"/>
    <n v="8.074981975486617E-3"/>
    <n v="1.0050690438734522E-2"/>
    <x v="133"/>
    <n v="4.7359960430320314E-2"/>
    <n v="8.7122174244348427E-2"/>
    <n v="-5.8411214953270063E-3"/>
    <n v="5.0702028081122119E-3"/>
    <n v="7.6740230732976977E-2"/>
    <n v="4.3188313750397E-2"/>
  </r>
  <r>
    <x v="134"/>
    <n v="3.6936843200499503E-2"/>
    <n v="-1.9560863967958753E-2"/>
    <n v="5.8838798996279307E-2"/>
    <x v="134"/>
    <n v="1.9952774498229076E-2"/>
    <n v="-1.0309579439252259E-2"/>
    <n v="-4.3086564825695062E-3"/>
    <n v="1.7462165308499422E-3"/>
    <n v="1.4977353176264696E-2"/>
    <n v="1.5981735159817267E-2"/>
  </r>
  <r>
    <x v="135"/>
    <n v="6.7178406582380168E-2"/>
    <n v="3.5124193018929883E-2"/>
    <n v="-2.0838440794312407E-2"/>
    <x v="135"/>
    <n v="1.6321333487672174E-2"/>
    <n v="1.195148582052119E-2"/>
    <n v="-2.9110936270653087E-2"/>
    <n v="-9.1032345535542181E-3"/>
    <n v="3.1387696173100998E-2"/>
    <n v="0.13183520599250942"/>
  </r>
  <r>
    <x v="136"/>
    <n v="-1.3022424897748186E-2"/>
    <n v="-1.9450317124735883E-2"/>
    <n v="-2.6205975630111733E-2"/>
    <x v="136"/>
    <n v="-1.4692482915717453E-2"/>
    <n v="-1.5455499825032137E-2"/>
    <n v="-4.943273905996759E-2"/>
    <n v="0.11317435496481631"/>
    <n v="-2.0106531895940583E-2"/>
    <n v="-3.1105228325612133E-2"/>
  </r>
  <r>
    <x v="137"/>
    <n v="-3.5533962084405069E-2"/>
    <n v="-4.8656029897944375E-2"/>
    <n v="-1.2341446691806701E-2"/>
    <x v="137"/>
    <n v="3.4793665472199642E-2"/>
    <n v="-2.618328298086614E-2"/>
    <n v="-9.377664109121997E-3"/>
    <n v="-1.4223002633889426E-2"/>
    <n v="3.9182946513051764E-2"/>
    <n v="8.4972677595628321E-2"/>
  </r>
  <r>
    <x v="138"/>
    <n v="4.3954958514422771E-3"/>
    <n v="4.3401072750623326E-2"/>
    <n v="-2.1173203748698355E-2"/>
    <x v="138"/>
    <n v="5.4624664879356688E-2"/>
    <n v="-2.5184013626132873E-2"/>
    <n v="2.4096385542168752E-2"/>
    <n v="-3.5447096544353407E-2"/>
    <n v="-3.5116847874600454E-2"/>
    <n v="-7.3029463611181011E-2"/>
  </r>
  <r>
    <x v="139"/>
    <n v="-3.1027191817868949E-2"/>
    <n v="-7.7218260145530904E-2"/>
    <n v="-5.5230496453900768E-2"/>
    <x v="139"/>
    <n v="-2.2031564452918095E-2"/>
    <n v="-4.5865834633386227E-3"/>
    <n v="-2.2268907563025242E-2"/>
    <n v="-6.1311172668513381E-2"/>
    <n v="-5.2177774488398887E-2"/>
    <n v="-3.1513175767454604E-2"/>
  </r>
  <r>
    <x v="140"/>
    <n v="1.3346188977976237E-2"/>
    <n v="-3.5739505688505369E-2"/>
    <n v="2.7775171248944464E-2"/>
    <x v="140"/>
    <n v="8.2313440918444503E-3"/>
    <n v="-4.805190734413689E-2"/>
    <n v="-2.6214009454232912E-2"/>
    <n v="5.5872516230572655E-2"/>
    <n v="6.0145238745949348E-2"/>
    <n v="1.4025245441795509E-3"/>
  </r>
  <r>
    <x v="141"/>
    <n v="0.10391106214632684"/>
    <n v="4.5119817730582934E-2"/>
    <n v="6.7378800328677046E-2"/>
    <x v="141"/>
    <n v="1.1279407025459154E-2"/>
    <n v="3.1412578202173247E-2"/>
    <n v="3.6628420123565597E-2"/>
    <n v="5.328861561393694E-2"/>
    <n v="5.6861914670300218E-2"/>
    <n v="3.1792717086834621E-2"/>
  </r>
  <r>
    <x v="142"/>
    <n v="9.9800399201588341E-4"/>
    <n v="1.1172531921519901E-2"/>
    <n v="2.1212898811051373E-2"/>
    <x v="142"/>
    <n v="-5.7361376673040754E-3"/>
    <n v="2.8412718682160332E-3"/>
    <n v="-2.2562792677735088E-2"/>
    <n v="4.2809127896692001E-2"/>
    <n v="1.7423120480852816E-4"/>
    <n v="5.8775621012623791E-2"/>
  </r>
  <r>
    <x v="143"/>
    <n v="3.6617420465875128E-2"/>
    <n v="-4.9971126082771877E-2"/>
    <n v="3.0237038277912687E-2"/>
    <x v="143"/>
    <n v="1.3141025641025594E-2"/>
    <n v="-2.7154362843408664E-2"/>
    <n v="7.404181184669012E-3"/>
    <n v="1.4079728583545448E-2"/>
    <n v="3.3969166448917232E-3"/>
    <n v="5.4871794871794943E-2"/>
  </r>
  <r>
    <x v="144"/>
    <n v="0.12074844801958551"/>
    <n v="-4.5386392187056757E-3"/>
    <n v="6.9512195121951281E-2"/>
    <x v="144"/>
    <n v="-1.8664979436887053E-2"/>
    <n v="-3.4980366492146642E-2"/>
    <n v="4.7557284911370568E-2"/>
    <n v="5.8046169287387039E-2"/>
    <n v="7.3749999999999982E-2"/>
    <n v="3.6460865337870629E-2"/>
  </r>
  <r>
    <x v="145"/>
    <n v="7.7235138087063948E-3"/>
    <n v="4.1603907999185896E-2"/>
    <n v="8.8863549980995771E-2"/>
    <x v="145"/>
    <n v="6.0176230388996332E-2"/>
    <n v="-1.2241022684886915E-2"/>
    <n v="0.1093685513825835"/>
    <n v="-5.8498023715414238E-3"/>
    <n v="1.0574311214590626E-2"/>
    <n v="9.4043151969981142E-2"/>
  </r>
  <r>
    <x v="146"/>
    <n v="8.4617171169776295E-2"/>
    <n v="1.1920115683745625E-2"/>
    <n v="-2.2619380061435379E-2"/>
    <x v="146"/>
    <n v="-4.2671802148793736E-2"/>
    <n v="-2.7222794370065251E-2"/>
    <n v="6.3244047619047672E-2"/>
    <n v="-5.7729007633587792E-2"/>
    <n v="9.8364852324725582E-2"/>
    <n v="-3.5048231511254024E-2"/>
  </r>
  <r>
    <x v="147"/>
    <n v="2.937187723054957E-2"/>
    <n v="-8.6513208713115963E-3"/>
    <n v="2.1071428571428408E-2"/>
    <x v="147"/>
    <n v="2.0434092112228575E-2"/>
    <n v="-3.3877968733457831E-3"/>
    <n v="-4.8985304408676322E-3"/>
    <n v="3.7299578059071692E-2"/>
    <n v="8.7880553532410755E-2"/>
    <n v="8.8859269132510743E-3"/>
  </r>
  <r>
    <x v="148"/>
    <n v="-3.7582775716811789E-2"/>
    <n v="4.2621162537010981E-2"/>
    <n v="-4.6309898565931928E-2"/>
    <x v="148"/>
    <n v="-3.9427267067856375E-2"/>
    <n v="-1.8058850607273191E-2"/>
    <n v="-0.13326300984528838"/>
    <n v="-5.6622193296453016E-2"/>
    <n v="-0.10047802043303034"/>
    <n v="-4.7341186832544291E-2"/>
  </r>
  <r>
    <x v="149"/>
    <n v="9.2726683237868812E-2"/>
    <n v="-3.3853972049921577E-2"/>
    <n v="0.13188586518007761"/>
    <x v="149"/>
    <n v="8.8356016418232874E-2"/>
    <n v="9.4370920630341582E-2"/>
    <n v="0.10750507099391493"/>
    <n v="3.3632286995515681E-2"/>
    <n v="0.2824096815969277"/>
    <n v="0.14445856928232992"/>
  </r>
  <r>
    <x v="150"/>
    <n v="5.5714897965910559E-3"/>
    <n v="-4.6758972772277252E-2"/>
    <n v="0.14483831248784917"/>
    <x v="150"/>
    <n v="4.8034934497816595E-2"/>
    <n v="-1.1038618689864332E-2"/>
    <n v="-5.2014652014652052E-2"/>
    <n v="-3.0201902219255783E-2"/>
    <n v="0.15071212173973603"/>
    <n v="-4.8268201555084378E-2"/>
  </r>
  <r>
    <x v="151"/>
    <n v="7.7699822962429277E-3"/>
    <n v="-3.5217267821641585E-2"/>
    <n v="-0.13234461677799159"/>
    <x v="151"/>
    <n v="-2.3863636363636309E-2"/>
    <n v="3.3918635258054941E-2"/>
    <n v="3.5935085007728018E-2"/>
    <n v="-3.664831383344791E-2"/>
    <n v="-7.4494376355474845E-2"/>
    <n v="-3.3952254641909874E-2"/>
  </r>
  <r>
    <x v="152"/>
    <n v="5.3872930153876286E-2"/>
    <n v="-2.3970730476470248E-3"/>
    <n v="9.8251565762004223E-2"/>
    <x v="152"/>
    <n v="-3.1528909584788489E-2"/>
    <n v="-2.1913570300667096E-2"/>
    <n v="0.22454308093994779"/>
    <n v="0.21450258974816938"/>
    <n v="5.9847411444141629E-2"/>
    <n v="5.2718286655683677E-2"/>
  </r>
  <r>
    <x v="153"/>
    <n v="-2.4448217317487364E-2"/>
    <n v="-2.229997470702294E-2"/>
    <n v="-7.3779256267078597E-2"/>
    <x v="153"/>
    <n v="-8.9151557648001756E-3"/>
    <n v="-1.0642153471055349E-2"/>
    <n v="-8.28510508681084E-2"/>
    <n v="-0.10235294117647065"/>
    <n v="-6.2926131981365874E-2"/>
    <n v="-3.5993740219092185E-2"/>
  </r>
  <r>
    <x v="154"/>
    <n v="1.4365724772964716E-2"/>
    <n v="5.3291941534083564E-2"/>
    <n v="9.8191380194971867E-2"/>
    <x v="154"/>
    <n v="-1.1117849201536245E-3"/>
    <n v="-1.0656720394298658E-2"/>
    <n v="-3.1218864164729299E-2"/>
    <n v="2.4246395806028831E-2"/>
    <n v="6.9577050547615649E-3"/>
    <n v="6.2987012987012925E-2"/>
  </r>
  <r>
    <x v="155"/>
    <n v="-3.5561655800604441E-3"/>
    <n v="4.9817839453109025E-2"/>
    <n v="2.1608363020499954E-3"/>
    <x v="155"/>
    <n v="4.9580087018110675E-3"/>
    <n v="7.9776491180827414E-3"/>
    <n v="8.9475488515598167E-2"/>
    <n v="1.5994881637875213E-3"/>
    <n v="3.2052399843062185E-2"/>
    <n v="3.3699857462838656E-2"/>
  </r>
  <r>
    <x v="156"/>
    <n v="1.6592054597251327E-2"/>
    <n v="-2.0899945410590259E-2"/>
    <n v="2.6806526806526509E-3"/>
    <x v="156"/>
    <n v="7.8534031413612926E-3"/>
    <n v="5.0425780597762593E-3"/>
    <n v="-2.8319697923222531E-3"/>
    <n v="6.1801341424464917E-2"/>
    <n v="-2.0475833447733294E-2"/>
    <n v="7.1604451886142062E-2"/>
  </r>
  <r>
    <x v="157"/>
    <n v="-6.0573399439534437E-2"/>
    <n v="4.7789725209079759E-3"/>
    <n v="-4.7367197489248003E-2"/>
    <x v="157"/>
    <n v="8.8911088911090008E-3"/>
    <n v="-3.0934343434343425E-2"/>
    <n v="2.9662354054907025E-2"/>
    <n v="-2.0905399308166706E-2"/>
    <n v="-4.5548631923931104E-2"/>
    <n v="-7.6286764705882359E-2"/>
  </r>
  <r>
    <x v="158"/>
    <n v="6.6773749426342288E-2"/>
    <n v="3.5196195005945174E-2"/>
    <n v="5.3321944969800583E-2"/>
    <x v="158"/>
    <n v="8.7236360035647165E-2"/>
    <n v="9.4291102348704747E-3"/>
    <n v="9.4085197670854992E-2"/>
    <n v="4.6390168970814383E-2"/>
    <n v="4.1747145132323471E-2"/>
    <n v="-1.1442786069651767E-2"/>
  </r>
  <r>
    <x v="159"/>
    <n v="3.3893617675075927E-2"/>
    <n v="-7.1100390535262958E-2"/>
    <n v="-1.963509991311907E-2"/>
    <x v="159"/>
    <n v="3.7249544626593911E-2"/>
    <n v="3.1657608695652373E-2"/>
    <n v="0.13389355742296893"/>
    <n v="6.8408690546094997E-2"/>
    <n v="2.267182773314258E-2"/>
    <n v="1.9929542023150448E-2"/>
  </r>
  <r>
    <x v="160"/>
    <n v="4.4968198299946582E-2"/>
    <n v="-1.5374469312889105E-2"/>
    <n v="4.0174878884556398E-2"/>
    <x v="160"/>
    <n v="1.4312055492141429E-2"/>
    <n v="5.4886079283550604E-2"/>
    <n v="-0.18873517786561245"/>
    <n v="1.3602638087386598E-2"/>
    <n v="-1.6327396098388514E-2"/>
    <n v="-0.11013520181584913"/>
  </r>
  <r>
    <x v="161"/>
    <n v="-0.10486646377883313"/>
    <n v="-8.7449765572672367E-2"/>
    <n v="-0.10967851868681133"/>
    <x v="161"/>
    <n v="-0.10543628808864258"/>
    <n v="-3.2647710602702884E-2"/>
    <n v="-1.5225334957370551E-3"/>
    <n v="-4.4733631557543729E-2"/>
    <n v="-5.8676438887691251E-2"/>
    <n v="-6.4544748807807584E-2"/>
  </r>
  <r>
    <x v="162"/>
    <n v="-6.5804524656837948E-2"/>
    <n v="-2.05972751043626E-2"/>
    <n v="2.3859649122807136E-2"/>
    <x v="162"/>
    <n v="1.1321850203212636E-2"/>
    <n v="-4.0557545252153715E-2"/>
    <n v="-5.8859408356206178E-2"/>
    <n v="-6.7688378033205598E-2"/>
    <n v="-1.0110378309059365E-2"/>
    <n v="-0.19051570835803189"/>
  </r>
  <r>
    <x v="163"/>
    <n v="-2.7754158021835895E-2"/>
    <n v="5.0772833723653488E-2"/>
    <n v="-2.3303632625085724E-2"/>
    <x v="163"/>
    <n v="0.11759640225815704"/>
    <n v="-5.2865213882163142E-2"/>
    <n v="-5.832793259883351E-2"/>
    <n v="3.3485540334855513E-2"/>
    <n v="-4.3399303667888911E-2"/>
    <n v="1.0984182776801354E-2"/>
  </r>
  <r>
    <x v="164"/>
    <n v="-4.5758264824208639E-2"/>
    <n v="-3.3475973968084105E-2"/>
    <n v="-8.2169059011164225E-2"/>
    <x v="164"/>
    <n v="8.4760273972603883E-3"/>
    <n v="-6.3911376224968786E-3"/>
    <n v="0.13661390227116321"/>
    <n v="-3.8586156111929393E-2"/>
    <n v="-5.2188002563451463E-2"/>
    <n v="-3.5202086049543779E-2"/>
  </r>
  <r>
    <x v="165"/>
    <n v="6.9032518238809404E-2"/>
    <n v="-2.8593829267167914E-2"/>
    <n v="8.3478139987488653E-2"/>
    <x v="165"/>
    <n v="-2.2327871635962393E-2"/>
    <n v="-5.8247570040023122E-3"/>
    <n v="7.2358462004238566E-2"/>
    <n v="3.0790441176470562E-2"/>
    <n v="2.7301141800089024E-3"/>
    <n v="1.7717717717717907E-2"/>
  </r>
  <r>
    <x v="166"/>
    <n v="-6.1488340192043967E-2"/>
    <n v="3.1904287138584175E-2"/>
    <n v="-5.6325378496279166E-2"/>
    <x v="166"/>
    <n v="-4.9756860020840454E-2"/>
    <n v="1.4018187699940121E-3"/>
    <n v="-9.3167701863354102E-2"/>
    <n v="-1.4266607222469974E-2"/>
    <n v="-2.910978511176987E-2"/>
    <n v="7.3768073177915561E-4"/>
  </r>
  <r>
    <x v="167"/>
    <n v="1.1912156977381461E-2"/>
    <n v="-2.5718886588451784E-2"/>
    <n v="-1.1896668932698806E-2"/>
    <x v="167"/>
    <n v="1.7179932376861773E-2"/>
    <n v="-1.1809045226130688E-2"/>
    <n v="8.1569115815691262E-2"/>
    <n v="1.0251771445801472E-2"/>
    <n v="2.5933351679312322E-2"/>
    <n v="6.6342326404247309E-3"/>
  </r>
  <r>
    <x v="168"/>
    <n v="-8.7350594012927441E-2"/>
    <n v="-3.5606346807706801E-2"/>
    <n v="-0.11977984176126588"/>
    <x v="168"/>
    <n v="7.9956877189830688E-3"/>
    <n v="-6.3201481965784456E-3"/>
    <n v="-5.4404145077720178E-2"/>
    <n v="-5.640949112072835E-2"/>
    <n v="-0.1518073828075106"/>
    <n v="-0.13766842413591096"/>
  </r>
  <r>
    <x v="169"/>
    <n v="3.30774709187307E-2"/>
    <n v="-4.9995103319949163E-2"/>
    <n v="2.5871502266687552E-2"/>
    <x v="169"/>
    <n v="1.4973262032085488E-2"/>
    <n v="-1.0673684980078257E-2"/>
    <n v="-6.2100456621004607E-2"/>
    <n v="6.3261110232486484E-3"/>
    <n v="-2.6850387772004991E-2"/>
    <n v="-3.1080163043478382E-2"/>
  </r>
  <r>
    <x v="170"/>
    <n v="-7.039448487169675E-2"/>
    <n v="9.4325034792022144E-3"/>
    <n v="-3.2533333333333303E-2"/>
    <x v="170"/>
    <n v="3.0031612223393012E-2"/>
    <n v="-6.0668760391649701E-2"/>
    <n v="-5.5826030509574798E-2"/>
    <n v="-2.3730944523023823E-2"/>
    <n v="-2.3722571260561431E-2"/>
    <n v="-0.11078001752848377"/>
  </r>
  <r>
    <x v="171"/>
    <n v="8.9527027027026973E-2"/>
    <n v="7.3478349673202548E-2"/>
    <n v="0.10560718223342236"/>
    <x v="171"/>
    <n v="3.3248081841432686E-3"/>
    <n v="2.8674822011564238E-2"/>
    <n v="0.12616019250601584"/>
    <n v="0.10077269800386346"/>
    <n v="0.10856092187227562"/>
    <n v="0.19298245614035103"/>
  </r>
  <r>
    <x v="172"/>
    <n v="-1.3272830402722646E-2"/>
    <n v="2.0929458212433083E-3"/>
    <n v="-8.041883325023147E-2"/>
    <x v="172"/>
    <n v="4.3334183023195916E-3"/>
    <n v="-2.3325175894767236E-3"/>
    <n v="-6.6239316239316226E-2"/>
    <n v="-2.6615969581748944E-2"/>
    <n v="-0.14642969487260138"/>
    <n v="-8.4930601454064725E-2"/>
  </r>
  <r>
    <x v="173"/>
    <n v="9.9256534069134483E-2"/>
    <n v="4.0252527649879077E-2"/>
    <n v="2.7962819519752324E-2"/>
    <x v="173"/>
    <n v="1.3367174280879857E-2"/>
    <n v="-1.8128856693879203E-2"/>
    <n v="-2.8767571101667166E-2"/>
    <n v="1.6676682692307709E-2"/>
    <n v="3.263145551702773E-2"/>
    <n v="3.1058143734200128E-2"/>
  </r>
  <r>
    <x v="174"/>
    <n v="3.4688327987728584E-2"/>
    <n v="0.10230435774583602"/>
    <n v="5.3500113028407847E-2"/>
    <x v="174"/>
    <n v="1.5862414426448534E-2"/>
    <n v="1.5106565695995E-2"/>
    <n v="1.8848872433524066E-2"/>
    <n v="3.3840697502586004E-2"/>
    <n v="7.7865195879622817E-4"/>
    <n v="6.1295971978985175E-3"/>
  </r>
  <r>
    <x v="175"/>
    <n v="-5.8964250817076236E-3"/>
    <n v="-0.11152047025706835"/>
    <n v="7.0810385523210062E-2"/>
    <x v="175"/>
    <n v="8.8757396449703485E-3"/>
    <n v="5.5412420688329078E-2"/>
    <n v="-2.0482325735051266E-2"/>
    <n v="8.0045740423100309E-3"/>
    <n v="7.0299709853629988E-2"/>
    <n v="5.7789382071366413E-2"/>
  </r>
  <r>
    <x v="176"/>
    <n v="1.9149945770065013E-2"/>
    <n v="6.122163723617402E-2"/>
    <n v="2.665152628414913E-2"/>
    <x v="176"/>
    <n v="3.7471489084392351E-2"/>
    <n v="-1.3663193179333954E-2"/>
    <n v="3.4401349072512799E-2"/>
    <n v="3.7577992058990484E-2"/>
    <n v="5.7110404361653933E-2"/>
    <n v="-3.702484778673687E-2"/>
  </r>
  <r>
    <x v="177"/>
    <n v="-5.4740762911969054E-2"/>
    <n v="-2.8318040128199606E-2"/>
    <n v="-5.7059206245933525E-2"/>
    <x v="177"/>
    <n v="-4.1771356783919522E-2"/>
    <n v="1.2153226700158948E-2"/>
    <n v="-7.6622106292794312E-2"/>
    <n v="-1.1070110701107083E-2"/>
    <n v="-9.7262216873683749E-2"/>
    <n v="-4.0498974709501145E-2"/>
  </r>
  <r>
    <x v="178"/>
    <n v="4.2465608837912949E-2"/>
    <n v="6.9853605638893868E-2"/>
    <n v="3.2981439315531658E-2"/>
    <x v="178"/>
    <n v="-7.1288102261554132E-3"/>
    <n v="4.014598540145986E-2"/>
    <n v="-4.5197740112994378E-2"/>
    <n v="3.9662797125483706E-2"/>
    <n v="5.6719355043483688E-2"/>
    <n v="-1.1219946571682904E-2"/>
  </r>
  <r>
    <x v="179"/>
    <n v="-3.0172122848464378E-2"/>
    <n v="-4.9581890362361714E-2"/>
    <n v="-7.9286620800213758E-2"/>
    <x v="179"/>
    <n v="1.0316084839481654E-2"/>
    <n v="8.0701754385970048E-4"/>
    <n v="3.3284023668638252E-3"/>
    <n v="-5.8886082679782126E-2"/>
    <n v="-5.0596221427927857E-2"/>
    <n v="-3.0079250720461137E-2"/>
  </r>
  <r>
    <x v="180"/>
    <n v="-5.9750835189309681E-2"/>
    <n v="0.11446853892641307"/>
    <n v="-9.2135809634359411E-3"/>
    <x v="180"/>
    <n v="4.8603169416761904E-2"/>
    <n v="1.5916979279879229E-2"/>
    <n v="-4.0545521562845854E-3"/>
    <n v="1.9067796610169552E-2"/>
    <n v="4.8009238021418321E-2"/>
    <n v="-4.8653667595171868E-2"/>
  </r>
  <r>
    <x v="181"/>
    <n v="-6.865539065102344E-2"/>
    <n v="-7.0215311004784731E-2"/>
    <n v="-9.9582631617485484E-2"/>
    <x v="181"/>
    <n v="-1.9552855028433513E-2"/>
    <n v="2.3811988818718266E-3"/>
    <n v="-0.16247224278312367"/>
    <n v="-2.0790020790020791E-2"/>
    <n v="-0.10041960997403843"/>
    <n v="-6.0706617216474745E-2"/>
  </r>
  <r>
    <x v="182"/>
    <n v="1.4266412335081968E-2"/>
    <n v="-5.8578841288219885E-2"/>
    <n v="-8.9452712043587845E-2"/>
    <x v="182"/>
    <n v="6.0384554266645907E-3"/>
    <n v="1.6491083109550386E-2"/>
    <n v="-0.10914714980114892"/>
    <n v="-7.3602264685067254E-2"/>
    <n v="1.0520310743468819E-2"/>
    <n v="-1.2468827930174453E-2"/>
  </r>
  <r>
    <x v="183"/>
    <n v="-7.538298789327269E-2"/>
    <n v="-5.0289254316038812E-2"/>
    <n v="-2.1345003125837314E-2"/>
    <x v="183"/>
    <n v="-6.3970936660875388E-3"/>
    <n v="-3.0245554614733328E-2"/>
    <n v="-6.9444444444444198E-3"/>
    <n v="6.2643239113826521E-3"/>
    <n v="-5.4046425132002751E-2"/>
    <n v="-6.1026936026937761E-3"/>
  </r>
  <r>
    <x v="184"/>
    <n v="3.9747446925717078E-2"/>
    <n v="1.918557244951602E-3"/>
    <n v="-6.9812009490782923E-2"/>
    <x v="184"/>
    <n v="-8.2743820046101257E-2"/>
    <n v="2.1898575020955491E-2"/>
    <n v="-6.8431568431568501E-2"/>
    <n v="-7.4096568478591029E-2"/>
    <n v="-0.11567288620526239"/>
    <n v="-6.0343002329028006E-2"/>
  </r>
  <r>
    <x v="185"/>
    <n v="-3.8839303908383305E-2"/>
    <n v="-2.427114749389625E-2"/>
    <n v="-2.0798587265770663E-2"/>
    <x v="185"/>
    <n v="-0.10710571923743495"/>
    <n v="-7.895006664616E-2"/>
    <n v="-7.5603217158176972E-2"/>
    <n v="-7.1498852082650055E-2"/>
    <n v="4.9721125027291979E-2"/>
    <n v="-5.407841369986488E-2"/>
  </r>
  <r>
    <x v="186"/>
    <n v="-3.9009497964721862E-2"/>
    <n v="-5.436169168874494E-2"/>
    <n v="6.7428113415489488E-2"/>
    <x v="186"/>
    <n v="1.9021739130434812E-2"/>
    <n v="1.5844743775279113E-2"/>
    <n v="0.11890951276102091"/>
    <n v="2.1370540445072361E-2"/>
    <n v="-9.5299323072267628E-3"/>
    <n v="6.121962839447348E-2"/>
  </r>
  <r>
    <x v="187"/>
    <n v="4.8182139075185315E-2"/>
    <n v="-5.914703745979133E-3"/>
    <n v="-3.1162004880796013E-2"/>
    <x v="187"/>
    <n v="-1.9047619047619646E-3"/>
    <n v="-3.1889246054938702E-2"/>
    <n v="0.11197511664074655"/>
    <n v="1.1066920283589798E-2"/>
    <n v="7.972204192279797E-2"/>
    <n v="-9.8316498316498246E-2"/>
  </r>
  <r>
    <x v="188"/>
    <n v="1.6038053544367825E-2"/>
    <n v="6.7327766179541282E-3"/>
    <n v="8.8839372214687184E-2"/>
    <x v="188"/>
    <n v="6.4026717557251978E-2"/>
    <n v="2.8487341055729587E-2"/>
    <n v="0.12587412587412583"/>
    <n v="7.0121429793056356E-2"/>
    <n v="3.1631245800770813E-2"/>
    <n v="1.3193925815285112E-2"/>
  </r>
  <r>
    <x v="189"/>
    <n v="7.0099846708373104E-2"/>
    <n v="5.1843019337446172E-2"/>
    <n v="-1.6104635643740539E-2"/>
    <x v="189"/>
    <n v="8.349026993094788E-2"/>
    <n v="3.7420206911733533E-3"/>
    <n v="4.6790890269151175E-2"/>
    <n v="-5.5937350167811761E-3"/>
    <n v="2.5434041167497812E-2"/>
    <n v="-4.2260442260442455E-2"/>
  </r>
  <r>
    <x v="190"/>
    <n v="-1.9938828448643142E-2"/>
    <n v="5.3230814727192044E-3"/>
    <n v="0.1578043045758728"/>
    <x v="190"/>
    <n v="2.3506042046018916E-2"/>
    <n v="-1.801900584795324E-2"/>
    <n v="-4.9841772151898778E-2"/>
    <n v="1.5911282545805205E-2"/>
    <n v="5.2614865203657102E-2"/>
    <n v="7.1575166752180674E-2"/>
  </r>
  <r>
    <x v="191"/>
    <n v="1.1061072924073656E-2"/>
    <n v="-1.4119723488748348E-2"/>
    <n v="-8.4433335936889842E-2"/>
    <x v="191"/>
    <n v="4.8520135856380264E-3"/>
    <n v="3.7667026463691577E-2"/>
    <n v="-5.828476269775229E-3"/>
    <n v="2.2148394241416902E-3"/>
    <n v="-6.1226758125724312E-2"/>
    <n v="-2.6813502513766019E-2"/>
  </r>
  <r>
    <x v="192"/>
    <n v="-1.4026725013675079E-2"/>
    <n v="-1.7007310159630085E-2"/>
    <n v="1.6294147756355626E-2"/>
    <x v="192"/>
    <n v="-3.0983421857395887E-2"/>
    <n v="1.9979195810466699E-2"/>
    <n v="-7.5376884422110546E-2"/>
    <n v="-4.719810576164174E-2"/>
    <n v="-2.0905569744431141E-2"/>
    <n v="-4.993849938499384E-2"/>
  </r>
  <r>
    <x v="193"/>
    <n v="-4.8385179314444304E-2"/>
    <n v="-8.3472454090148807E-3"/>
    <n v="6.9336019474523614E-2"/>
    <x v="193"/>
    <n v="1.910140353791201E-2"/>
    <n v="1.280067520045014E-2"/>
    <n v="3.7590579710145011E-2"/>
    <n v="3.5785288270377746E-2"/>
    <n v="-5.787137008309351E-3"/>
    <n v="1.7607457276022753E-2"/>
  </r>
  <r>
    <x v="194"/>
    <n v="-2.5859915049554316E-2"/>
    <n v="3.2292623201713999E-2"/>
    <n v="-2.2136745427427607E-2"/>
    <x v="194"/>
    <n v="-2.1269660174394911E-2"/>
    <n v="-1.1631944444444486E-2"/>
    <n v="0.18027062418158013"/>
    <n v="5.2783109404990203E-3"/>
    <n v="1.0199471782040614E-2"/>
    <n v="-1.0687022900763177E-2"/>
  </r>
  <r>
    <x v="195"/>
    <n v="-7.1260633522848726E-2"/>
    <n v="-3.3209785025945182E-2"/>
    <n v="-3.0504936983222208E-3"/>
    <x v="195"/>
    <n v="6.328059950041709E-3"/>
    <n v="-5.1431582645353857E-2"/>
    <n v="-3.5502958579881727E-2"/>
    <n v="8.9101034208431962E-3"/>
    <n v="8.0840743734842402E-3"/>
    <n v="-1.7489711934156382E-2"/>
  </r>
  <r>
    <x v="196"/>
    <n v="6.3380281690140983E-2"/>
    <n v="-5.3928334100086794E-2"/>
    <n v="4.4125936065705584E-2"/>
    <x v="196"/>
    <n v="-4.2032103259970199E-2"/>
    <n v="1.4814266138291066E-2"/>
    <n v="2.3006134969325576E-3"/>
    <n v="-1.2616306576249681E-3"/>
    <n v="3.0029517650873583E-3"/>
    <n v="-0.11858638743455496"/>
  </r>
  <r>
    <x v="197"/>
    <n v="-4.4712807860451065E-2"/>
    <n v="-0.11821914847633463"/>
    <n v="-4.2338243232821648E-2"/>
    <x v="197"/>
    <n v="2.5479357401969382E-2"/>
    <n v="-4.0108025254552815E-2"/>
    <n v="-2.792654934965566E-2"/>
    <n v="6.3161219011527159E-3"/>
    <n v="-6.6938844943437936E-2"/>
    <n v="-4.5144045144045242E-2"/>
  </r>
  <r>
    <x v="198"/>
    <n v="-0.10276393294064334"/>
    <n v="-2.7634803921568585E-2"/>
    <n v="2.5044290545981562E-2"/>
    <x v="198"/>
    <n v="-3.2258064516129004E-2"/>
    <n v="1.9390160444072713E-3"/>
    <n v="0.10310901219992141"/>
    <n v="-9.1008943982425761E-3"/>
    <n v="-6.1312670920692813E-2"/>
    <n v="-9.3312597200622127E-2"/>
  </r>
  <r>
    <x v="199"/>
    <n v="-0.1327643672356329"/>
    <n v="-0.20184006553658074"/>
    <n v="-0.17872574436326494"/>
    <x v="199"/>
    <n v="-0.15839860748476942"/>
    <n v="-8.7390429932075908E-2"/>
    <n v="-8.9903674634320363E-2"/>
    <n v="-0.14045922406967537"/>
    <n v="-0.23246644784120263"/>
    <n v="-0.25385934819897082"/>
  </r>
  <r>
    <x v="200"/>
    <n v="-0.14505328131369011"/>
    <n v="-0.13516500868466752"/>
    <n v="-2.0374976085708929E-2"/>
    <x v="200"/>
    <n v="-1.4374353671147921E-2"/>
    <n v="-4.0083160083160041E-2"/>
    <n v="4.6648373186985337E-2"/>
    <n v="-3.1687546057479699E-2"/>
    <n v="-0.10094134318538384"/>
    <n v="-0.1140229885057471"/>
  </r>
  <r>
    <x v="201"/>
    <n v="-0.21938428007083499"/>
    <n v="9.9141865985028277E-2"/>
    <n v="-5.2143345376428063E-2"/>
    <x v="201"/>
    <n v="1.1541286328822231E-3"/>
    <n v="-6.1422507147188776E-2"/>
    <n v="-0.20374531835205989"/>
    <n v="3.9954337899543724E-3"/>
    <n v="-2.5021813166709039E-2"/>
    <n v="-0.12558380902957955"/>
  </r>
  <r>
    <x v="202"/>
    <n v="0.34909693744001391"/>
    <n v="7.7491694352159302E-2"/>
    <n v="5.1097146389203818E-2"/>
    <x v="202"/>
    <n v="-1.0479983232027923E-3"/>
    <n v="8.2702602916743473E-2"/>
    <n v="1.6933207902163572E-2"/>
    <n v="-3.3352283494409773E-2"/>
    <n v="3.3429561200923885E-2"/>
    <n v="0.12759643916913932"/>
  </r>
  <r>
    <x v="203"/>
    <n v="-0.11246927952399444"/>
    <n v="-2.2970785477530176E-2"/>
    <n v="6.5764971086935242E-2"/>
    <x v="203"/>
    <n v="-1.4687368862776884E-3"/>
    <n v="-2.2165387894288124E-2"/>
    <n v="0.16049953746530976"/>
    <n v="0.1358557145657715"/>
    <n v="8.1317392033074309E-2"/>
    <n v="5.0000000000000044E-2"/>
  </r>
  <r>
    <x v="204"/>
    <n v="-6.0628142534431162E-2"/>
    <n v="1.0808678500986213E-2"/>
    <n v="-7.4213720801912797E-2"/>
    <x v="204"/>
    <n v="1.7125446522378684E-2"/>
    <n v="-1.8788142981691403E-2"/>
    <n v="-5.8190514149063399E-2"/>
    <n v="-2.6234035208836715E-2"/>
    <n v="-9.1219096334185901E-2"/>
    <n v="-3.4085213032581385E-2"/>
  </r>
  <r>
    <x v="205"/>
    <n v="-1.947094872391586E-2"/>
    <n v="-4.5972525757102756E-2"/>
    <n v="-0.15118704678653028"/>
    <x v="205"/>
    <n v="-7.3339531040181871E-2"/>
    <n v="-2.1991203518592628E-2"/>
    <n v="4.6550994498518961E-2"/>
    <n v="2.6586316908896457E-3"/>
    <n v="-3.9371197907783206E-2"/>
    <n v="-9.7042034250129805E-2"/>
  </r>
  <r>
    <x v="206"/>
    <n v="8.9398734177215111E-3"/>
    <n v="0.10455698273746195"/>
    <n v="7.7472205968402541E-2"/>
    <x v="206"/>
    <n v="-1.0143796678185213E-2"/>
    <n v="8.6308712637417351E-4"/>
    <n v="8.1682167408006379E-2"/>
    <n v="1.6616581226798655E-2"/>
    <n v="-4.3914420146184185E-2"/>
    <n v="-4.8850574712643535E-2"/>
  </r>
  <r>
    <x v="207"/>
    <n v="-1.4820042342978179E-2"/>
    <n v="-6.7180208873416691E-2"/>
    <n v="-3.5190615835777095E-2"/>
    <x v="207"/>
    <n v="-3.8288288288288452E-3"/>
    <n v="5.804928970181078E-2"/>
    <n v="-3.9252336448598157E-2"/>
    <n v="-2.4169709615719071E-2"/>
    <n v="2.4760902534897156E-3"/>
    <n v="-1.2084592145015116E-2"/>
  </r>
  <r>
    <x v="208"/>
    <n v="0.16953199617956072"/>
    <n v="-7.7656026679371104E-2"/>
    <n v="3.3322075875267476E-2"/>
    <x v="208"/>
    <n v="-2.950486095410354E-2"/>
    <n v="5.5636582017844827E-2"/>
    <n v="7.0038910505836327E-3"/>
    <n v="1.8531717747683585E-2"/>
    <n v="7.9934545679088531E-2"/>
    <n v="0.19999999999999996"/>
  </r>
  <r>
    <x v="209"/>
    <n v="3.3823329250034062E-2"/>
    <n v="6.7062672176308569E-2"/>
    <n v="0.14369757054145338"/>
    <x v="209"/>
    <n v="4.5894001164822562E-2"/>
    <n v="4.6852777439148285E-2"/>
    <n v="0.12403400309119017"/>
    <n v="3.4289713086074203E-2"/>
    <n v="4.0196695065469745E-2"/>
    <n v="-1.9877675840978659E-2"/>
  </r>
  <r>
    <x v="210"/>
    <n v="-0.10446975182673957"/>
    <n v="-8.1645824929407085E-2"/>
    <n v="-7.5442941512669059E-2"/>
    <x v="210"/>
    <n v="-3.5750083528232612E-2"/>
    <n v="-3.4857542116295437E-2"/>
    <n v="-2.7500859401856315E-2"/>
    <n v="-4.3132611637347718E-2"/>
    <n v="-9.0699208443271728E-2"/>
    <n v="-7.9563182527301102E-2"/>
  </r>
  <r>
    <x v="211"/>
    <n v="6.299617759482512E-2"/>
    <n v="5.6487744882719904E-2"/>
    <n v="4.4096435194724837E-2"/>
    <x v="211"/>
    <n v="4.0540540540540571E-2"/>
    <n v="7.2112290862290873E-2"/>
    <n v="-2.9338989042064223E-2"/>
    <n v="1.9798479759589815E-2"/>
    <n v="0.10506589287873314"/>
    <n v="7.0621468926553632E-2"/>
  </r>
  <r>
    <x v="212"/>
    <n v="-0.10351981190789039"/>
    <n v="7.7581905870613754E-2"/>
    <n v="1.7761989342806039E-3"/>
    <x v="212"/>
    <n v="-2.4531024531024626E-2"/>
    <n v="-4.9668004651686193E-2"/>
    <n v="4.7341587764020421E-2"/>
    <n v="-2.6001040041601642E-2"/>
    <n v="-0.12461706783369808"/>
    <n v="-3.3245382585751937E-2"/>
  </r>
  <r>
    <x v="213"/>
    <n v="5.5615550755939491E-2"/>
    <n v="-6.3199320935257375E-2"/>
    <n v="-7.8506698187549295E-2"/>
    <x v="213"/>
    <n v="4.22166590805646E-2"/>
    <n v="1.8434453084908986E-2"/>
    <n v="9.7357440890124547E-3"/>
    <n v="1.6195052500445062E-2"/>
    <n v="-3.4683164604424332E-3"/>
    <n v="9.8253275109170257E-2"/>
  </r>
  <r>
    <x v="214"/>
    <n v="-5.0274022652539219E-2"/>
    <n v="-3.3525535420098951E-2"/>
    <n v="-6.9481560662747244E-2"/>
    <x v="214"/>
    <n v="3.4938312042798181E-3"/>
    <n v="2.1434108527131679E-2"/>
    <n v="-4.855371900826444E-2"/>
    <n v="-1.0858143607705872E-2"/>
    <n v="-0.10695136863888632"/>
    <n v="-0.11530815109343939"/>
  </r>
  <r>
    <x v="215"/>
    <n v="0.14480264676463794"/>
    <n v="5.2331032131594624E-2"/>
    <n v="6.0884549109706976E-2"/>
    <x v="215"/>
    <n v="-0.14329235121314332"/>
    <n v="5.3845861951201224E-2"/>
    <n v="7.0937386898298982E-2"/>
    <n v="5.4709631728045327E-2"/>
    <n v="7.545116213749048E-2"/>
    <n v="6.0674157303370668E-2"/>
  </r>
  <r>
    <x v="216"/>
    <n v="1.6062907453457953E-2"/>
    <n v="-1.7170162792581212E-2"/>
    <n v="-2.9344883595018856E-2"/>
    <x v="216"/>
    <n v="4.1910083820166921E-3"/>
    <n v="8.6417974938786113E-3"/>
    <n v="-1.3518080432578516E-3"/>
    <n v="1.5444015444015413E-2"/>
    <n v="-7.3259116581241179E-2"/>
    <n v="3.0190677966101642E-2"/>
  </r>
  <r>
    <x v="217"/>
    <n v="3.5388278872866774E-2"/>
    <n v="1.6728471363823605E-2"/>
    <n v="5.0981704596162247E-2"/>
    <x v="217"/>
    <n v="4.805868218034659E-2"/>
    <n v="-1.3958303584178267E-2"/>
    <n v="4.5008460236886538E-2"/>
    <n v="-1.8846090262853332E-2"/>
    <n v="9.7685560291682849E-2"/>
    <n v="8.0719794344473073E-2"/>
  </r>
  <r>
    <x v="218"/>
    <n v="-9.9853063310547441E-2"/>
    <n v="-7.2702220781325932E-2"/>
    <n v="-8.2263029402398935E-2"/>
    <x v="218"/>
    <n v="-3.8494026788946534E-2"/>
    <n v="-1.5169617320154982E-2"/>
    <n v="8.4196891191710144E-3"/>
    <n v="6.7396798652064049E-3"/>
    <n v="-0.11209884467265729"/>
    <n v="-0.10704091341579447"/>
  </r>
  <r>
    <x v="219"/>
    <n v="1.0149041873669384E-2"/>
    <n v="1.9141683419281463E-2"/>
    <n v="2.6486236409900554E-2"/>
    <x v="219"/>
    <n v="-1.4809236947791238E-2"/>
    <n v="-3.3122564517314879E-2"/>
    <n v="-7.0006422607578611E-2"/>
    <n v="1.489539748953983E-2"/>
    <n v="-1.7746774135251497E-2"/>
    <n v="-3.835908364411289E-2"/>
  </r>
  <r>
    <x v="220"/>
    <n v="-7.5950256446286835E-2"/>
    <n v="-2.9159519725556748E-3"/>
    <n v="-9.8591549295774628E-2"/>
    <x v="220"/>
    <n v="-6.3439490445859947E-2"/>
    <n v="-3.3268697007718284E-2"/>
    <n v="-1.3466850828729338E-2"/>
    <n v="-9.9109498680738706E-2"/>
    <n v="-5.1221666176037739E-2"/>
    <n v="3.3240997229916802E-2"/>
  </r>
  <r>
    <x v="221"/>
    <n v="9.7703771289537666E-2"/>
    <n v="5.2210562532255311E-2"/>
    <n v="4.049999999999998E-2"/>
    <x v="221"/>
    <n v="-1.3601741022850944E-2"/>
    <n v="-2.0687485251317472E-2"/>
    <n v="-8.9254462723136196E-2"/>
    <n v="3.6609921288668357E-3"/>
    <n v="5.9998448650325997E-2"/>
    <n v="4.2895442359249358E-2"/>
  </r>
  <r>
    <x v="222"/>
    <n v="4.2806677287525075E-2"/>
    <n v="5.8039728602958807E-3"/>
    <n v="6.0067275348389959E-3"/>
    <x v="222"/>
    <n v="2.5648097076668597E-2"/>
    <n v="8.8594377510040179E-2"/>
    <n v="-3.2282859338970016E-2"/>
    <n v="2.4803939449206558E-2"/>
    <n v="-4.8552925249716328E-2"/>
    <n v="4.8843187660668308E-2"/>
  </r>
  <r>
    <x v="223"/>
    <n v="0.15649285951511116"/>
    <n v="0.12760078023407018"/>
    <n v="0.19321710054931951"/>
    <x v="223"/>
    <n v="4.302231782737298E-2"/>
    <n v="-1.0108463070906848E-2"/>
    <n v="9.4122319301032542E-2"/>
    <n v="0.10108560242035947"/>
    <n v="0.16220581449007843"/>
    <n v="5.8823529411764941E-2"/>
  </r>
  <r>
    <x v="224"/>
    <n v="7.2655217965653662E-2"/>
    <n v="6.775263082023919E-3"/>
    <n v="3.5028022417934457E-2"/>
    <x v="224"/>
    <n v="2.8873420984789844E-2"/>
    <n v="6.3096302921884284E-2"/>
    <n v="2.2504537205081609E-2"/>
    <n v="-8.2430903507353381E-3"/>
    <n v="5.479452054794498E-2"/>
    <n v="0.13101851851851842"/>
  </r>
  <r>
    <x v="225"/>
    <n v="4.4816877275647871E-2"/>
    <n v="4.1165521191294463E-2"/>
    <n v="7.6387545929219591E-3"/>
    <x v="225"/>
    <n v="-1.5159107992984144E-2"/>
    <n v="1.1709027169149788E-2"/>
    <n v="2.6269080582179472E-2"/>
    <n v="1.2385919165580184E-2"/>
    <n v="0.15559319907146008"/>
    <n v="7.3679901760131061E-2"/>
  </r>
  <r>
    <x v="226"/>
    <n v="-1.086455183723678E-2"/>
    <n v="-4.8889500103142525E-2"/>
    <n v="2.6293062086172325E-2"/>
    <x v="226"/>
    <n v="0.16550057244625371"/>
    <n v="6.3688970511798892E-2"/>
    <n v="9.6852300242131761E-3"/>
    <n v="2.4146812620735592E-3"/>
    <n v="4.5415060535316742E-2"/>
    <n v="7.205489897064421E-2"/>
  </r>
  <r>
    <x v="227"/>
    <n v="4.1914926687736331E-2"/>
    <n v="1.8796992481203034E-2"/>
    <n v="3.5811126694717199E-2"/>
    <x v="227"/>
    <n v="-2.9906134031870923E-2"/>
    <n v="1.2574518682607172E-2"/>
    <n v="-7.5368276807126211E-3"/>
    <n v="1.268668700819009E-2"/>
    <n v="2.2798680896367163E-2"/>
    <n v="0.15753911806543375"/>
  </r>
  <r>
    <x v="228"/>
    <n v="9.6966683242167839E-3"/>
    <n v="6.8052795912574515E-2"/>
    <n v="-8.9366311608592985E-3"/>
    <x v="228"/>
    <n v="-2.3627362736272639E-3"/>
    <n v="3.0595502364636484E-2"/>
    <n v="9.6651708664134972E-3"/>
    <n v="-6.0260069774817904E-3"/>
    <n v="-7.5655639899463445E-3"/>
    <n v="-4.7619047619047561E-2"/>
  </r>
  <r>
    <x v="229"/>
    <n v="5.2105392760403824E-2"/>
    <n v="1.1760015945784463E-2"/>
    <n v="3.9712177793970405E-2"/>
    <x v="229"/>
    <n v="2.2104432164204324E-2"/>
    <n v="-3.3995130174189869E-2"/>
    <n v="-7.4871794871794961E-2"/>
    <n v="-3.9885130823229531E-3"/>
    <n v="0.12649970581463754"/>
    <n v="2.4193548387096753E-2"/>
  </r>
  <r>
    <x v="230"/>
    <n v="2.6494406216355459E-2"/>
    <n v="2.0751247701602304E-2"/>
    <n v="3.5742444152430997E-2"/>
    <x v="230"/>
    <n v="5.7596822244289969E-2"/>
    <n v="5.816771691711109E-2"/>
    <n v="3.3628972653362954E-2"/>
    <n v="-1.1693096267819891E-2"/>
    <n v="-2.6796257607412111E-3"/>
    <n v="0.21984251968503932"/>
  </r>
  <r>
    <x v="231"/>
    <n v="0.12047973003784951"/>
    <n v="-1.5504374678332433E-2"/>
    <n v="0.15605176351179906"/>
    <x v="231"/>
    <n v="0.10871152842983833"/>
    <n v="3.7837837837837895E-2"/>
    <n v="0.20843761172685005"/>
    <n v="-1.5559157212317709E-2"/>
    <n v="0.31699986338175679"/>
    <n v="0.18461141234185408"/>
  </r>
  <r>
    <x v="232"/>
    <n v="3.9436734361645742E-2"/>
    <n v="0.11128536888191864"/>
    <n v="5.4506877377816787E-2"/>
    <x v="232"/>
    <n v="1.449138985602727E-2"/>
    <n v="8.0626177024483159E-3"/>
    <n v="3.9053254437869889E-2"/>
    <n v="2.3049061573920948E-3"/>
    <n v="8.0065698478561709E-2"/>
    <n v="6.4298169136878691E-2"/>
  </r>
  <r>
    <x v="233"/>
    <n v="-2.603758809710266E-2"/>
    <n v="2.3756321298365135E-2"/>
    <n v="-1.7969888295289005E-2"/>
    <x v="233"/>
    <n v="3.9977738614228819E-2"/>
    <n v="-4.6383326522272172E-2"/>
    <n v="1.4236902050113853E-2"/>
    <n v="4.2214191852825156E-2"/>
    <n v="8.0901538313777444E-2"/>
    <n v="0.11918902314151136"/>
  </r>
  <r>
    <x v="234"/>
    <n v="6.7497487437186088E-2"/>
    <n v="5.9850660539919609E-2"/>
    <n v="7.7292638123498625E-2"/>
    <x v="234"/>
    <n v="3.041384231180877E-2"/>
    <n v="-4.215005050659637E-2"/>
    <n v="-0.11594609769792252"/>
    <n v="2.7107959022852679E-2"/>
    <n v="4.1554979637171252E-2"/>
    <n v="-3.4400731930466555E-2"/>
  </r>
  <r>
    <x v="235"/>
    <n v="-0.13572343149807942"/>
    <n v="-6.4491654021243683E-3"/>
    <n v="2.0068205666316841E-2"/>
    <x v="235"/>
    <n v="-3.4103696009694429E-2"/>
    <n v="3.8028889172951885E-3"/>
    <n v="1.5878056525881146E-2"/>
    <n v="1.5804818167868717E-2"/>
    <n v="-5.457053077590257E-2"/>
    <n v="-4.5290884972522316E-2"/>
  </r>
  <r>
    <x v="236"/>
    <n v="-6.0130718954247708E-3"/>
    <n v="4.6364479354169985E-2"/>
    <n v="-3.883245467403873E-2"/>
    <x v="236"/>
    <n v="3.2888251635451171E-2"/>
    <n v="-6.2398522810481749E-3"/>
    <n v="-5.9393560487651653E-3"/>
    <n v="-1.5256797583081627E-2"/>
    <n v="7.69404298196803E-2"/>
    <n v="4.5057562524811301E-2"/>
  </r>
  <r>
    <x v="237"/>
    <n v="-7.8905839032095137E-4"/>
    <n v="-1.6264400771516474E-2"/>
    <n v="1.1638795986622208E-2"/>
    <x v="237"/>
    <n v="3.3576262363352427E-2"/>
    <n v="1.2686208553580158E-2"/>
    <n v="9.2138364779874138E-2"/>
    <n v="-2.4697039423224432E-2"/>
    <n v="-2.1784971162843725E-3"/>
    <n v="1.7663817663817749E-2"/>
  </r>
  <r>
    <x v="238"/>
    <n v="-0.12450644906554353"/>
    <n v="1.0757246568809276E-2"/>
    <n v="-9.0320021158423636E-2"/>
    <x v="238"/>
    <n v="-1.84672206832871E-2"/>
    <n v="-3.4798013349790491E-4"/>
    <n v="-1.9291678663979073E-2"/>
    <n v="9.7514941805599387E-2"/>
    <n v="-0.15446517291086448"/>
    <n v="-2.1089958939902842E-2"/>
  </r>
  <r>
    <x v="239"/>
    <n v="9.1200641411104399E-2"/>
    <n v="9.8563489566949603E-2"/>
    <n v="4.1939235353975812E-2"/>
    <x v="239"/>
    <n v="1.5393825365603409E-2"/>
    <n v="-1.9303797468355199E-3"/>
    <n v="2.0845566647093472E-2"/>
    <n v="9.2576669532817402E-2"/>
    <n v="4.4458421610169552E-2"/>
    <n v="4.2326024785509953E-2"/>
  </r>
  <r>
    <x v="240"/>
    <n v="4.1192138133725242E-2"/>
    <n v="0.11033692851006971"/>
    <n v="9.208231600976502E-3"/>
    <x v="240"/>
    <n v="0.10115387854796598"/>
    <n v="0.15266812517835082"/>
    <n v="-1.8406672418751824E-2"/>
    <n v="6.9517313746065845E-3"/>
    <n v="5.5640074799530925E-2"/>
    <n v="0.20212182184013172"/>
  </r>
  <r>
    <x v="241"/>
    <n v="-3.047677854717068E-2"/>
    <n v="9.1206051749333827E-2"/>
    <n v="3.3939310154144087E-2"/>
    <x v="241"/>
    <n v="7.7635000764876727E-2"/>
    <n v="2.4343951147053788E-2"/>
    <n v="4.6879578083797169E-2"/>
    <n v="7.9718640093786597E-2"/>
    <n v="5.209193400687484E-3"/>
    <n v="1.6737674984783624E-3"/>
  </r>
  <r>
    <x v="242"/>
    <n v="2.1654080611409388E-2"/>
    <n v="-3.2062391681109137E-2"/>
    <n v="-7.2670143067255055E-2"/>
    <x v="242"/>
    <n v="-5.1742494144367934E-2"/>
    <n v="-8.1876527296651402E-2"/>
    <n v="0.10495382031905964"/>
    <n v="-7.9623597538906909E-2"/>
    <n v="-2.7314814814814903E-2"/>
    <n v="-2.0963086738568948E-2"/>
  </r>
  <r>
    <x v="243"/>
    <n v="1.9369489714132992E-2"/>
    <n v="2.4375356067388276E-2"/>
    <n v="2.6674356571263713E-2"/>
    <x v="243"/>
    <n v="2.0434131736527084E-2"/>
    <n v="5.9666569172274198E-3"/>
    <n v="-7.5987841945268642E-4"/>
    <n v="1.9792895530213572E-2"/>
    <n v="1.4156085427830201E-2"/>
    <n v="8.0682699767260502E-3"/>
  </r>
  <r>
    <x v="244"/>
    <n v="-5.2854584370768287E-2"/>
    <n v="-2.3477535454653808E-2"/>
    <n v="2.7104838143388932E-2"/>
    <x v="244"/>
    <n v="-4.2250421770703595E-2"/>
    <n v="-4.9572599872070744E-2"/>
    <n v="1.7237008871989756E-2"/>
    <n v="-2.4678663239074528E-2"/>
    <n v="-1.7713048612477689E-3"/>
    <n v="8.9271971679236728E-3"/>
  </r>
  <r>
    <x v="245"/>
    <n v="7.5312456763362956E-2"/>
    <n v="6.1915222520543489E-2"/>
    <n v="-5.606070964654597E-3"/>
    <x v="245"/>
    <n v="7.0153940415103033E-2"/>
    <n v="1.4653247269723835E-2"/>
    <n v="-7.0022427111886443E-2"/>
    <n v="3.4264628360569427E-2"/>
    <n v="8.8328075709779297E-2"/>
    <n v="4.317315026697166E-2"/>
  </r>
  <r>
    <x v="246"/>
    <n v="-4.4819008406244643E-2"/>
    <n v="-1.6434262948207268E-2"/>
    <n v="-2.4063251976623734E-3"/>
    <x v="246"/>
    <n v="-1.7820081585915526E-2"/>
    <n v="5.2158707187650588E-3"/>
    <n v="0.13236870310825299"/>
    <n v="-1.5290519877675823E-2"/>
    <n v="-2.8525641025641035E-2"/>
    <n v="-1.1114360924246669E-2"/>
  </r>
  <r>
    <x v="247"/>
    <n v="8.0642988639935353E-2"/>
    <n v="5.3476144109055657E-2"/>
    <n v="2.5430737422467153E-2"/>
    <x v="247"/>
    <n v="-1.0711162926260509E-2"/>
    <n v="-1.2627095767973495E-2"/>
    <n v="4.7326076668241512E-4"/>
    <n v="-2.5621118012422395E-2"/>
    <n v="3.7869550872864366E-2"/>
    <n v="-1.9077196095829696E-2"/>
  </r>
  <r>
    <x v="248"/>
    <n v="-1.7908339219678271E-2"/>
    <n v="4.2221236320615141E-2"/>
    <n v="2.2313327508569181E-2"/>
    <x v="248"/>
    <n v="1.1637327833836419E-2"/>
    <n v="-6.3335358444714385E-2"/>
    <n v="-2.6726584673604559E-2"/>
    <n v="1.0624169986719334E-3"/>
    <n v="1.4871532624770145E-2"/>
    <n v="9.7542590079903402E-2"/>
  </r>
  <r>
    <x v="249"/>
    <n v="1.5442545269927166E-2"/>
    <n v="5.817665838950159E-3"/>
    <n v="5.5157451844060068E-2"/>
    <x v="249"/>
    <n v="2.475427739351943E-3"/>
    <n v="-9.0805902383654935E-3"/>
    <n v="6.5127582017010965E-2"/>
    <n v="3.2236667551074571E-2"/>
    <n v="-3.7859701207969554E-3"/>
    <n v="-2.4038461538461564E-2"/>
  </r>
  <r>
    <x v="250"/>
    <n v="1.841589933752763E-2"/>
    <n v="7.226493616420937E-2"/>
    <n v="2.218068535825557E-2"/>
    <x v="250"/>
    <n v="2.4765778197400001E-2"/>
    <n v="2.1371297659957378E-2"/>
    <n v="-3.8101756787588426E-2"/>
    <n v="-9.510345713918622E-3"/>
    <n v="1.1879536848436789E-2"/>
    <n v="1.0555946516537684E-2"/>
  </r>
  <r>
    <x v="251"/>
    <n v="-3.4283844045329914E-2"/>
    <n v="-0.10811433082261601"/>
    <n v="1.9078385956357469E-2"/>
    <x v="251"/>
    <n v="6.2721474131821386E-2"/>
    <n v="4.5276852089207953E-2"/>
    <n v="7.1157495256168879E-3"/>
    <n v="7.0066173608408056E-2"/>
    <n v="-1.9656849500135243E-2"/>
    <n v="-6.3370473537604388E-2"/>
  </r>
  <r>
    <x v="252"/>
    <n v="5.6640542257996085E-2"/>
    <n v="6.5053842749668078E-2"/>
    <n v="2.6257551288952685E-2"/>
    <x v="252"/>
    <n v="4.2214071357119076E-2"/>
    <n v="8.0929462616108339E-3"/>
    <n v="-6.5473386716910054E-2"/>
    <n v="1.3701952225051439E-2"/>
    <n v="3.7938400055123056E-2"/>
    <n v="1.1152416356877248E-2"/>
  </r>
  <r>
    <x v="253"/>
    <n v="-7.7219148424344408E-2"/>
    <n v="6.9355955678670256E-2"/>
    <n v="-1.6144072735750137E-2"/>
    <x v="253"/>
    <n v="7.2242129511133735E-2"/>
    <n v="4.7073133647559606E-2"/>
    <n v="-1.2600806451612878E-2"/>
    <n v="3.026315789473677E-2"/>
    <n v="-7.2758172017313161E-2"/>
    <n v="-5.1911764705882324E-2"/>
  </r>
  <r>
    <x v="254"/>
    <n v="-5.6786583246437261E-2"/>
    <n v="-1.7971052035100299E-2"/>
    <n v="-4.2059119720395666E-2"/>
    <x v="254"/>
    <n v="-2.1662588768872726E-2"/>
    <n v="-3.9206575087851747E-2"/>
    <n v="-1.8376722817764146E-2"/>
    <n v="-1.7996052478811086E-2"/>
    <n v="-2.6776253615510281E-3"/>
    <n v="-4.730882581045448E-2"/>
  </r>
  <r>
    <x v="255"/>
    <n v="1.3680961813072878E-2"/>
    <n v="-9.7929306251647308E-3"/>
    <n v="1.1934945272401132E-2"/>
    <x v="255"/>
    <n v="2.7754056362083723E-2"/>
    <n v="-6.9824381102077115E-3"/>
    <n v="2.0800832033280869E-3"/>
    <n v="-2.589264601560648E-2"/>
    <n v="5.455772350720034E-3"/>
    <n v="2.1328557473135668E-2"/>
  </r>
  <r>
    <x v="256"/>
    <n v="8.2750159047532579E-2"/>
    <n v="7.7153607938463598E-2"/>
    <n v="5.0109997555610075E-2"/>
    <x v="256"/>
    <n v="-1.2048192771084376E-2"/>
    <n v="1.8507244612200324E-2"/>
    <n v="2.4390243902439046E-2"/>
    <n v="2.5367156208277786E-2"/>
    <n v="4.306664191572307E-2"/>
    <n v="-2.5665550773154799E-2"/>
  </r>
  <r>
    <x v="257"/>
    <n v="1.7627061736684713E-3"/>
    <n v="3.4314331643378049E-2"/>
    <n v="1.8447392923649941E-2"/>
    <x v="257"/>
    <n v="1.4117505707076816E-2"/>
    <n v="6.0669456066944072E-3"/>
    <n v="-3.0395136778115228E-3"/>
    <n v="2.0004734848484862E-2"/>
    <n v="-6.4205237723657937E-3"/>
    <n v="7.8534031413612926E-3"/>
  </r>
  <r>
    <x v="258"/>
    <n v="-1.4789056935774481E-2"/>
    <n v="-3.2727598780560641E-2"/>
    <n v="-2.0570253128391336E-3"/>
    <x v="258"/>
    <n v="-3.0093003968959309E-2"/>
    <n v="-3.3478893740902405E-2"/>
    <n v="0.11686991869918706"/>
    <n v="-1.4506208657305342E-2"/>
    <n v="-2.8479704593678434E-2"/>
    <n v="2.5162337662337553E-2"/>
  </r>
  <r>
    <x v="259"/>
    <n v="4.0610648069399513E-2"/>
    <n v="3.6893983870469382E-2"/>
    <n v="2.2387632407672386E-2"/>
    <x v="259"/>
    <n v="2.2842484578269096E-2"/>
    <n v="8.4214408655027828E-3"/>
    <n v="6.1874431301182975E-2"/>
    <n v="8.2430522845022836E-4"/>
    <n v="2.0053608656805277E-2"/>
    <n v="7.2050673000791932E-2"/>
  </r>
  <r>
    <x v="260"/>
    <n v="-1.577377303747296E-2"/>
    <n v="1.5704621986470713E-2"/>
    <n v="-2.4641577060932063E-3"/>
    <x v="260"/>
    <n v="1.773451961545347E-2"/>
    <n v="7.6196281621456752E-3"/>
    <n v="3.8560411311054921E-3"/>
    <n v="-1.5413578068007916E-2"/>
    <n v="4.1863051790059114E-2"/>
    <n v="-4.4313146233382339E-3"/>
  </r>
  <r>
    <x v="261"/>
    <n v="-5.9373053767905248E-2"/>
    <n v="3.0307475648398308E-2"/>
    <n v="-6.7819447563440494E-2"/>
    <x v="261"/>
    <n v="5.4271297817413799E-2"/>
    <n v="-1.3218390804597746E-2"/>
    <n v="-4.0546308151941934E-2"/>
    <n v="-2.1032504780114758E-2"/>
    <n v="-2.219227073769614E-2"/>
    <n v="1.4094955489614147E-2"/>
  </r>
  <r>
    <x v="262"/>
    <n v="6.8152725667623093E-2"/>
    <n v="2.9957000882763207E-2"/>
    <n v="2.8005299927728267E-2"/>
    <x v="262"/>
    <n v="-2.4097056040959353E-2"/>
    <n v="-2.9120559114735878E-3"/>
    <n v="2.9137010676156594E-2"/>
    <n v="3.61328125E-2"/>
    <n v="2.0389502272323945E-2"/>
    <n v="2.1945866861741159E-3"/>
  </r>
  <r>
    <x v="263"/>
    <n v="1.3223686929211942E-2"/>
    <n v="1.271807348834475E-3"/>
    <n v="-4.9212021793895167E-3"/>
    <x v="263"/>
    <n v="2.3095346715328313E-2"/>
    <n v="3.3325135268076789E-2"/>
    <n v="3.3066781932137301E-2"/>
    <n v="-2.0381715362865149E-2"/>
    <n v="-1.6986103494857074E-3"/>
    <n v="2.7007299270072949E-2"/>
  </r>
  <r>
    <x v="264"/>
    <n v="1.1582854113136865E-2"/>
    <n v="-6.726494546458639E-2"/>
    <n v="7.4771857521342966E-3"/>
    <x v="264"/>
    <n v="1.5049328354050928E-3"/>
    <n v="-1.6928477924550767E-2"/>
    <n v="-2.5104602510459539E-3"/>
    <n v="2.2369212266987404E-2"/>
    <n v="-1.607717041800516E-3"/>
    <n v="9.2395167022032654E-2"/>
  </r>
  <r>
    <x v="265"/>
    <n v="6.8540095956133307E-3"/>
    <n v="0.13090973681873352"/>
    <n v="-1.2155212716222552E-2"/>
    <x v="265"/>
    <n v="4.0015583259127352E-2"/>
    <n v="2.5451684169112809E-2"/>
    <n v="-2.2441275167785268E-2"/>
    <n v="-1.5292318550758854E-2"/>
    <n v="-1.5203972088030149E-2"/>
    <n v="4.7495120364346111E-2"/>
  </r>
  <r>
    <x v="266"/>
    <n v="-5.1215312537540525E-2"/>
    <n v="-4.2407266825475798E-2"/>
    <n v="-1.0056791292001876E-2"/>
    <x v="266"/>
    <n v="-5.7098517686091976E-2"/>
    <n v="-3.3555660488726047E-2"/>
    <n v="-7.2087534863763181E-2"/>
    <n v="-1.2662764305339747E-2"/>
    <n v="-0.10831618679057597"/>
    <n v="-9.3788819875776364E-2"/>
  </r>
  <r>
    <x v="267"/>
    <n v="-7.2592217439013673E-3"/>
    <n v="-2.8566742297914227E-2"/>
    <n v="-2.7488944663559223E-2"/>
    <x v="267"/>
    <n v="4.9375709421112468E-2"/>
    <n v="-4.2446636333099308E-2"/>
    <n v="-5.410404624277465E-2"/>
    <n v="3.6297640653357721E-3"/>
    <n v="-3.2122008618845288E-2"/>
    <n v="-7.1281699794379705E-2"/>
  </r>
  <r>
    <x v="268"/>
    <n v="-6.1644417991667422E-2"/>
    <n v="-1.7250112561909003E-2"/>
    <n v="-3.5332432100282696E-2"/>
    <x v="268"/>
    <n v="4.5375878853434193E-2"/>
    <n v="3.0360047198392692E-2"/>
    <n v="4.9621119530677049E-2"/>
    <n v="-1.0006027727546662E-2"/>
    <n v="-1.3420487558418737E-3"/>
    <n v="4.575645756457547E-2"/>
  </r>
  <r>
    <x v="269"/>
    <n v="3.4070315331641954E-2"/>
    <n v="2.6544111330641718E-2"/>
    <n v="1.5669787884578401E-2"/>
    <x v="269"/>
    <n v="4.3975373790676731E-3"/>
    <n v="9.4400940914296516E-3"/>
    <n v="-4.1918956683745234E-3"/>
    <n v="-2.4354603019971499E-3"/>
    <n v="1.7359409337401877E-2"/>
    <n v="7.6923076923076872E-2"/>
  </r>
  <r>
    <x v="270"/>
    <n v="-3.1458114265685233E-2"/>
    <n v="1.0571827057182848E-2"/>
    <n v="5.9956099090624049E-2"/>
    <x v="270"/>
    <n v="-4.4040383228597824E-2"/>
    <n v="-3.0661679033539002E-5"/>
    <n v="2.946679139382602E-2"/>
    <n v="3.662109375E-3"/>
    <n v="1.8959113583738807E-2"/>
    <n v="-4.3905635648754826E-2"/>
  </r>
  <r>
    <x v="271"/>
    <n v="-4.3427123857776584E-3"/>
    <n v="1.4987993044246251E-2"/>
    <n v="6.4493225252943986E-3"/>
    <x v="271"/>
    <n v="-2.6456166819332938E-2"/>
    <n v="2.4928709410357852E-2"/>
    <n v="-3.4984098137210484E-2"/>
    <n v="-6.4461201654098743E-2"/>
    <n v="6.2056764629626615E-2"/>
    <n v="9.5956134338588406E-3"/>
  </r>
  <r>
    <x v="272"/>
    <n v="3.1531122217173913E-2"/>
    <n v="1.0605895790274378E-3"/>
    <n v="4.6443268665490978E-2"/>
    <x v="272"/>
    <n v="8.4015939783041782E-2"/>
    <n v="5.6572727816669666E-2"/>
    <n v="-3.9783427495291845E-2"/>
    <n v="5.382215288611536E-2"/>
    <n v="1.1387460869065613E-2"/>
    <n v="4.1412084181941644E-2"/>
  </r>
  <r>
    <x v="273"/>
    <n v="1.1671952078928793E-2"/>
    <n v="4.5040884518214641E-2"/>
    <n v="9.6629213483145904E-3"/>
    <x v="273"/>
    <n v="-2.2362912284284775E-2"/>
    <n v="-0.10485035535294629"/>
    <n v="-2.4760970826182893E-2"/>
    <n v="5.6624722427831342E-2"/>
    <n v="-1.2267325467478774E-2"/>
    <n v="-3.1290743155150014E-2"/>
  </r>
  <r>
    <x v="274"/>
    <n v="6.8962514693717614E-2"/>
    <n v="3.0050170266968212E-2"/>
    <n v="1.0349432450478702E-2"/>
    <x v="274"/>
    <n v="3.9743054104867337E-2"/>
    <n v="3.2580502309105253E-3"/>
    <n v="-8.2956259426847367E-3"/>
    <n v="7.9392877991826261E-3"/>
    <n v="3.5419092385757578E-2"/>
    <n v="-4.710632570659401E-3"/>
  </r>
  <r>
    <x v="275"/>
    <n v="7.6976336903840092E-3"/>
    <n v="5.0473186119874835E-3"/>
    <n v="7.2309725740720365E-2"/>
    <x v="275"/>
    <n v="5.7762820834799111E-3"/>
    <n v="-3.1528833117886457E-3"/>
    <n v="-2.3574144486692039E-2"/>
    <n v="1.4826827290628897E-2"/>
    <n v="9.1627216059753103E-3"/>
    <n v="-3.583502366463831E-2"/>
  </r>
  <r>
    <x v="276"/>
    <n v="-7.6388327540214407E-3"/>
    <n v="-2.0891399874450656E-2"/>
    <n v="-6.2657285193364887E-3"/>
    <x v="276"/>
    <n v="7.6408310027966664E-3"/>
    <n v="1.6952905082708636E-2"/>
    <n v="4.6728971962617383E-3"/>
    <n v="2.2828444241529411E-4"/>
    <n v="8.7493637451678818E-3"/>
    <n v="2.3842917251051921E-2"/>
  </r>
  <r>
    <x v="277"/>
    <n v="2.9894513908687248E-2"/>
    <n v="-2.0054881645423572E-2"/>
    <n v="5.2199080055816971E-3"/>
    <x v="277"/>
    <n v="1.1547801952718428E-2"/>
    <n v="2.8706497060927427E-2"/>
    <n v="-1.3695090439276525E-2"/>
    <n v="1.6090380006847038E-2"/>
    <n v="-5.1549906582840643E-3"/>
    <n v="5.821917808219168E-2"/>
  </r>
  <r>
    <x v="278"/>
    <n v="-3.5947324712302775E-2"/>
    <n v="2.9677318049776247E-2"/>
    <n v="7.660668380462754E-3"/>
    <x v="278"/>
    <n v="3.5766780989712199E-3"/>
    <n v="-3.4163744104486193E-3"/>
    <n v="-1.2313335079905618E-2"/>
    <n v="2.3584905660376521E-3"/>
    <n v="-4.2920396441349484E-2"/>
    <n v="-3.2362459546925515E-2"/>
  </r>
  <r>
    <x v="279"/>
    <n v="3.6098121256871174E-3"/>
    <n v="-4.2826280340576894E-2"/>
    <n v="-6.3268534108883445E-3"/>
    <x v="279"/>
    <n v="2.153004930918323E-2"/>
    <n v="1.4531444346691735E-2"/>
    <n v="-1.0610079575598119E-3"/>
    <n v="-8.8515406162466004E-3"/>
    <n v="2.9892004927096094E-2"/>
    <n v="-1.9397993311036865E-2"/>
  </r>
  <r>
    <x v="280"/>
    <n v="-5.0151230278754233E-2"/>
    <n v="-1.8959107806691522E-2"/>
    <n v="2.4903722721437704E-2"/>
    <x v="280"/>
    <n v="-8.22022557828328E-3"/>
    <n v="-1.9018001315710853E-2"/>
    <n v="3.8502389803505066E-2"/>
    <n v="-6.7827266561156785E-3"/>
    <n v="-5.8827619776091744E-3"/>
    <n v="-1.0914051841746208E-2"/>
  </r>
  <r>
    <x v="281"/>
    <n v="-7.7456000688491677E-4"/>
    <n v="-3.1370107724787433E-2"/>
    <n v="-7.6202404809619262E-2"/>
    <x v="281"/>
    <n v="3.5659213569776416E-3"/>
    <n v="-3.1396695726392254E-3"/>
    <n v="6.2388136026591656E-2"/>
    <n v="-2.2991122239927164E-2"/>
    <n v="-5.5580425841470604E-2"/>
    <n v="-0.10275862068965524"/>
  </r>
  <r>
    <x v="282"/>
    <n v="1.0507730071917631E-2"/>
    <n v="3.0290328890379081E-2"/>
    <n v="5.6131026628342129E-2"/>
    <x v="282"/>
    <n v="2.6265245366368983E-2"/>
    <n v="-6.1156468825429577E-5"/>
    <n v="-2.1660649819493782E-3"/>
    <n v="3.5531220876048319E-2"/>
    <n v="7.0064732109793582E-3"/>
    <n v="1.537279016141424E-2"/>
  </r>
  <r>
    <x v="283"/>
    <n v="-4.6111229490730876E-2"/>
    <n v="-5.9097936047299959E-2"/>
    <n v="-6.4136797781657595E-2"/>
    <x v="283"/>
    <n v="-5.577130023861876E-2"/>
    <n v="2.345494021589567E-2"/>
    <n v="1.9295706705257931E-2"/>
    <n v="1.2487343908201165E-2"/>
    <n v="5.1322408872936931E-2"/>
    <n v="-4.542013626040875E-2"/>
  </r>
  <r>
    <x v="284"/>
    <n v="4.1281329580485027E-2"/>
    <n v="4.4650063415196506E-2"/>
    <n v="3.8463648834019093E-2"/>
    <x v="284"/>
    <n v="3.8897973341261549E-2"/>
    <n v="1.2160870084857223E-2"/>
    <n v="6.6256507335542558E-3"/>
    <n v="3.9000000000000146E-2"/>
    <n v="1.119335114941733E-2"/>
    <n v="-7.1371927042029881E-3"/>
  </r>
  <r>
    <x v="285"/>
    <n v="-5.2344789119148638E-3"/>
    <n v="1.9397919483457926E-2"/>
    <n v="-5.8649476910069831E-3"/>
    <x v="285"/>
    <n v="2.2131069350376897E-2"/>
    <n v="1.2693726937269334E-2"/>
    <n v="2.9384109073812947E-2"/>
    <n v="3.0691904609132514E-2"/>
    <n v="2.604087393283594E-2"/>
    <n v="7.987220447283061E-4"/>
  </r>
  <r>
    <x v="286"/>
    <n v="1.4750916540867021E-2"/>
    <n v="-8.1745344304893219E-3"/>
    <n v="3.2155195322880692E-2"/>
    <x v="286"/>
    <n v="6.752216518898746E-2"/>
    <n v="2.9091969100714099E-2"/>
    <n v="-6.7366978762274377E-2"/>
    <n v="-3.3928200871550129E-2"/>
    <n v="5.313338637681575E-3"/>
    <n v="1.1971268954509284E-2"/>
  </r>
  <r>
    <x v="287"/>
    <n v="7.5657754919880027E-3"/>
    <n v="3.173953386823869E-2"/>
    <n v="2.3326467559217301E-2"/>
    <x v="287"/>
    <n v="4.0171351138698297E-2"/>
    <n v="5.2148542616774929E-2"/>
    <n v="-3.52595494613126E-2"/>
    <n v="4.7363333691332832E-2"/>
    <n v="7.2142406803761272E-2"/>
    <n v="-1.340694006309151E-2"/>
  </r>
  <r>
    <x v="288"/>
    <n v="8.1839274414681196E-3"/>
    <n v="-3.1530220870255254E-2"/>
    <n v="-2.214059276405167E-2"/>
    <x v="288"/>
    <n v="6.5977475205916125E-3"/>
    <n v="8.0766745638596316E-3"/>
    <n v="0.19111675126903549"/>
    <n v="2.7071369975389725E-2"/>
    <n v="-2.0606818892711987E-2"/>
    <n v="-1.1191047162270151E-2"/>
  </r>
  <r>
    <x v="289"/>
    <n v="5.6487719151427918E-3"/>
    <n v="-1.9392019228143043E-2"/>
    <n v="-1.785622394895281E-2"/>
    <x v="289"/>
    <n v="-3.2772512837640377E-2"/>
    <n v="-6.5163978207456452E-3"/>
    <n v="7.223524398039638E-2"/>
    <n v="1.5974440894568342E-3"/>
    <n v="1.4282429290477516E-2"/>
    <n v="8.084074373484218E-2"/>
  </r>
  <r>
    <x v="290"/>
    <n v="-1.0568361487892086E-2"/>
    <n v="4.1222181990362872E-2"/>
    <n v="4.6997799434140175E-2"/>
    <x v="290"/>
    <n v="2.732216850828717E-2"/>
    <n v="2.4462365591397806E-2"/>
    <n v="6.7567567567567544E-2"/>
    <n v="-5.8811802232854316E-3"/>
    <n v="1.8300670058944979E-2"/>
    <n v="-2.6178010471204161E-2"/>
  </r>
  <r>
    <x v="291"/>
    <n v="5.0042052144658733E-3"/>
    <n v="7.6425113019286783E-2"/>
    <n v="1.806535555221922E-2"/>
    <x v="291"/>
    <n v="3.764547708079502E-2"/>
    <n v="1.826292311729194E-2"/>
    <n v="-7.1295606850335091E-2"/>
    <n v="-8.3224706708111551E-3"/>
    <n v="2.8448094596098983E-2"/>
    <n v="-1.1520737327188946E-2"/>
  </r>
  <r>
    <x v="292"/>
    <n v="-2.3850370308382551E-3"/>
    <n v="6.7842942345925916E-3"/>
    <n v="-1.474636256389994E-4"/>
    <x v="292"/>
    <n v="1.8828197756812548E-2"/>
    <n v="3.4015358449723809E-3"/>
    <n v="-4.3094808578873489E-2"/>
    <n v="7.8867542972700377E-3"/>
    <n v="3.5514558202744517E-2"/>
    <n v="4.8174048174048245E-2"/>
  </r>
  <r>
    <x v="293"/>
    <n v="-4.7898666219276853E-2"/>
    <n v="5.9240243872338283E-4"/>
    <n v="4.3311538272454708E-2"/>
    <x v="293"/>
    <n v="3.2827279230585704E-2"/>
    <n v="1.0555241666238668E-2"/>
    <n v="1.6338500209468032E-2"/>
    <n v="2.6685393258427004E-2"/>
    <n v="-7.236765696499492E-2"/>
    <n v="-9.0437361008154249E-2"/>
  </r>
  <r>
    <x v="294"/>
    <n v="-9.4273127753303765E-3"/>
    <n v="2.9651922934602837E-2"/>
    <n v="-1.7010649326170912E-2"/>
    <x v="294"/>
    <n v="1.4622133292288009E-3"/>
    <n v="0.1540826958753716"/>
    <n v="9.8928276999175058E-3"/>
    <n v="2.8727770177838563E-2"/>
    <n v="2.504037760889366E-3"/>
    <n v="-2.8524857375713086E-2"/>
  </r>
  <r>
    <x v="295"/>
    <n v="-2.1035310860090806E-2"/>
    <n v="-1.1907328877069356E-2"/>
    <n v="-1.5339628972724784E-3"/>
    <x v="295"/>
    <n v="1.8174133558749084E-2"/>
    <n v="-7.6829912798379252E-2"/>
    <n v="3.2244897959183616E-2"/>
    <n v="-1.7667173252279622E-2"/>
    <n v="4.0588977282660643E-3"/>
    <n v="-1.6778523489933139E-3"/>
  </r>
  <r>
    <x v="296"/>
    <n v="9.7669558897015563E-3"/>
    <n v="1.7021482954269862E-2"/>
    <n v="6.8846320034567254E-2"/>
    <x v="296"/>
    <n v="4.249216951583068E-2"/>
    <n v="-2.6596379075924936E-2"/>
    <n v="4.2111506524318054E-2"/>
    <n v="4.3608586346934874E-2"/>
    <n v="3.3223045922682548E-2"/>
    <n v="6.2184873949579833E-2"/>
  </r>
  <r>
    <x v="297"/>
    <n v="-3.9499730070181704E-2"/>
    <n v="-1.4829296204463049E-2"/>
    <n v="-4.12792525715312E-2"/>
    <x v="297"/>
    <n v="-1.4515837104072338E-2"/>
    <n v="-1.396784944128604E-2"/>
    <n v="0.11326124075128052"/>
    <n v="-9.1726118780691701E-3"/>
    <n v="-1.967086809442975E-2"/>
    <n v="-4.8259493670886111E-2"/>
  </r>
  <r>
    <x v="298"/>
    <n v="-2.5152224824355973E-2"/>
    <n v="-2.1901166448865084E-2"/>
    <n v="2.5627811094452779E-2"/>
    <x v="298"/>
    <n v="3.0267411107846032E-2"/>
    <n v="2.2988220090461642E-2"/>
    <n v="-1.05657805044308E-2"/>
    <n v="1.8234524032167521E-2"/>
    <n v="1.4736040671472495E-3"/>
    <n v="-1.6625103906899863E-3"/>
  </r>
  <r>
    <x v="299"/>
    <n v="3.5458607601018599E-2"/>
    <n v="4.4659425489274263E-2"/>
    <n v="2.3205883696496343E-2"/>
    <x v="299"/>
    <n v="-3.2087849401041257E-4"/>
    <n v="0.17119743458931569"/>
    <n v="-2.3940750947295864E-2"/>
    <n v="-1.0010101937735327E-2"/>
    <n v="2.6056674800436497E-2"/>
    <n v="5.9117402164862609E-2"/>
  </r>
  <r>
    <x v="300"/>
    <n v="7.1783211915920297E-2"/>
    <n v="4.4692340486002458E-2"/>
    <n v="6.9378097236483693E-2"/>
    <x v="300"/>
    <n v="1.3623881022861051E-2"/>
    <n v="-0.10920970752955828"/>
    <n v="1.7822481030527637E-2"/>
    <n v="3.5064935064935021E-2"/>
    <n v="4.1934558665360111E-2"/>
    <n v="-1.3364779874213806E-2"/>
  </r>
  <r>
    <x v="301"/>
    <n v="-2.5023811585418665E-2"/>
    <n v="1.9859892538937718E-2"/>
    <n v="3.94105122531625E-2"/>
    <x v="301"/>
    <n v="-2.0266704197600349E-2"/>
    <n v="1.3971358714635063E-3"/>
    <n v="3.2420249653259292E-2"/>
    <n v="6.2376770030471373E-2"/>
    <n v="2.7859657976533114E-2"/>
    <n v="4.7808764940238113E-3"/>
  </r>
  <r>
    <x v="302"/>
    <n v="6.2611012433393398E-3"/>
    <n v="3.1832833166611119E-2"/>
    <n v="2.2091014981724388E-3"/>
    <x v="302"/>
    <n v="-4.4747710540491981E-2"/>
    <n v="1.3603069410533575E-2"/>
    <n v="-4.2149454240134276E-2"/>
    <n v="0"/>
    <n v="4.0907873594001165E-2"/>
    <n v="4.8374306106264919E-2"/>
  </r>
  <r>
    <x v="303"/>
    <n v="4.1436829795684194E-2"/>
    <n v="-1.9777236788245722E-2"/>
    <n v="-3.7992946457197863E-2"/>
    <x v="303"/>
    <n v="4.2106846122034192E-3"/>
    <n v="6.9970176646019233E-3"/>
    <n v="-1.0343618513323882E-2"/>
    <n v="-3.7793149991564023E-2"/>
    <n v="-2.7132780171951754E-2"/>
    <n v="-2.8744326777609519E-2"/>
  </r>
  <r>
    <x v="304"/>
    <n v="-8.8559322033898713E-3"/>
    <n v="8.176003868216819E-3"/>
    <n v="-8.0819863356107469E-3"/>
    <x v="304"/>
    <n v="-6.7013589906780302E-3"/>
    <n v="-2.437635265975624E-2"/>
    <n v="-6.8733392382639535E-2"/>
    <n v="3.5069261792042283E-4"/>
    <n v="-2.5685667375566101E-2"/>
    <n v="-2.258566978193155E-2"/>
  </r>
  <r>
    <x v="305"/>
    <n v="3.9801633106750556E-2"/>
    <n v="9.4613154280482226E-2"/>
    <n v="-2.4989500209995796E-2"/>
    <x v="305"/>
    <n v="-1.2890094979647326E-2"/>
    <n v="-5.2539404553415547E-3"/>
    <n v="3.2337835267262749E-2"/>
    <n v="-4.9956178790534489E-3"/>
    <n v="1.5754354218502575E-2"/>
    <n v="-1.1155378486055856E-2"/>
  </r>
  <r>
    <x v="306"/>
    <n v="1.3362387961516342E-2"/>
    <n v="1.2208480213498962E-2"/>
    <n v="-2.0116304113719674E-2"/>
    <x v="306"/>
    <n v="2.4474990454371959E-2"/>
    <n v="-2.5117370892018709E-2"/>
    <n v="1.6215220195319624E-2"/>
    <n v="-5.2849467101212522E-4"/>
    <n v="5.233095431620427E-4"/>
    <n v="-8.8638195004028253E-3"/>
  </r>
  <r>
    <x v="307"/>
    <n v="8.6420253986285722E-3"/>
    <n v="2.3591216747993027E-2"/>
    <n v="4.9806576402321223E-2"/>
    <x v="307"/>
    <n v="4.4724385971450786E-4"/>
    <n v="1.6734890440645245E-2"/>
    <n v="4.4605621033544818E-2"/>
    <n v="3.4987221291971515E-2"/>
    <n v="7.356999777431561E-2"/>
    <n v="6.0975609756097615E-2"/>
  </r>
  <r>
    <x v="308"/>
    <n v="-3.9662107803700719E-2"/>
    <n v="-2.0279491763258606E-2"/>
    <n v="-3.2787571709727459E-2"/>
    <x v="308"/>
    <n v="-1.8477815445367418E-2"/>
    <n v="3.9076376554174619E-3"/>
    <n v="-4.2700919979170249E-2"/>
    <n v="-1.8903269754768415E-2"/>
    <n v="-4.1826040986410407E-2"/>
    <n v="-8.1992337164750961E-2"/>
  </r>
  <r>
    <x v="309"/>
    <n v="-6.1782692468794531E-2"/>
    <n v="-3.8357400722021651E-2"/>
    <n v="-4.8921984587410039E-3"/>
    <x v="309"/>
    <n v="-1.0247846054580734E-3"/>
    <n v="-4.258079735786735E-2"/>
    <n v="-2.5385312783318237E-2"/>
    <n v="-1.6924145113695555E-2"/>
    <n v="-1.6303171924358484E-2"/>
    <n v="-4.0066777963272071E-2"/>
  </r>
  <r>
    <x v="310"/>
    <n v="-3.4019375864994039E-2"/>
    <n v="3.1379429947156812E-2"/>
    <n v="-2.4798781814225901E-3"/>
    <x v="310"/>
    <n v="-3.3700607902735435E-2"/>
    <n v="-3.1169151164223363E-2"/>
    <n v="-6.1209302325581416E-2"/>
    <n v="-1.7921779818133698E-2"/>
    <n v="-5.3569268330235564E-2"/>
    <n v="-0.13565217391304341"/>
  </r>
  <r>
    <x v="311"/>
    <n v="4.5246568378241037E-2"/>
    <n v="4.7832881644280123E-2"/>
    <n v="4.2524424284717366E-2"/>
    <x v="311"/>
    <n v="4.8008492902921418E-2"/>
    <n v="1.4750762970498599E-2"/>
    <n v="1.1296076099881036E-2"/>
    <n v="2.1485077310320122E-2"/>
    <n v="4.3273141369773782E-2"/>
    <n v="8.8531187122736332E-2"/>
  </r>
  <r>
    <x v="312"/>
    <n v="1.7907675981605919E-2"/>
    <n v="-2.0445921199192085E-2"/>
    <n v="-7.2334016650629551E-2"/>
    <x v="312"/>
    <n v="-2.0259623321078335E-3"/>
    <n v="7.5187969924812581E-3"/>
    <n v="6.8587105624142719E-3"/>
    <n v="-7.8324386165625759E-3"/>
    <n v="-3.7713572876523105E-2"/>
    <n v="-2.7726432532347522E-2"/>
  </r>
  <r>
    <x v="313"/>
    <n v="3.2188002258807247E-2"/>
    <n v="6.1211116678872912E-2"/>
    <n v="-9.6960404076846807E-3"/>
    <x v="313"/>
    <n v="1.5563909774436002E-2"/>
    <n v="2.3631840796018988E-3"/>
    <n v="2.8999610743479787E-2"/>
    <n v="-1.2417952811779265E-2"/>
    <n v="2.0267141997314608E-2"/>
    <n v="2.8517110266159662E-2"/>
  </r>
  <r>
    <x v="314"/>
    <n v="2.6933759784528721E-3"/>
    <n v="3.4506556245683662E-4"/>
    <n v="8.0149369279109983E-3"/>
    <x v="314"/>
    <n v="6.7113348634041614E-2"/>
    <n v="-1.5510609256731644E-2"/>
    <n v="-3.9341781728768677E-2"/>
    <n v="1.131668762349558E-2"/>
    <n v="-1.3318660873313903E-2"/>
    <n v="3.4195933456562022E-2"/>
  </r>
  <r>
    <x v="315"/>
    <n v="-9.6533199026271888E-4"/>
    <n v="2.1513770628710516E-2"/>
    <n v="5.7646261576688618E-2"/>
    <x v="315"/>
    <n v="-3.1220730565094668E-3"/>
    <n v="3.3526594403831655E-2"/>
    <n v="-2.1460917503445476E-2"/>
    <n v="2.7442273534636019E-2"/>
    <n v="1.1325353845446307E-2"/>
    <n v="-1.3404825737265424E-2"/>
  </r>
  <r>
    <x v="316"/>
    <n v="6.3437381842623708E-3"/>
    <n v="-1.9727721892439543E-2"/>
    <n v="-3.2762376660544268E-2"/>
    <x v="316"/>
    <n v="-3.5772697219612404E-2"/>
    <n v="-3.3658536585365884E-2"/>
    <n v="-6.2776659959758674E-2"/>
    <n v="-1.1496239951594767E-2"/>
    <n v="-6.6372586916482845E-2"/>
    <n v="1.6304347826086918E-2"/>
  </r>
  <r>
    <x v="317"/>
    <n v="-5.9989980796526732E-2"/>
    <n v="-1.9689607658278208E-2"/>
    <n v="-9.6891008655714539E-2"/>
    <x v="317"/>
    <n v="-1.7936410552527926E-2"/>
    <n v="-7.1933366986370539E-2"/>
    <n v="-3.7569772434521309E-2"/>
    <n v="-1.3029031129765611E-2"/>
    <n v="-7.4878226984900098E-2"/>
    <n v="-6.7736185383244329E-2"/>
  </r>
  <r>
    <x v="318"/>
    <n v="-1.4655593551538781E-2"/>
    <n v="8.1671906787497583E-2"/>
    <n v="2.176039119804396E-2"/>
    <x v="318"/>
    <n v="-2.2894311333235384E-2"/>
    <n v="7.7508838727224916E-3"/>
    <n v="-3.5690385902297228E-3"/>
    <n v="-7.6193851333392626E-3"/>
    <n v="-3.5276618709770946E-2"/>
    <n v="-2.9636711281070705E-2"/>
  </r>
  <r>
    <x v="319"/>
    <n v="-7.4818587461125907E-2"/>
    <n v="-2.499743528365761E-2"/>
    <n v="-1.904761904761898E-2"/>
    <x v="319"/>
    <n v="-3.1704840347512198E-2"/>
    <n v="-4.587774929159294E-3"/>
    <n v="6.7830758898589583E-2"/>
    <n v="-3.8389429515222062E-3"/>
    <n v="-2.6074142800616706E-2"/>
    <n v="-5.0246305418719106E-2"/>
  </r>
  <r>
    <x v="320"/>
    <n v="7.6971793247917475E-3"/>
    <n v="-2.7549803591470301E-2"/>
    <n v="-1.7758696394594264E-2"/>
    <x v="320"/>
    <n v="-3.6005593101841038E-2"/>
    <n v="-1.0980073200487994E-2"/>
    <n v="-7.0020964360587024E-2"/>
    <n v="-9.1503853737228802E-2"/>
    <n v="-2.1112356402353538E-2"/>
    <n v="-1.34854771784233E-2"/>
  </r>
  <r>
    <x v="321"/>
    <n v="-1.0925791636451465E-2"/>
    <n v="-5.1539141254756116E-2"/>
    <n v="2.0563254358515692E-2"/>
    <x v="321"/>
    <n v="4.9558805753655566E-3"/>
    <n v="-3.453947368421062E-2"/>
    <n v="-1.0595130748421999E-2"/>
    <n v="1.5290519877675823E-2"/>
    <n v="-9.9752407940120191E-3"/>
    <n v="-0.11882229232386954"/>
  </r>
  <r>
    <x v="322"/>
    <n v="2.8104990468742264E-2"/>
    <n v="9.5066070919136436E-5"/>
    <n v="5.6747943738745255E-2"/>
    <x v="322"/>
    <n v="4.0253387859834788E-2"/>
    <n v="3.8614423622941541E-2"/>
    <n v="2.1417179311916001E-2"/>
    <n v="1.9432568985620069E-3"/>
    <n v="5.3515670174627106E-2"/>
    <n v="0.1252983293556087"/>
  </r>
  <r>
    <x v="323"/>
    <n v="3.285157364267377E-2"/>
    <n v="1.866920152091267E-2"/>
    <n v="-6.1576014369271848E-2"/>
    <x v="323"/>
    <n v="-7.4115470592769572E-2"/>
    <n v="-5.1940951339529806E-2"/>
    <n v="-9.2571938434084289E-2"/>
    <n v="3.8789759503490284E-3"/>
    <n v="-7.723867285051722E-2"/>
    <n v="-4.3478260869565188E-2"/>
  </r>
  <r>
    <x v="324"/>
    <n v="1.6478711162255522E-2"/>
    <n v="2.2974133104400662E-2"/>
    <n v="8.6228896741264327E-2"/>
    <x v="324"/>
    <n v="4.2292802730716339E-2"/>
    <n v="-1.0524798154556092E-2"/>
    <n v="7.2763028515240968E-2"/>
    <n v="0.10471406491499224"/>
    <n v="6.4566015851536873E-2"/>
    <n v="2.7716186252771724E-2"/>
  </r>
  <r>
    <x v="325"/>
    <n v="1.0052981931802707E-2"/>
    <n v="-5.1520624669330273E-2"/>
    <n v="-1.4367686260335244E-2"/>
    <x v="325"/>
    <n v="8.5067295019769507E-3"/>
    <n v="3.6281509543931278E-2"/>
    <n v="-5.3849679193400557E-2"/>
    <n v="-7.2577824414130632E-3"/>
    <n v="-4.2770739338743757E-2"/>
    <n v="-4.2071197411003292E-2"/>
  </r>
  <r>
    <x v="326"/>
    <n v="9.4149293880296803E-4"/>
    <n v="5.2895804881802899E-3"/>
    <n v="-1.6960806784322768E-2"/>
    <x v="326"/>
    <n v="6.6133375574211062E-3"/>
    <n v="-4.0776152980879221E-3"/>
    <n v="2.639864373940437E-2"/>
    <n v="-2.0170879943627318E-2"/>
    <n v="-1.6576923638167762E-2"/>
    <n v="2.2522522522523403E-3"/>
  </r>
  <r>
    <x v="327"/>
    <n v="3.3817074263190916E-2"/>
    <n v="3.4096127353436589E-2"/>
    <n v="5.3858708323618609E-2"/>
    <x v="327"/>
    <n v="-6.7272512687359676E-3"/>
    <n v="1.4118311449951015E-3"/>
    <n v="5.5214723926380271E-2"/>
    <n v="5.6364617044228682E-2"/>
    <n v="5.4056059234638631E-2"/>
    <n v="4.0449438202247112E-2"/>
  </r>
  <r>
    <x v="328"/>
    <n v="9.5749750877345274E-3"/>
    <n v="5.4028050179476539E-2"/>
    <n v="3.035398230088493E-2"/>
    <x v="328"/>
    <n v="-3.4062103929023424E-3"/>
    <n v="5.1036232905681711E-2"/>
    <n v="2.4821109123434715E-2"/>
    <n v="3.07207897200239E-2"/>
    <n v="3.2941043977701367E-2"/>
    <n v="0.113390928725702"/>
  </r>
  <r>
    <x v="329"/>
    <n v="-1.205905072525959E-2"/>
    <n v="1.3429062949829706E-2"/>
    <n v="7.9876320535943179E-3"/>
    <x v="329"/>
    <n v="1.5777760114458195E-2"/>
    <n v="8.4507042253521014E-3"/>
    <n v="-1.0473488981016743E-2"/>
    <n v="7.6783355350065197E-3"/>
    <n v="1.4950392498909837E-2"/>
    <n v="5.1406401551891578E-2"/>
  </r>
  <r>
    <x v="330"/>
    <n v="-2.9103861691499588E-3"/>
    <n v="-3.8454210043129544E-3"/>
    <n v="4.558623040218146E-3"/>
    <x v="330"/>
    <n v="2.3631597480339606E-2"/>
    <n v="3.4982708167065724E-2"/>
    <n v="-3.5281146637266003E-3"/>
    <n v="3.9655878738221961E-2"/>
    <n v="3.1071663555919615E-2"/>
    <n v="-1.0147601476014789E-2"/>
  </r>
  <r>
    <x v="331"/>
    <n v="1.9255903110569017E-2"/>
    <n v="5.9121181032528725E-4"/>
    <n v="2.0102633699478289E-2"/>
    <x v="331"/>
    <n v="-1.1275465351832659E-2"/>
    <n v="-2.2876236987533827E-2"/>
    <n v="3.2971896437264947E-2"/>
    <n v="-6.7775238395461068E-3"/>
    <n v="-1.3778373943506117E-2"/>
    <n v="4.0074557315936676E-2"/>
  </r>
  <r>
    <x v="332"/>
    <n v="-5.4624722174730689E-2"/>
    <n v="-2.2192099821003342E-2"/>
    <n v="-4.7727934145428752E-2"/>
    <x v="332"/>
    <n v="7.074377609401572E-2"/>
    <n v="-2.7883730106536775E-2"/>
    <n v="1.4781491002570535E-2"/>
    <n v="9.6802348647146985E-3"/>
    <n v="-6.2208665108478889E-2"/>
    <n v="-8.5125448028673834E-2"/>
  </r>
  <r>
    <x v="333"/>
    <n v="-2.9161768695180501E-2"/>
    <n v="-1.4324814275050501E-2"/>
    <n v="6.985374372407982E-4"/>
    <x v="333"/>
    <n v="-2.6825041519243253E-2"/>
    <n v="9.4709782167501366E-4"/>
    <n v="6.1220181549503927E-2"/>
    <n v="-4.424361493123774E-2"/>
    <n v="-3.3456306851784023E-2"/>
    <n v="-5.8765915768854038E-2"/>
  </r>
  <r>
    <x v="334"/>
    <n v="-7.4046476971080244E-3"/>
    <n v="-1.9022719076812189E-2"/>
    <n v="-2.0068932420051477E-2"/>
    <x v="334"/>
    <n v="2.5264329437952204E-2"/>
    <n v="5.6772100567721306E-3"/>
    <n v="-9.5484384324647786E-3"/>
    <n v="3.2971550731787369E-2"/>
    <n v="-1.0124996357914862E-2"/>
    <n v="-2.4973985431841705E-2"/>
  </r>
  <r>
    <x v="335"/>
    <n v="-2.6133058083888439E-2"/>
    <n v="4.2496094108997351E-2"/>
    <n v="2.8716441832509654E-2"/>
    <x v="335"/>
    <n v="5.1056592849906046E-2"/>
    <n v="2.432795698924739E-2"/>
    <n v="-5.0411729262904159E-2"/>
    <n v="-1.9501711374671604E-2"/>
    <n v="8.0518639527867197E-2"/>
    <n v="-6.4034151547492035E-2"/>
  </r>
  <r>
    <x v="336"/>
    <n v="2.408825938237702E-2"/>
    <n v="-2.5900523652520269E-2"/>
    <n v="-5.2367350471739238E-3"/>
    <x v="336"/>
    <n v="3.3187592522463616E-2"/>
    <n v="2.7293006167169676E-2"/>
    <n v="2.7495769881555887E-3"/>
    <n v="1.777886020457875E-2"/>
    <n v="-8.2404859843634437E-3"/>
    <n v="6.4994298745724155E-2"/>
  </r>
  <r>
    <x v="337"/>
    <n v="-1.1478571764595213E-2"/>
    <n v="6.588473790906324E-3"/>
    <n v="2.3058516423754671E-2"/>
    <x v="337"/>
    <n v="5.3713638332611335E-2"/>
    <n v="0.13462766636862944"/>
    <n v="-8.8588905294240128E-3"/>
    <n v="2.3530350163516012E-2"/>
    <n v="4.4937030475327155E-2"/>
    <n v="2.5695931477516032E-2"/>
  </r>
  <r>
    <x v="338"/>
    <n v="1.0612477989816016E-2"/>
    <n v="3.2205279436092971E-2"/>
    <n v="2.4239846906228824E-3"/>
    <x v="338"/>
    <n v="-2.1123865540903841E-2"/>
    <n v="-1.6886187098953398E-3"/>
    <n v="-2.7665460736326919E-2"/>
    <n v="-9.8192019950124054E-3"/>
    <n v="-1.0632844844581713E-2"/>
    <n v="-4.1753653444676408E-2"/>
  </r>
  <r>
    <x v="339"/>
    <n v="-8.0241100018835998E-2"/>
    <n v="-6.7278713656080735E-2"/>
    <n v="-5.5574410317326128E-3"/>
    <x v="339"/>
    <n v="-3.1626554676142837E-2"/>
    <n v="5.9088858818223011E-2"/>
    <n v="4.158459181440155E-2"/>
    <n v="1.0231386746417659E-3"/>
    <n v="-8.2097879802326412E-3"/>
    <n v="-3.4858387799564294E-2"/>
  </r>
  <r>
    <x v="340"/>
    <n v="3.0718820397297453E-3"/>
    <n v="2.5737285444799474E-2"/>
    <n v="1.4419180069109583E-2"/>
    <x v="340"/>
    <n v="-7.6728049105951879E-3"/>
    <n v="-9.6890971039182983E-3"/>
    <n v="6.9342298802268498E-3"/>
    <n v="1.6667977042220228E-2"/>
    <n v="3.5240697580969149E-2"/>
    <n v="5.6433408577878375E-3"/>
  </r>
  <r>
    <x v="341"/>
    <n v="-1.0820743160473545E-2"/>
    <n v="4.7597370673173156E-2"/>
    <n v="4.9539509651373104E-2"/>
    <x v="341"/>
    <n v="0.11214953271028039"/>
    <n v="4.8381894419954774E-2"/>
    <n v="1.7111853088480844E-2"/>
    <n v="3.4104090944242493E-2"/>
    <n v="3.9539908654530498E-2"/>
    <n v="-1.3468013468013296E-2"/>
  </r>
  <r>
    <x v="342"/>
    <n v="-8.2559339525285491E-3"/>
    <n v="-1.6981558409956188E-2"/>
    <n v="2.3159834916055555E-2"/>
    <x v="342"/>
    <n v="-4.6883501602079658E-2"/>
    <n v="-2.3074556455748074E-2"/>
    <n v="3.2622076323348237E-2"/>
    <n v="-7.1791803769070128E-3"/>
    <n v="1.5147177795755695E-2"/>
    <n v="-1.4789533560864765E-2"/>
  </r>
  <r>
    <x v="343"/>
    <n v="2.1436004162330935E-2"/>
    <n v="-2.1854445151707869E-2"/>
    <n v="-5.6393185823379044E-3"/>
    <x v="343"/>
    <n v="6.945545653483931E-3"/>
    <n v="7.9781650220449585E-3"/>
    <n v="5.9606596463341877E-3"/>
    <n v="5.1973485989755819E-3"/>
    <n v="-9.3425860081900458E-3"/>
    <n v="8.083140877598094E-3"/>
  </r>
  <r>
    <x v="344"/>
    <n v="2.0374898125519181E-4"/>
    <n v="-1.1044830079537271E-2"/>
    <n v="-1.4532708439998432E-2"/>
    <x v="344"/>
    <n v="-2.188976377952756E-2"/>
    <n v="0"/>
    <n v="-1.9751135690302402E-3"/>
    <n v="2.9823904083926767E-2"/>
    <n v="4.1212871287128472E-3"/>
    <n v="6.8728522336771736E-3"/>
  </r>
  <r>
    <x v="345"/>
    <n v="-5.199633326543085E-2"/>
    <n v="3.1804639090460274E-3"/>
    <n v="-2.94141155782911E-2"/>
    <x v="345"/>
    <n v="7.406214780228737E-3"/>
    <n v="4.0616538221203147E-3"/>
    <n v="-1.7613299030279084E-2"/>
    <n v="4.8024448810302101E-3"/>
    <n v="-5.4527750730282376E-2"/>
    <n v="6.8259385665527805E-3"/>
  </r>
  <r>
    <x v="346"/>
    <n v="-4.3405855492882117E-2"/>
    <n v="-6.9529726873530984E-2"/>
    <n v="-2.8246726509099984E-2"/>
    <x v="346"/>
    <n v="-2.3941185871823589E-2"/>
    <n v="-2.6449538429623498E-2"/>
    <n v="6.4262691377920955E-2"/>
    <n v="-5.6629734231298356E-2"/>
    <n v="-4.9824662034441913E-2"/>
    <n v="-3.5028248587570587E-2"/>
  </r>
  <r>
    <x v="347"/>
    <n v="-3.9254225866232284E-2"/>
    <n v="-0.10472516497934092"/>
    <n v="-1.0550847457627133E-2"/>
    <x v="347"/>
    <n v="5.5639245480744171E-2"/>
    <n v="4.0485829959513442E-3"/>
    <n v="-1.3250047321597513E-2"/>
    <n v="9.1348737238043931E-3"/>
    <n v="1.9756609546284221E-3"/>
    <n v="-1.6393442622950838E-2"/>
  </r>
  <r>
    <x v="348"/>
    <n v="-3.7292494739303406E-2"/>
    <n v="-1.9204269559701559E-2"/>
    <n v="-1.5416898633891507E-2"/>
    <x v="348"/>
    <n v="-1.6658911121451903E-2"/>
    <n v="-2.3981324278438021E-2"/>
    <n v="-1.2852484174179946E-2"/>
    <n v="2.8145443480906973E-3"/>
    <n v="-5.9782831948076764E-2"/>
    <n v="-5.0000000000000044E-2"/>
  </r>
  <r>
    <x v="349"/>
    <n v="-1.7911353976927669E-2"/>
    <n v="2.0985259026337522E-2"/>
    <n v="-4.7496846592144704E-2"/>
    <x v="349"/>
    <n v="2.7667360716764344E-2"/>
    <n v="2.5331593824744481E-2"/>
    <n v="-1.3602798289933937E-2"/>
    <n v="-1.0088750663733714E-2"/>
    <n v="-8.8108934682880058E-3"/>
    <n v="-9.0225563909774431E-2"/>
  </r>
  <r>
    <x v="350"/>
    <n v="0.1195672333848532"/>
    <n v="7.7650605041282628E-2"/>
    <n v="7.7081145257774208E-2"/>
    <x v="350"/>
    <n v="-9.2095165003835966E-4"/>
    <n v="2.0040292651892777E-2"/>
    <n v="1.4972419227738509E-2"/>
    <n v="3.2260536398467599E-2"/>
    <n v="5.0940346752865073E-2"/>
    <n v="9.2286501377410568E-2"/>
  </r>
  <r>
    <x v="351"/>
    <n v="2.5236070462200999E-2"/>
    <n v="-5.9184790319638525E-3"/>
    <n v="9.7511340992917361E-4"/>
    <x v="351"/>
    <n v="-2.193885389460748E-2"/>
    <n v="-2.4740124740124658E-2"/>
    <n v="-2.9309006211180266E-2"/>
    <n v="-2.70210080914558E-2"/>
    <n v="5.0078991150195096E-2"/>
    <n v="4.035308953341743E-2"/>
  </r>
  <r>
    <x v="352"/>
    <n v="-1.6158569427981995E-4"/>
    <n v="1.1520032623101306E-2"/>
    <n v="2.2066920796272704E-2"/>
    <x v="352"/>
    <n v="-4.6966793377525073E-2"/>
    <n v="-9.059901939884929E-3"/>
    <n v="-3.399320135972661E-3"/>
    <n v="1.9836728465707498E-3"/>
    <n v="-4.7544235710767047E-2"/>
    <n v="-7.2727272727272085E-3"/>
  </r>
  <r>
    <x v="353"/>
    <n v="-6.6637935678500293E-2"/>
    <n v="-3.6444265269099052E-2"/>
    <n v="-5.6441921180224619E-2"/>
    <x v="353"/>
    <n v="1.6943565400843852E-2"/>
    <n v="-5.5932021082070182E-3"/>
    <n v="-5.0160513643660032E-3"/>
    <n v="-3.2818091829742047E-2"/>
    <n v="-9.7752243562861607E-2"/>
    <n v="1.5873015873015817E-2"/>
  </r>
  <r>
    <x v="354"/>
    <n v="4.8943783908576899E-2"/>
    <n v="4.7466633195263785E-2"/>
    <n v="2.4682682594756145E-2"/>
    <x v="354"/>
    <n v="2.1750405186385713E-2"/>
    <n v="1.5792320173066532E-2"/>
    <n v="-1.4720709820528421E-2"/>
    <n v="3.2672020154306258E-2"/>
    <n v="-6.4761019443798973E-2"/>
    <n v="7.2115384615383249E-3"/>
  </r>
  <r>
    <x v="355"/>
    <n v="-6.7128865412127148E-3"/>
    <n v="1.0844600667052839E-2"/>
    <n v="-3.7760918949037769E-2"/>
    <x v="355"/>
    <n v="-9.1050410837220097E-3"/>
    <n v="-3.5459482483228721E-2"/>
    <n v="3.1313958248055718E-2"/>
    <n v="6.7850880536708402E-3"/>
    <n v="2.5942185041000432E-2"/>
    <n v="-2.8639618138424749E-2"/>
  </r>
  <r>
    <x v="356"/>
    <n v="7.9714159095944925E-2"/>
    <n v="8.1716521120638541E-2"/>
    <n v="5.3095768374164853E-2"/>
    <x v="356"/>
    <n v="5.6028686687583651E-3"/>
    <n v="-1.4241554427025793E-2"/>
    <n v="-1.7463782496527136E-2"/>
    <n v="2.9607754051188762E-2"/>
    <n v="1.0301787473155688E-2"/>
    <n v="9.8280098280096873E-3"/>
  </r>
  <r>
    <x v="357"/>
    <n v="-3.5965317325945212E-2"/>
    <n v="-7.4410958904109648E-2"/>
    <n v="2.7662634294898902E-2"/>
    <x v="357"/>
    <n v="-4.1580438727753188E-2"/>
    <n v="-6.719677455482187E-3"/>
    <n v="-2.1207836800646307E-2"/>
    <n v="-7.0603809663897232E-3"/>
    <n v="-5.0999696335246036E-2"/>
    <n v="9.7323600973235891E-3"/>
  </r>
  <r>
    <x v="358"/>
    <n v="7.6902607770090503E-2"/>
    <n v="6.8257163154155975E-2"/>
    <n v="-8.9315113598946727E-3"/>
    <x v="358"/>
    <n v="1.5147991894495672E-2"/>
    <n v="5.8631187281542374E-2"/>
    <n v="-5.9843169624432813E-3"/>
    <n v="5.6514332271683454E-2"/>
    <n v="5.7816026137626819E-2"/>
    <n v="2.8915662650602414E-2"/>
  </r>
  <r>
    <x v="359"/>
    <n v="-2.2288114652829205E-2"/>
    <n v="-1.9359009882700673E-2"/>
    <n v="7.0600938577181083E-4"/>
    <x v="359"/>
    <n v="5.3830295493962677E-2"/>
    <n v="8.5206092235612374E-4"/>
    <n v="-2.1797799460245071E-2"/>
    <n v="-2.2363993269770011E-2"/>
    <n v="-1.4424225056120843E-2"/>
    <n v="9.6018735362997543E-2"/>
  </r>
  <r>
    <x v="360"/>
    <n v="6.1665992721391394E-3"/>
    <n v="2.8368527134703392E-2"/>
    <n v="-3.9218127490039945E-2"/>
    <x v="360"/>
    <n v="-5.2353744876412867E-2"/>
    <n v="2.6072150686389239E-2"/>
    <n v="-0.10462648556876064"/>
    <n v="1.190390821082854E-2"/>
    <n v="-4.4665212826104472E-2"/>
    <n v="-4.2735042735042694E-2"/>
  </r>
  <r>
    <x v="361"/>
    <n v="-8.7260122576107713E-2"/>
    <n v="-3.9254116828164709E-2"/>
    <n v="-1.239687270528278E-2"/>
    <x v="361"/>
    <n v="-2.6214037617143804E-3"/>
    <n v="-1.9601742377100329E-2"/>
    <n v="-6.9447736430433782E-2"/>
    <n v="-5.0244490114095375E-2"/>
    <n v="-6.5877578626986733E-2"/>
    <n v="-4.7991071428571397E-2"/>
  </r>
  <r>
    <x v="362"/>
    <n v="-6.7202377676261804E-2"/>
    <n v="-2.0877025738798904E-2"/>
    <n v="-5.9788313505948154E-2"/>
    <x v="362"/>
    <n v="-3.48577436099613E-2"/>
    <n v="4.3372474346767831E-3"/>
    <n v="-4.8395313295974685E-3"/>
    <n v="-4.9022533950156766E-2"/>
    <n v="1.8354934472521789E-2"/>
    <n v="-5.1582649472450059E-2"/>
  </r>
  <r>
    <x v="363"/>
    <n v="7.7295256077413388E-2"/>
    <n v="0.10723395969233773"/>
    <n v="8.1453226031539261E-2"/>
    <x v="363"/>
    <n v="-2.8661878340197955E-2"/>
    <n v="-2.1171266062776528E-2"/>
    <n v="7.6785257230611803E-2"/>
    <n v="7.359748921145548E-2"/>
    <n v="3.5514948985033046E-2"/>
    <n v="6.180469715698389E-2"/>
  </r>
  <r>
    <x v="364"/>
    <n v="-6.9394238142184372E-2"/>
    <n v="-4.7483380816715215E-3"/>
    <n v="-4.7746042670337219E-2"/>
    <x v="364"/>
    <n v="-9.8826003154023345E-3"/>
    <n v="-1.5387926396212115E-2"/>
    <n v="-6.8932731162347771E-3"/>
    <n v="-4.575020097931759E-2"/>
    <n v="-6.39075803350726E-2"/>
    <n v="-3.0267753201397074E-2"/>
  </r>
  <r>
    <x v="365"/>
    <n v="-4.4788417397445657E-2"/>
    <n v="-2.2264631043256822E-2"/>
    <n v="-6.4097931159092902E-2"/>
    <x v="365"/>
    <n v="-4.151771493292733E-2"/>
    <n v="-8.5245901639343646E-3"/>
    <n v="-5.0981330780277667E-2"/>
    <n v="-7.3523780347705125E-3"/>
    <n v="-0.12322813709130254"/>
    <n v="-5.1620648259303681E-2"/>
  </r>
  <r>
    <x v="366"/>
    <n v="3.4011090573012881E-2"/>
    <n v="9.4701077134387024E-3"/>
    <n v="5.3574014189873953E-2"/>
    <x v="366"/>
    <n v="-1.8242245199409202E-2"/>
    <n v="-2.5683421516754956E-2"/>
    <n v="-3.5561160151324045E-2"/>
    <n v="4.2975079083404033E-2"/>
    <n v="-6.2367975236860218E-2"/>
    <n v="3.9240506329113911E-2"/>
  </r>
  <r>
    <x v="367"/>
    <n v="-7.1624359432725382E-2"/>
    <n v="3.025637353194055E-3"/>
    <n v="-2.4462870493380362E-2"/>
    <x v="367"/>
    <n v="-2.6630557436244762E-2"/>
    <n v="1.4028736282384768E-2"/>
    <n v="-5.3608786610878756E-2"/>
    <n v="-1.2797751146619407E-2"/>
    <n v="-1.3472820146773534E-2"/>
    <n v="-9.6224116930572423E-2"/>
  </r>
  <r>
    <x v="368"/>
    <n v="3.5494223363286226E-2"/>
    <n v="7.5323516287371106E-3"/>
    <n v="6.1986381779760569E-2"/>
    <x v="368"/>
    <n v="2.63544323363476E-2"/>
    <n v="-1.4838781657926958E-2"/>
    <n v="-8.0132633324122571E-3"/>
    <n v="3.9715249156988541E-3"/>
    <n v="8.3908019987790405E-2"/>
    <n v="9.4339622641509413E-2"/>
  </r>
  <r>
    <x v="369"/>
    <n v="1.9835120560341979E-2"/>
    <n v="-7.1536131238152612E-2"/>
    <n v="3.5949590979438506E-2"/>
    <x v="369"/>
    <n v="4.186746987951806E-2"/>
    <n v="-4.756511891279791E-3"/>
    <n v="6.7688022284122518E-2"/>
    <n v="2.3063143752799053E-2"/>
    <n v="8.7154240894488755E-2"/>
    <n v="5.9113300492610765E-2"/>
  </r>
  <r>
    <x v="370"/>
    <n v="8.31459308332827E-2"/>
    <n v="-5.743288366501953E-3"/>
    <n v="4.460474645723056E-2"/>
    <x v="370"/>
    <n v="-1.4274356750506034E-2"/>
    <n v="3.5275375512061835E-2"/>
    <n v="0.1051395773545527"/>
    <n v="-2.6118041876413423E-2"/>
    <n v="8.634584388671418E-2"/>
    <n v="6.1627906976744251E-2"/>
  </r>
  <r>
    <x v="371"/>
    <n v="3.5014870097076267E-2"/>
    <n v="2.7078375681277356E-2"/>
    <n v="-1.2953050300330893E-2"/>
    <x v="371"/>
    <n v="6.7309454852073181E-2"/>
    <n v="1.1870740822158776E-2"/>
    <n v="2.8092540132200083E-2"/>
    <n v="3.4459510075659505E-3"/>
    <n v="8.458739578917629E-2"/>
    <n v="2.6286966046002336E-2"/>
  </r>
  <r>
    <x v="372"/>
    <n v="2.1848739495798242E-2"/>
    <n v="5.6652777518264363E-2"/>
    <n v="4.5537340619307809E-2"/>
    <x v="372"/>
    <n v="1.1644282622883306E-2"/>
    <n v="3.0958070823376094E-2"/>
    <n v="-2.9850746268655914E-3"/>
    <n v="-7.3908174692047801E-3"/>
    <n v="-2.0161224655972587E-2"/>
    <n v="0.19850586979722507"/>
  </r>
  <r>
    <x v="373"/>
    <n v="5.8892190152801671E-3"/>
    <n v="5.2784212480769588E-2"/>
    <n v="2.2252138105796737E-2"/>
    <x v="373"/>
    <n v="5.0556838245280566E-2"/>
    <n v="4.0880834474765537E-2"/>
    <n v="4.0994933210502182E-2"/>
    <n v="1.316185318892904E-2"/>
    <n v="-2.4764405737364159E-3"/>
    <n v="9.9732858414959935E-2"/>
  </r>
  <r>
    <x v="374"/>
    <n v="-2.9695659053747492E-2"/>
    <n v="-3.7624294544477133E-3"/>
    <n v="2.0838174916724794E-2"/>
    <x v="374"/>
    <n v="-1.4543809185223466E-2"/>
    <n v="6.5897358032189546E-2"/>
    <n v="3.4070796460176966E-2"/>
    <n v="1.0392695419790599E-2"/>
    <n v="7.2761504881868833E-2"/>
    <n v="3.076923076923066E-2"/>
  </r>
  <r>
    <x v="375"/>
    <n v="2.1200260926288461E-3"/>
    <n v="3.3568249258160154E-2"/>
    <n v="-6.9054484747306244E-3"/>
    <x v="375"/>
    <n v="4.1651634908661528E-3"/>
    <n v="-1.851851851851849E-2"/>
    <n v="5.5412922550277965E-2"/>
    <n v="2.0204246565278083E-2"/>
    <n v="-6.8168051564805432E-2"/>
    <n v="-6.2843676355066824E-2"/>
  </r>
  <r>
    <x v="376"/>
    <n v="-7.1060482777325351E-3"/>
    <n v="-4.1531409555812804E-2"/>
    <n v="-1.1232520822189951E-2"/>
    <x v="376"/>
    <n v="2.9884381736233534E-2"/>
    <n v="4.1412675374939534E-2"/>
    <n v="1.3379282383944924E-2"/>
    <n v="-2.0812328964424753E-2"/>
    <n v="-3.7519167944529586E-2"/>
    <n v="1.0058675607711676E-2"/>
  </r>
  <r>
    <x v="377"/>
    <n v="-4.9497377622377603E-2"/>
    <n v="-7.148084483550976E-3"/>
    <n v="8.5780525502316962E-3"/>
    <x v="377"/>
    <n v="4.0275267180416296E-3"/>
    <n v="2.9917309300381056E-2"/>
    <n v="3.6007201440289016E-3"/>
    <n v="1.5591674634110486E-2"/>
    <n v="2.1473720668456764E-3"/>
    <n v="-1.0788381742738551E-2"/>
  </r>
  <r>
    <x v="378"/>
    <n v="-1.8967697436486075E-3"/>
    <n v="-3.2277971098959579E-2"/>
    <n v="-2.9346410236763321E-2"/>
    <x v="378"/>
    <n v="1.2160454832596201E-2"/>
    <n v="3.391971132160565E-2"/>
    <n v="0"/>
    <n v="3.7511767687739894E-2"/>
    <n v="1.3634242858870937E-2"/>
    <n v="4.9496644295301984E-2"/>
  </r>
  <r>
    <x v="379"/>
    <n v="-3.6625395911315972E-2"/>
    <n v="1.2913168243171569E-2"/>
    <n v="1.1998736975055158E-2"/>
    <x v="379"/>
    <n v="-3.0675612420034248E-2"/>
    <n v="-1.1866329290637689E-2"/>
    <n v="2.5712577237392953E-2"/>
    <n v="2.9315278844140424E-2"/>
    <n v="-1.3263322990896498E-2"/>
    <n v="5.8353317346123257E-2"/>
  </r>
  <r>
    <x v="380"/>
    <n v="8.7871361109450596E-3"/>
    <n v="-1.3378101883427029E-2"/>
    <n v="1.1505460218408814E-2"/>
    <x v="380"/>
    <n v="4.1916167664670656E-2"/>
    <n v="4.635761589403975E-2"/>
    <n v="2.6428293820442983E-2"/>
    <n v="1.980063741777971E-2"/>
    <n v="3.489979267450094E-3"/>
    <n v="-1.5105740181268867E-2"/>
  </r>
  <r>
    <x v="381"/>
    <n v="-4.7997155724105456E-3"/>
    <n v="8.2597752490340959E-3"/>
    <n v="1.2878349720454985E-2"/>
    <x v="381"/>
    <n v="2.5120504263997034E-2"/>
    <n v="-3.3755274261615398E-4"/>
    <n v="-3.218477849299517E-3"/>
    <n v="1.3298756566262337E-3"/>
    <n v="2.9458351985124365E-2"/>
    <n v="3.9877300613496924E-2"/>
  </r>
  <r>
    <x v="382"/>
    <n v="6.0732360821673659E-3"/>
    <n v="-9.3435764010969646E-2"/>
    <n v="5.3294758079864835E-3"/>
    <x v="382"/>
    <n v="-6.7215239473127353E-3"/>
    <n v="-1.3591085598514185E-2"/>
    <n v="-3.0959164292497565E-2"/>
    <n v="3.9843283086526293E-2"/>
    <n v="-4.711253825698658E-2"/>
    <n v="-4.4247787610619427E-2"/>
  </r>
  <r>
    <x v="383"/>
    <n v="-2.7519678049357954E-2"/>
    <n v="1.882914153852111E-2"/>
    <n v="4.1084478776174826E-2"/>
    <x v="383"/>
    <n v="1.1925714632518014E-2"/>
    <n v="-3.611467693624304E-2"/>
    <n v="2.9596236769894091E-2"/>
    <n v="3.8508206143431867E-2"/>
    <n v="7.8805110923898525E-3"/>
    <n v="2.1604938271605034E-2"/>
  </r>
  <r>
    <x v="384"/>
    <n v="1.5275073028237607E-2"/>
    <n v="0.10614769699276749"/>
    <n v="-1.8076671273732359E-2"/>
    <x v="384"/>
    <n v="5.4727561699703164E-2"/>
    <n v="-7.724407351504925E-3"/>
    <n v="-4.7782219683990101E-2"/>
    <n v="1.6603123847003243E-3"/>
    <n v="-5.4645189377448888E-2"/>
    <n v="-5.287009063444259E-3"/>
  </r>
  <r>
    <x v="385"/>
    <n v="-2.0979440148654271E-2"/>
    <n v="6.0464235937849553E-2"/>
    <n v="-6.7414897951626473E-3"/>
    <x v="385"/>
    <n v="2.6128738769475746E-2"/>
    <n v="-1.3242662848962028E-2"/>
    <n v="-1.5393842463014895E-2"/>
    <n v="-3.0941125913192868E-2"/>
    <n v="-6.018015362794038E-2"/>
    <n v="-3.264996203492776E-2"/>
  </r>
  <r>
    <x v="386"/>
    <n v="-4.0286536459927857E-2"/>
    <n v="-3.6069510473625166E-2"/>
    <n v="-5.0121200820436251E-2"/>
    <x v="386"/>
    <n v="2.327450056800906E-3"/>
    <n v="-2.1581429089590043E-2"/>
    <n v="7.4923857868020249E-2"/>
    <n v="-1.8055115616091189E-2"/>
    <n v="-7.918463347706739E-3"/>
    <n v="-4.3171114599686033E-2"/>
  </r>
  <r>
    <x v="387"/>
    <n v="-1.2376395534290263E-2"/>
    <n v="-1.632776730406682E-2"/>
    <n v="-1.9590907306348382E-2"/>
    <x v="387"/>
    <n v="2.1313061506565312E-2"/>
    <n v="-2.7988878591288291E-2"/>
    <n v="3.3811862485833011E-2"/>
    <n v="2.3096774193548386E-2"/>
    <n v="2.0013434487118564E-2"/>
    <n v="4.1837571780147575E-2"/>
  </r>
  <r>
    <x v="388"/>
    <n v="3.8111233124475952E-3"/>
    <n v="8.3849549950374413E-3"/>
    <n v="-1.1212558065032407E-3"/>
    <x v="388"/>
    <n v="1.7512044605640709E-2"/>
    <n v="7.9138062547672305E-3"/>
    <n v="8.9530422071990579E-3"/>
    <n v="-3.1151469289948497E-2"/>
    <n v="2.1305855236398052E-2"/>
    <n v="-8.6614173228346525E-3"/>
  </r>
  <r>
    <x v="389"/>
    <n v="-8.5585585585586932E-3"/>
    <n v="3.1224545207710896E-3"/>
    <n v="-1.9162924951892202E-2"/>
    <x v="389"/>
    <n v="3.6974968744181158E-3"/>
    <n v="-4.0677324756408506E-3"/>
    <n v="-5.0344078232524514E-2"/>
    <n v="8.8518614944026464E-3"/>
    <n v="-4.3752015020197543E-2"/>
    <n v="-2.3034154090548098E-2"/>
  </r>
  <r>
    <x v="390"/>
    <n v="6.4840656844291633E-2"/>
    <n v="5.1427798078222953E-3"/>
    <n v="9.9280634349709684E-2"/>
    <x v="390"/>
    <n v="1.2032227287183339E-2"/>
    <n v="-1.2443009118540904E-2"/>
    <n v="1.1823035850495822E-2"/>
    <n v="2.5225806451612875E-2"/>
    <n v="0.15386140970211404"/>
    <n v="4.8780487804878092E-2"/>
  </r>
  <r>
    <x v="391"/>
    <n v="-4.0229184444715571E-3"/>
    <n v="3.3745119159822368E-2"/>
    <n v="1.5690648819483233E-2"/>
    <x v="391"/>
    <n v="1.5922065678520836E-2"/>
    <n v="1.1253246128690941E-2"/>
    <n v="5.4278175650207316E-2"/>
    <n v="3.5051286891951472E-2"/>
    <n v="1.3183224475765032E-2"/>
    <n v="-8.5271317829457294E-3"/>
  </r>
  <r>
    <x v="392"/>
    <n v="-2.1664626682986521E-2"/>
    <n v="-3.0640985981993163E-2"/>
    <n v="-5.8571585459604725E-3"/>
    <x v="392"/>
    <n v="1.3146362839613346E-3"/>
    <n v="-4.4702301692981505E-3"/>
    <n v="3.003217733285668E-2"/>
    <n v="9.8492217898833445E-3"/>
    <n v="2.6651059426264112E-2"/>
    <n v="5.4730258014072941E-3"/>
  </r>
  <r>
    <x v="393"/>
    <n v="3.7720505442261798E-2"/>
    <n v="3.5674095970708253E-2"/>
    <n v="3.5276356003976828E-2"/>
    <x v="393"/>
    <n v="-6.9507015059844246E-4"/>
    <n v="2.7706124008788358E-3"/>
    <n v="-2.3429364803887465E-2"/>
    <n v="3.3534015653220894E-2"/>
    <n v="2.622360289500647E-2"/>
    <n v="4.8211508553654969E-2"/>
  </r>
  <r>
    <x v="394"/>
    <n v="-4.0388209054191826E-3"/>
    <n v="-2.325543680975628E-2"/>
    <n v="3.1833540814512062E-2"/>
    <x v="394"/>
    <n v="-4.477304343345867E-2"/>
    <n v="1.3052591463414753E-2"/>
    <n v="2.5590901012973122E-2"/>
    <n v="-2.4116036581813827E-2"/>
    <n v="5.9737541260769245E-3"/>
    <n v="0.21810089020771484"/>
  </r>
  <r>
    <x v="395"/>
    <n v="-2.2273332526328571E-2"/>
    <n v="1.3282637931895103E-3"/>
    <n v="9.5484315753187055E-3"/>
    <x v="395"/>
    <n v="-1.672060409924514E-3"/>
    <n v="-1.5047493651838661E-2"/>
    <n v="1.2302893779241098E-2"/>
    <n v="3.7605205037902767E-3"/>
    <n v="-6.4024585440802806E-4"/>
    <n v="-2.1315468940316662E-2"/>
  </r>
  <r>
    <x v="396"/>
    <n v="5.8189922000742023E-3"/>
    <n v="-2.1091379396110055E-2"/>
    <n v="-7.5801550175846888E-3"/>
    <x v="396"/>
    <n v="2.4312496623264401E-3"/>
    <n v="-4.8410197651102771E-2"/>
    <n v="-9.5857583019514081E-3"/>
    <n v="-2.9733587059942446E-3"/>
    <n v="-1.0506758921135284E-2"/>
    <n v="6.2227753578114609E-4"/>
  </r>
  <r>
    <x v="397"/>
    <n v="-2.3387493845395957E-3"/>
    <n v="1.8293612480309029E-3"/>
    <n v="3.4405642525374702E-3"/>
    <x v="397"/>
    <n v="-5.680715748625631E-2"/>
    <n v="-5.7194461167971111E-2"/>
    <n v="-7.1206360179744133E-2"/>
    <n v="5.9644518668733326E-3"/>
    <n v="-5.0420848170929067E-2"/>
    <n v="7.2139303482587014E-2"/>
  </r>
  <r>
    <x v="398"/>
    <n v="2.991980259099325E-2"/>
    <n v="9.4682559810632672E-3"/>
    <n v="6.1717812446426823E-3"/>
    <x v="398"/>
    <n v="7.1628571428571375E-2"/>
    <n v="8.1949765857811663E-3"/>
    <n v="-8.7458131745440371E-3"/>
    <n v="1.9447408988497505E-2"/>
    <n v="4.714906673485042E-2"/>
    <n v="9.6867749419953464E-2"/>
  </r>
  <r>
    <x v="399"/>
    <n v="5.3249475890985387E-2"/>
    <n v="3.4888200318231366E-2"/>
    <n v="2.3717839495655202E-2"/>
    <x v="399"/>
    <n v="-1.1677820140240436E-2"/>
    <n v="-4.264752454343923E-2"/>
    <n v="-1.5017833677493098E-3"/>
    <n v="3.2395021519134648E-2"/>
    <n v="3.0066253194641179E-2"/>
    <n v="2.6441036488631386E-3"/>
  </r>
  <r>
    <x v="400"/>
    <n v="4.3505459508644151E-2"/>
    <n v="-1.1329060659028833E-3"/>
    <n v="-1.1717319663127168E-2"/>
    <x v="28"/>
    <n v="-9.3878982438155845E-3"/>
    <n v="3.8703274892490924E-2"/>
    <n v="-3.1584884376762545E-2"/>
    <n v="-2.2026928060390971E-2"/>
    <n v="2.0291412497234429E-2"/>
    <n v="-4.746835443038E-3"/>
  </r>
  <r>
    <x v="401"/>
    <n v="-4.1691645321270898E-2"/>
    <n v="3.460902816034217E-2"/>
    <n v="2.0209505203947487E-3"/>
    <x v="400"/>
    <n v="-5.1741510307456995E-4"/>
    <n v="2.9193205944798351E-2"/>
    <n v="3.9992234517569392E-2"/>
    <n v="1.2557603686635943E-2"/>
    <n v="-2.1638115300021687E-2"/>
    <n v="2.9146793852676156E-2"/>
  </r>
  <r>
    <x v="402"/>
    <n v="-2.0075068243858074E-2"/>
    <n v="1.5801672565540104E-2"/>
    <n v="-1.6134996134324897E-3"/>
    <x v="401"/>
    <n v="-9.7542368263309198E-3"/>
    <n v="3.5894791129448045E-2"/>
    <n v="-4.9467985812954973E-2"/>
    <n v="9.0453976561610805E-3"/>
    <n v="-5.6154515950288975E-2"/>
    <n v="-1.0813594232749746E-2"/>
  </r>
  <r>
    <x v="403"/>
    <n v="3.307991410829314E-2"/>
    <n v="3.1959668840479294E-2"/>
    <n v="-8.3162183091477493E-3"/>
    <x v="402"/>
    <n v="3.5631741140215611E-2"/>
    <n v="-1.2745195658667718E-2"/>
    <n v="2.2977219167321428E-2"/>
    <n v="-1.7928623780797293E-2"/>
    <n v="1.9759133147707164E-2"/>
    <n v="-2.602811035918795E-2"/>
  </r>
  <r>
    <x v="404"/>
    <n v="6.3142520083141473E-2"/>
    <n v="1.9033106250746945E-2"/>
    <n v="3.7855639301962229E-2"/>
    <x v="403"/>
    <n v="3.4724620739126966E-2"/>
    <n v="-1.2909732728189516E-2"/>
    <n v="1.5166058744480626E-2"/>
    <n v="2.0380044778689932E-2"/>
    <n v="8.7028751891571776E-2"/>
    <n v="4.7568145376803983E-2"/>
  </r>
  <r>
    <x v="405"/>
    <n v="1.0198150594451727E-2"/>
    <n v="-7.715877437325902E-2"/>
    <n v="2.0249272138440855E-2"/>
    <x v="404"/>
    <n v="1.1580136599394164E-2"/>
    <n v="-1.7369980586492306E-2"/>
    <n v="-6.9969742813918989E-3"/>
    <n v="-2.4080117024867786E-2"/>
    <n v="6.5398641185104633E-2"/>
    <n v="1.3265306122449028E-2"/>
  </r>
  <r>
    <x v="406"/>
    <n v="-1.5430484360288821E-2"/>
    <n v="-6.2592339587272949E-3"/>
    <n v="6.4127228421186899E-3"/>
    <x v="405"/>
    <n v="-2.9697692717719493E-3"/>
    <n v="-1.0190288031610706E-2"/>
    <n v="-3.6183584079222397E-3"/>
    <n v="3.9202121526576539E-2"/>
    <n v="7.9251232086805512E-3"/>
    <n v="0.14853977844914401"/>
  </r>
  <r>
    <x v="407"/>
    <n v="2.4597566806566551E-2"/>
    <n v="6.2506994069031485E-3"/>
    <n v="-1.0736587230788852E-2"/>
    <x v="406"/>
    <n v="-3.1415478615071324E-2"/>
    <n v="2.1745981720769025E-2"/>
    <n v="2.828746177370034E-2"/>
    <n v="1.3979806945523254E-2"/>
    <n v="3.125396310961448E-2"/>
    <n v="-4.5155633494081471E-2"/>
  </r>
  <r>
    <x v="408"/>
    <n v="-4.5317847143005352E-2"/>
    <n v="-4.2577529232334932E-3"/>
    <n v="1.4041415735403184E-2"/>
    <x v="407"/>
    <n v="2.3024759501655945E-2"/>
    <n v="1.5936664610322948E-2"/>
    <n v="-1.5427509293680308E-2"/>
    <n v="2.6479921216763236E-2"/>
    <n v="2.2682243629159604E-3"/>
    <n v="4.6831955922864932E-2"/>
  </r>
  <r>
    <x v="409"/>
    <n v="-1.9661090593091513E-2"/>
    <n v="-6.7330397600358083E-3"/>
    <n v="-4.1922063073649429E-3"/>
    <x v="408"/>
    <n v="-4.4447870099173503E-3"/>
    <n v="-1.4674628074081597E-2"/>
    <n v="-3.2282424013592603E-2"/>
    <n v="5.1220552179938039E-2"/>
    <n v="-1.0715600332647179E-2"/>
    <n v="1.4473684210526416E-2"/>
  </r>
  <r>
    <x v="410"/>
    <n v="-4.8199445983380107E-3"/>
    <n v="1.9854145918334565E-2"/>
    <n v="1.3777706904799958E-2"/>
    <x v="409"/>
    <n v="1.0761568040465574E-2"/>
    <n v="7.1898110106816127E-4"/>
    <n v="2.5555989075302321E-2"/>
    <n v="-3.8837904984028837E-2"/>
    <n v="4.4801212705849913E-2"/>
    <n v="2.9831387808041399E-2"/>
  </r>
  <r>
    <x v="411"/>
    <n v="1.1245337638479125E-2"/>
    <n v="1.2080642620885262E-2"/>
    <n v="-1.0759115361625882E-2"/>
    <x v="410"/>
    <n v="-5.1320022468468451E-3"/>
    <n v="-2.1759211741763207E-2"/>
    <n v="-3.3288948069240987E-2"/>
    <n v="-8.0181463311704837E-3"/>
    <n v="-1.814920333438852E-2"/>
    <n v="4.2401343408900116E-2"/>
  </r>
  <r>
    <x v="412"/>
    <n v="-2.5103220478943089E-2"/>
    <n v="-4.6998770561963443E-3"/>
    <n v="1.4374304340912802E-2"/>
    <x v="411"/>
    <n v="5.4048505068651442E-2"/>
    <n v="-2.3817018151295777E-2"/>
    <n v="4.919323101141293E-3"/>
    <n v="1.7069928210582175E-2"/>
    <n v="-3.2213863514239716E-2"/>
    <n v="4.6717680225533575E-2"/>
  </r>
  <r>
    <x v="413"/>
    <n v="-1.5867637924219302E-2"/>
    <n v="-2.8785865061371263E-2"/>
    <n v="4.5145311471297411E-3"/>
    <x v="412"/>
    <n v="-3.9663022570670226E-2"/>
    <n v="2.504299226139306E-2"/>
    <n v="-2.8392402584687781E-2"/>
    <n v="-4.8311199414409645E-2"/>
    <n v="-2.6456789095249955E-2"/>
    <n v="7.2335513659099737E-2"/>
  </r>
  <r>
    <x v="414"/>
    <n v="-1.8361257746155601E-3"/>
    <n v="1.4006504169752354E-3"/>
    <n v="4.2820136699853295E-2"/>
    <x v="413"/>
    <n v="2.6063587039196756E-2"/>
    <n v="1.2687427912341231E-2"/>
    <n v="-2.1765417170495738E-2"/>
    <n v="4.3127128886935484E-2"/>
    <n v="5.5035930192768312E-3"/>
    <n v="-6.0638679583781774E-2"/>
  </r>
  <r>
    <x v="415"/>
    <n v="2.5810531156587713E-2"/>
    <n v="1.9710294046719534E-2"/>
    <n v="5.1057971448238648E-2"/>
    <x v="414"/>
    <n v="6.8149246355324822E-2"/>
    <n v="2.7852557465313899E-2"/>
    <n v="8.158220024721885E-2"/>
    <n v="4.1396745141412561E-2"/>
    <n v="5.0636680752105701E-2"/>
    <n v="5.0420168067226934E-2"/>
  </r>
  <r>
    <x v="416"/>
    <n v="5.1555057439058638E-2"/>
    <n v="-3.7933372223185602E-2"/>
    <n v="-1.5404766650531143E-2"/>
    <x v="415"/>
    <n v="-4.117701489775083E-3"/>
    <n v="-1.8132366273799772E-3"/>
    <n v="3.0857142857142916E-2"/>
    <n v="1.0721691195064054E-2"/>
    <n v="3.2796620463473314E-3"/>
    <n v="-4.5818181818181869E-2"/>
  </r>
  <r>
    <x v="417"/>
    <n v="5.5422328803622634E-3"/>
    <n v="-1.6813883744940306E-2"/>
    <n v="-6.2756666088262802E-3"/>
    <x v="416"/>
    <n v="-7.3403019744483489E-3"/>
    <n v="4.3394893531134571E-3"/>
    <n v="-2.143385070214332E-2"/>
    <n v="-1.8914185639229419E-2"/>
    <n v="-2.0541863969005592E-2"/>
    <n v="2.2103658536585469E-2"/>
  </r>
  <r>
    <x v="418"/>
    <n v="-1.669404843923894E-2"/>
    <n v="1.2717726477206481E-2"/>
    <n v="-1.8509356537935506E-2"/>
    <x v="417"/>
    <n v="1.7597229372396717E-2"/>
    <n v="-1.2761254019292623E-2"/>
    <n v="-1.8315709969788485E-2"/>
    <n v="-2.6878155760697631E-2"/>
    <n v="-3.0188575588182776E-2"/>
    <n v="8.8739746457867419E-2"/>
  </r>
  <r>
    <x v="419"/>
    <n v="1.8217096043979808E-2"/>
    <n v="6.9785048882451406E-3"/>
    <n v="2.4314306893995496E-3"/>
    <x v="418"/>
    <n v="8.8534240905118189E-3"/>
    <n v="7.226463104325731E-3"/>
    <n v="2.5774187343719834E-2"/>
    <n v="4.6645702306078451E-3"/>
    <n v="1.8509863902224755E-2"/>
    <n v="0.11198630136986298"/>
  </r>
  <r>
    <x v="420"/>
    <n v="2.5672242218928831E-2"/>
    <n v="2.5023699780981179E-2"/>
    <n v="2.5142721921496136E-3"/>
    <x v="419"/>
    <n v="1.6411752638418875E-3"/>
    <n v="3.2033144704931127E-2"/>
    <n v="5.662853928370537E-2"/>
    <n v="-2.3318900307788604E-2"/>
    <n v="5.8956033260102458E-3"/>
    <n v="-8.6233446258084934E-3"/>
  </r>
  <r>
    <x v="421"/>
    <n v="-2.5442534964132735E-2"/>
    <n v="5.5012517340902178E-3"/>
    <n v="-1.4782249498406674E-2"/>
    <x v="420"/>
    <n v="-2.3280158387001371E-2"/>
    <n v="-3.8186624889846255E-2"/>
    <n v="-4.9689440993788692E-3"/>
    <n v="-3.1513727165901062E-2"/>
    <n v="-5.9121948522296797E-2"/>
    <n v="-0.1450761105933519"/>
  </r>
  <r>
    <x v="422"/>
    <n v="7.1806820588858233E-2"/>
    <n v="3.4174886612325039E-2"/>
    <n v="-9.6433170614836916E-3"/>
    <x v="421"/>
    <n v="2.6794035414725581E-3"/>
    <n v="-8.6531609487936478E-3"/>
    <n v="0.16943106830747268"/>
    <n v="4.95257004191485E-2"/>
    <n v="3.2909718651288333E-3"/>
    <n v="2.1802325581395277E-2"/>
  </r>
  <r>
    <x v="423"/>
    <n v="1.3290513833992046E-2"/>
    <n v="-7.7745234845814082E-3"/>
    <n v="3.3263781789591995E-3"/>
    <x v="422"/>
    <n v="2.1958870686650478E-2"/>
    <n v="-5.3399055247483895E-3"/>
    <n v="-3.2636876620405597E-2"/>
    <n v="4.3194955333683671E-2"/>
    <n v="4.6083556648947921E-2"/>
    <n v="3.5917496443812258E-2"/>
  </r>
  <r>
    <x v="424"/>
    <n v="-1.9942464283972949E-2"/>
    <n v="5.6718078694404372E-3"/>
    <n v="-3.7463455800355705E-2"/>
    <x v="423"/>
    <n v="3.1059572532969426E-2"/>
    <n v="-2.3332645054718215E-2"/>
    <n v="5.0449314204634721E-3"/>
    <n v="3.2389683659077129E-2"/>
    <n v="-4.5047315079231876E-2"/>
    <n v="-6.1791967044284579E-3"/>
  </r>
  <r>
    <x v="425"/>
    <n v="-3.4029850746268631E-2"/>
    <n v="5.52610145528869E-2"/>
    <n v="1.5468436873747438E-2"/>
    <x v="424"/>
    <n v="-4.1900057336919927E-3"/>
    <n v="-1.7230443974630028E-2"/>
    <n v="-4.831372549019608E-2"/>
    <n v="-2.4249817028543563E-2"/>
    <n v="-1.6652496408572359E-2"/>
    <n v="-6.1139896373056946E-2"/>
  </r>
  <r>
    <x v="426"/>
    <n v="-2.060156571899463E-2"/>
    <n v="1.3747105680874894E-2"/>
    <n v="4.1073080481035973E-2"/>
    <x v="425"/>
    <n v="4.1854903002922494E-3"/>
    <n v="5.2920296869958028E-2"/>
    <n v="-5.3403659139607762E-2"/>
    <n v="-3.1503150315030926E-3"/>
    <n v="-4.3320115679317928E-2"/>
    <n v="-2.3178807947019875E-2"/>
  </r>
  <r>
    <x v="427"/>
    <n v="1.9877997475809872E-2"/>
    <n v="8.9782080933158426E-3"/>
    <n v="-2.5768615603340983E-2"/>
    <x v="426"/>
    <n v="-1.1247105524313517E-3"/>
    <n v="2.1044029012156518E-2"/>
    <n v="2.2288002786000405E-2"/>
    <n v="-2.8743416102332553E-2"/>
    <n v="-6.5445026178011512E-3"/>
    <n v="-1.7702448210922705E-2"/>
  </r>
  <r>
    <x v="428"/>
    <n v="-6.0482623491801557E-2"/>
    <n v="3.2119365585580484E-2"/>
    <n v="-5.5819044144472807E-2"/>
    <x v="427"/>
    <n v="-3.9276725394091994E-2"/>
    <n v="2.0010005002513154E-4"/>
    <n v="-5.7911769715551786E-3"/>
    <n v="-3.9768618944324707E-3"/>
    <n v="-2.3982056590752143E-2"/>
    <n v="-4.4095092024539873E-2"/>
  </r>
  <r>
    <x v="429"/>
    <n v="5.0436309752483366E-2"/>
    <n v="5.4142411785802924E-2"/>
    <n v="5.5899021123132497E-2"/>
    <x v="428"/>
    <n v="7.0550384924738641E-2"/>
    <n v="5.3416024807442009E-2"/>
    <n v="4.848381017646064E-2"/>
    <n v="2.3749027741768236E-2"/>
    <n v="6.8555450206502E-2"/>
    <n v="-1.0429201764941887E-2"/>
  </r>
  <r>
    <x v="430"/>
    <n v="-8.9864158829675578E-3"/>
    <n v="-8.1524228267839671E-3"/>
    <n v="-2.7232251768724125E-2"/>
    <x v="429"/>
    <n v="7.3006332510464622E-2"/>
    <n v="2.6967999240338214E-2"/>
    <n v="-1.2745098039215752E-2"/>
    <n v="1.4435496125208891E-2"/>
    <n v="6.9631389770352659E-3"/>
    <n v="-3.0401297122010562E-2"/>
  </r>
  <r>
    <x v="431"/>
    <n v="-3.9171235765499857E-2"/>
    <n v="-1.7890126128027983E-2"/>
    <n v="-5.3418602464027187E-2"/>
    <x v="430"/>
    <n v="-1.070299683911502E-2"/>
    <n v="-3.2824780397595954E-2"/>
    <n v="-8.6891757696127114E-2"/>
    <n v="1.0235670061913282E-2"/>
    <n v="-7.1793416572077051E-2"/>
    <n v="-0.16596989966555176"/>
  </r>
  <r>
    <x v="432"/>
    <n v="-4.6529492455418375E-2"/>
    <n v="2.1789360558839288E-2"/>
    <n v="3.321742010266604E-2"/>
    <x v="431"/>
    <n v="-7.3608218236234091E-3"/>
    <n v="2.4856596558315847E-3"/>
    <n v="3.5345296356715572E-2"/>
    <n v="1.2800869866060216E-2"/>
    <n v="-2.3926370496709537E-2"/>
    <n v="-2.4060150375939893E-2"/>
  </r>
  <r>
    <x v="433"/>
    <n v="9.3226678943429953E-3"/>
    <n v="-4.9117824932292109E-2"/>
    <n v="-7.0196807487659107E-3"/>
    <x v="432"/>
    <n v="-3.0435756921384449E-2"/>
    <n v="-1.7261110051497108E-2"/>
    <n v="-7.3529411764704511E-3"/>
    <n v="-5.709545188366183E-2"/>
    <n v="-1.1819590517951895E-2"/>
    <n v="-6.7796610169491456E-2"/>
  </r>
  <r>
    <x v="434"/>
    <n v="-6.1006898910997975E-3"/>
    <n v="8.9317811022315841E-3"/>
    <n v="3.6637722328028532E-2"/>
    <x v="433"/>
    <n v="-2.2146113924316646E-2"/>
    <n v="3.8816108685104211E-2"/>
    <n v="-2.6455026455027841E-3"/>
    <n v="5.6412379670842672E-3"/>
    <n v="8.0407039786469792E-3"/>
    <n v="-2.0936639118457334E-2"/>
  </r>
  <r>
    <x v="435"/>
    <n v="8.0885727397888019E-3"/>
    <n v="-3.9028668530395216E-2"/>
    <n v="4.6428349006663927E-2"/>
    <x v="434"/>
    <n v="-2.6859193364704437E-3"/>
    <n v="2.0737972909855351E-2"/>
    <n v="8.2758620689655116E-2"/>
    <n v="7.5755236477793142E-2"/>
    <n v="8.3257484237178936E-2"/>
    <n v="1.2380416432189234E-2"/>
  </r>
  <r>
    <x v="436"/>
    <n v="1.3828031639447014E-2"/>
    <n v="-5.7398322970737548E-2"/>
    <n v="2.3002529385508064E-2"/>
    <x v="435"/>
    <n v="1.2065325117421422E-2"/>
    <n v="3.541685732588995E-2"/>
    <n v="1.9434917524089546E-2"/>
    <n v="1.1577285557097028E-2"/>
    <n v="4.6854471569556022E-2"/>
    <n v="7.0038910505836549E-2"/>
  </r>
  <r>
    <x v="437"/>
    <n v="1.0215536596317909E-2"/>
    <n v="3.5885565591007529E-2"/>
    <n v="-1.1809878410611319E-2"/>
    <x v="436"/>
    <n v="-2.192702345978681E-3"/>
    <n v="1.5025631960402963E-2"/>
    <n v="-2.3870554309516234E-2"/>
    <n v="3.6982738235989743E-2"/>
    <n v="1.7628602699744755E-2"/>
    <n v="-2.077922077922123E-3"/>
  </r>
  <r>
    <x v="438"/>
    <n v="1.5557284142682537E-2"/>
    <n v="5.4563245753676659E-2"/>
    <n v="3.2880018839043901E-2"/>
    <x v="437"/>
    <n v="-1.2033026818288439E-2"/>
    <n v="-5.4858934169280671E-3"/>
    <n v="2.839323814213035E-2"/>
    <n v="6.7131846581839794E-2"/>
    <n v="-4.6749745457673741E-3"/>
    <n v="0.1254554919312858"/>
  </r>
  <r>
    <x v="439"/>
    <n v="2.7738264580369876E-2"/>
    <n v="-1.4776960682482354E-2"/>
    <n v="2.2115192795463035E-2"/>
    <x v="438"/>
    <n v="3.7510527566026797E-2"/>
    <n v="-1.7511601435937774E-4"/>
    <n v="8.6179380785191828E-3"/>
    <n v="-5.171161160733373E-2"/>
    <n v="3.9318800697335954E-2"/>
    <n v="-7.7243293246993527E-2"/>
  </r>
  <r>
    <x v="440"/>
    <n v="-5.8717061485227595E-2"/>
    <n v="-2.8816418330053217E-3"/>
    <n v="-2.4397044472326823E-2"/>
    <x v="439"/>
    <n v="-1.6235117808675037E-3"/>
    <n v="6.1301339872141813E-3"/>
    <n v="-8.3860759493671E-2"/>
    <n v="-1.4015953851007179E-2"/>
    <n v="-0.10237606742819128"/>
    <n v="5.0125313283209127E-3"/>
  </r>
  <r>
    <x v="441"/>
    <n v="2.5223391019115526E-2"/>
    <n v="1.9665891308944694E-2"/>
    <n v="-1.228922549299627E-3"/>
    <x v="440"/>
    <n v="1.2091898428053138E-2"/>
    <n v="0.25963965532248223"/>
    <n v="-1.9861830742659681E-2"/>
    <n v="2.9847335222598081E-2"/>
    <n v="-3.7960803694151557E-2"/>
    <n v="7.8304239401496112E-2"/>
  </r>
  <r>
    <x v="442"/>
    <n v="-2.8133274492497806E-2"/>
    <n v="1.3687266694317746E-2"/>
    <n v="-3.476693278393006E-2"/>
    <x v="441"/>
    <n v="-5.8871997692909739E-2"/>
    <n v="-4.7263681592039863E-2"/>
    <n v="1.0572687224670307E-3"/>
    <n v="-1.6199902356752949E-2"/>
    <n v="7.8499991973417504E-3"/>
    <n v="-1.8501387604069608E-3"/>
  </r>
  <r>
    <x v="443"/>
    <n v="3.9618571915086775E-2"/>
    <n v="-4.493998908892527E-2"/>
    <n v="-1.6393928613779085E-2"/>
    <x v="442"/>
    <n v="-3.7646646821921648E-3"/>
    <n v="-9.0658543661155111E-3"/>
    <n v="-2.0242914979757165E-2"/>
    <n v="-8.8423711991338916E-3"/>
    <n v="1.9687171482271726E-2"/>
    <n v="-1.5291936978684029E-2"/>
  </r>
  <r>
    <x v="444"/>
    <n v="-2.6752566062459127E-2"/>
    <n v="-1.9607283113173946E-2"/>
    <n v="-4.4817505048374007E-2"/>
    <x v="443"/>
    <n v="-3.9546533087264635E-4"/>
    <n v="-3.0081241308643758E-2"/>
    <n v="-5.6234279554437605E-2"/>
    <n v="-2.5762403277196144E-2"/>
    <n v="-3.2287794057921149E-2"/>
    <n v="3.8117647058823589E-2"/>
  </r>
  <r>
    <x v="445"/>
    <n v="8.7961404689778977E-2"/>
    <n v="6.7427023247683904E-2"/>
    <n v="5.3925280827969102E-2"/>
    <x v="444"/>
    <n v="1.7275484636687155E-2"/>
    <n v="1.3809236341684183E-2"/>
    <n v="5.1399200456881733E-2"/>
    <n v="4.7654643991776879E-3"/>
    <n v="7.3606560023244949E-3"/>
    <n v="-0.12148685403445147"/>
  </r>
  <r>
    <x v="446"/>
    <n v="2.0573373208208734E-2"/>
    <n v="7.9420313587423852E-3"/>
    <n v="-2.6346516571360556E-3"/>
    <x v="445"/>
    <n v="6.9786535303777431E-3"/>
    <n v="-2.0841086713806467E-3"/>
    <n v="1.8106101756292237E-3"/>
    <n v="5.458941690690966E-2"/>
    <n v="3.9418654958576216E-3"/>
    <n v="-4.4891640866873139E-2"/>
  </r>
  <r>
    <x v="447"/>
    <n v="1.0912949022381602E-2"/>
    <n v="5.2055833096408266E-2"/>
    <n v="4.1935580704229647E-2"/>
    <x v="446"/>
    <n v="3.3814663033449932E-2"/>
    <n v="1.3947937644514186E-2"/>
    <n v="-6.3076088921019235E-2"/>
    <n v="2.2486772486772555E-2"/>
    <n v="5.7778558089796261E-2"/>
    <n v="-9.7244732576985404E-2"/>
  </r>
  <r>
    <x v="448"/>
    <n v="3.7932930181418412E-2"/>
    <n v="8.2578370309363214E-2"/>
    <n v="-2.264477095937778E-2"/>
    <x v="447"/>
    <n v="7.0169976962829228E-2"/>
    <n v="4.553479476239497E-2"/>
    <n v="1.1574074074073959E-2"/>
    <n v="5.4894351013367704E-2"/>
    <n v="-1.9510207776922806E-2"/>
    <n v="-8.4979054458408032E-2"/>
  </r>
  <r>
    <x v="449"/>
    <n v="-3.6305855161787415E-2"/>
    <n v="1.8187221396730902E-2"/>
    <n v="-5.2794481782808655E-2"/>
    <x v="448"/>
    <n v="-1.7395857575052354E-2"/>
    <n v="5.2768592133962677E-3"/>
    <n v="1.1060259344012335E-2"/>
    <n v="-1.3489760045782839E-3"/>
    <n v="-0.13239458294859952"/>
    <n v="-6.9980379332897469E-2"/>
  </r>
  <r>
    <x v="450"/>
    <n v="-3.6874188068352187E-2"/>
    <n v="4.020781040219501E-2"/>
    <n v="-1.994833971306742E-2"/>
    <x v="449"/>
    <n v="-1.9914342668798324E-2"/>
    <n v="-1.3227883538633689E-2"/>
    <n v="-0.17408525084873638"/>
    <n v="-9.6193205075726596E-2"/>
    <n v="-1.8269861823083766E-2"/>
    <n v="-0.21518987341772144"/>
  </r>
  <r>
    <x v="451"/>
    <n v="9.7011828180120219E-3"/>
    <n v="-2.3569288095270924E-4"/>
    <n v="-3.2865489648164714E-2"/>
    <x v="450"/>
    <n v="-0.1339763985661927"/>
    <n v="-1.510745442939232E-2"/>
    <n v="-4.7042703813656161E-2"/>
    <n v="-2.2826086956521885E-2"/>
    <n v="-6.0292337434729948E-2"/>
    <n v="1.5232974910394326E-2"/>
  </r>
  <r>
    <x v="452"/>
    <n v="-4.5008477624210008E-2"/>
    <n v="-3.4958126585688976E-2"/>
    <n v="-3.7002987818892108E-2"/>
    <x v="451"/>
    <n v="-2.8089757004999383E-2"/>
    <n v="7.0358634595995895E-2"/>
    <n v="5.248023005032354E-2"/>
    <n v="-1.6592510196514532E-2"/>
    <n v="-3.0128821380503767E-2"/>
    <n v="0.1412180052956753"/>
  </r>
  <r>
    <x v="453"/>
    <n v="-8.7157690859203107E-3"/>
    <n v="2.7267228142012989E-2"/>
    <n v="3.3412887828162319E-2"/>
    <x v="452"/>
    <n v="3.2298968825512642E-3"/>
    <n v="-3.8081141088609272E-2"/>
    <n v="3.4153005464480968E-2"/>
    <n v="-3.6855500047129786E-2"/>
    <n v="-2.3650456951410548E-2"/>
    <n v="-8.197989172467135E-2"/>
  </r>
  <r>
    <x v="454"/>
    <n v="4.1899592944369068E-2"/>
    <n v="0.11137156316528496"/>
    <n v="-2.2302870339822034E-2"/>
    <x v="453"/>
    <n v="2.146332156825359E-3"/>
    <n v="-1.685668322025613E-2"/>
    <n v="-9.5772787318362029E-2"/>
    <n v="-1.321197886083425E-3"/>
    <n v="-2.2335025380710638E-2"/>
    <n v="-4.128053917438923E-2"/>
  </r>
  <r>
    <x v="455"/>
    <n v="1.6617179767671963E-2"/>
    <n v="-2.1835484955625928E-2"/>
    <n v="3.7389485050955074E-2"/>
    <x v="454"/>
    <n v="9.8519822949882929E-3"/>
    <n v="3.5358565737051872E-2"/>
    <n v="0.1022644265887509"/>
    <n v="2.7144887059630474E-2"/>
    <n v="4.3468328141225365E-2"/>
    <n v="1.5817223198594021E-2"/>
  </r>
  <r>
    <x v="456"/>
    <n v="5.7388809182210565E-3"/>
    <n v="-1.7625000000000002E-2"/>
    <n v="2.1078654609329117E-2"/>
    <x v="455"/>
    <n v="4.0578753888208086E-2"/>
    <n v="1.7728303442589022E-2"/>
    <n v="1.8334437817539184E-2"/>
    <n v="4.8514048561751677E-2"/>
    <n v="0.10616404275222413"/>
    <n v="0.22058823529411775"/>
  </r>
  <r>
    <x v="457"/>
    <n v="1.0189525168127211E-2"/>
    <n v="-1.7707935700047583E-3"/>
    <n v="4.7435489009238774E-2"/>
    <x v="456"/>
    <n v="0.1035372978848681"/>
    <n v="-0.48720545540476667"/>
    <n v="9.4577006507592154E-2"/>
    <n v="7.1974522292993504E-2"/>
    <n v="1.6013818665994828E-2"/>
    <n v="4.9610205527994555E-3"/>
  </r>
  <r>
    <x v="458"/>
    <n v="-4.7609441194270685E-2"/>
    <n v="-1.1259706185402507E-3"/>
    <n v="-7.6097204902825677E-2"/>
    <x v="457"/>
    <n v="-3.7594910732608233E-2"/>
    <n v="2.0724160631994781E-2"/>
    <n v="-1.64486722156163E-2"/>
    <n v="-1.8292165350988876E-2"/>
    <n v="-3.48876334850442E-2"/>
    <n v="7.0521861777139705E-4"/>
  </r>
  <r>
    <x v="459"/>
    <n v="1.7263291675492454E-2"/>
    <n v="4.388791407454673E-2"/>
    <n v="5.1815518319781484E-2"/>
    <x v="458"/>
    <n v="-5.7358522751502772E-3"/>
    <n v="7.4041587121407515E-2"/>
    <n v="3.9693733628853423E-2"/>
    <n v="-2.5247503350482092E-2"/>
    <n v="3.1744866689908946E-3"/>
    <n v="1.4094432699083281E-3"/>
  </r>
  <r>
    <x v="460"/>
    <n v="1.0463300364393691E-2"/>
    <n v="4.3499521199649394E-2"/>
    <n v="3.2581139870426767E-2"/>
    <x v="459"/>
    <n v="3.8431019322739068E-2"/>
    <n v="2.3083205226748671E-2"/>
    <n v="-7.3643410852713975E-3"/>
    <n v="5.5883266066438786E-3"/>
    <n v="7.5489299432961454E-2"/>
    <n v="9.4299788881069713E-2"/>
  </r>
  <r>
    <x v="461"/>
    <n v="4.8992839111843711E-2"/>
    <n v="-6.6385504529831163E-4"/>
    <n v="2.3126818622696499E-2"/>
    <x v="460"/>
    <n v="3.8000041304393495E-3"/>
    <n v="1.2795529781888915E-2"/>
    <n v="6.7161265130808223E-2"/>
    <n v="3.5107837515988116E-2"/>
    <n v="-1.0884909094001305E-2"/>
    <n v="-5.4019292604501667E-2"/>
  </r>
  <r>
    <x v="462"/>
    <n v="-2.057754640997933E-2"/>
    <n v="-2.494040873744674E-2"/>
    <n v="-5.9842986224264427E-3"/>
    <x v="461"/>
    <n v="5.505606419092679E-2"/>
    <n v="7.4922342250451912E-2"/>
    <n v="-3.732162458836441E-2"/>
    <n v="-3.9541522859942946E-2"/>
    <n v="8.6077342366353005E-2"/>
    <n v="-7.0700203942896001E-2"/>
  </r>
  <r>
    <x v="463"/>
    <n v="2.3968309682595335E-2"/>
    <n v="1.4427267535642274E-2"/>
    <n v="1.6719816409858979E-2"/>
    <x v="462"/>
    <n v="5.6648661297556746E-2"/>
    <n v="9.9202070304076351E-3"/>
    <n v="2.0904599011782654E-2"/>
    <n v="-3.327270307439778E-2"/>
    <n v="3.6255402688282645E-2"/>
    <n v="-4.3891733723481208E-3"/>
  </r>
  <r>
    <x v="464"/>
    <n v="-3.560060721805991E-2"/>
    <n v="-3.2098448410385894E-3"/>
    <n v="-4.5758339684586979E-2"/>
    <x v="463"/>
    <n v="2.541246816520859E-2"/>
    <n v="-1.9474695707879519E-2"/>
    <n v="-9.3075204765450392E-3"/>
    <n v="-2.7809646184204451E-2"/>
    <n v="-8.4029761813820825E-3"/>
    <n v="7.3475385745780386E-4"/>
  </r>
  <r>
    <x v="465"/>
    <n v="-2.7724179953285355E-2"/>
    <n v="-3.0923647028516021E-2"/>
    <n v="-1.5789635363868126E-2"/>
    <x v="464"/>
    <n v="-7.8055540557565251E-2"/>
    <n v="-2.2932183457467725E-2"/>
    <n v="-2.4614806463735484E-2"/>
    <n v="-1.6143497757847514E-2"/>
    <n v="-3.5021493613546451E-2"/>
    <n v="1.4684287812043451E-3"/>
  </r>
  <r>
    <x v="466"/>
    <n v="-9.2960100271568535E-3"/>
    <n v="-1.2514697612596493E-2"/>
    <n v="-9.3635881269649168E-5"/>
    <x v="465"/>
    <n v="-9.8387537578572548E-3"/>
    <n v="-2.4696311155689266E-2"/>
    <n v="-3.1785783086110575E-2"/>
    <n v="-1.9383006285083826E-2"/>
    <n v="2.6137633721858622E-2"/>
    <n v="7.3313782991202281E-4"/>
  </r>
  <r>
    <x v="467"/>
    <n v="1.1228255139694276E-2"/>
    <n v="1.7498265704434246E-3"/>
    <n v="2.9841428393057923E-2"/>
    <x v="466"/>
    <n v="-8.7733133551517462E-3"/>
    <n v="7.0845807527941673E-4"/>
    <n v="2.3278949462793408E-2"/>
    <n v="3.8455893145457276E-2"/>
    <n v="8.2312851074423987E-2"/>
    <n v="2.564102564102555E-2"/>
  </r>
  <r>
    <x v="468"/>
    <n v="1.5795235364645777E-2"/>
    <n v="-2.0155038759690491E-3"/>
    <n v="3.2341173617846719E-2"/>
    <x v="467"/>
    <n v="2.1878791495117955E-3"/>
    <n v="-7.5591486251941342E-3"/>
    <n v="6.863698230604709E-2"/>
    <n v="-2.6572438162544065E-2"/>
    <n v="5.0979771985565581E-2"/>
    <n v="1.4285714285714235E-2"/>
  </r>
  <r>
    <x v="469"/>
    <n v="-2.3093503027815654E-3"/>
    <n v="7.4568898555238405E-4"/>
    <n v="1.062861505035384E-2"/>
    <x v="468"/>
    <n v="-2.1096711453351014E-2"/>
    <n v="2.3770623835055238E-2"/>
    <n v="-5.8951965065502265E-2"/>
    <n v="1.0890082764628994E-2"/>
    <n v="-4.2898376263628024E-2"/>
    <n v="5.1408450704225395E-2"/>
  </r>
  <r>
    <x v="470"/>
    <n v="3.5234813024021427E-2"/>
    <n v="5.9320893746054537E-2"/>
    <n v="-3.6750820719909316E-2"/>
    <x v="469"/>
    <n v="-9.1030735544562758E-3"/>
    <n v="7.0802427511800214E-3"/>
    <n v="4.2536736272233977E-3"/>
    <n v="4.7878961984104684E-4"/>
    <n v="1.1476839081281387E-2"/>
    <n v="-6.6979236436705003E-3"/>
  </r>
  <r>
    <x v="471"/>
    <n v="-1.8235118751863233E-2"/>
    <n v="1.8913822917379086E-2"/>
    <n v="7.6004343105320338E-3"/>
    <x v="470"/>
    <n v="-9.1867007672634671E-3"/>
    <n v="2.1314585425733723E-2"/>
    <n v="2.2333461686561584E-2"/>
    <n v="2.1918070444103988E-2"/>
    <n v="1.5161791719655149E-2"/>
    <n v="7.2825354012137522E-2"/>
  </r>
  <r>
    <x v="472"/>
    <n v="-1.660003036590918E-2"/>
    <n v="2.8486504626300535E-2"/>
    <n v="-9.7880747126436463E-3"/>
    <x v="471"/>
    <n v="9.0653781026721614E-3"/>
    <n v="4.0428321678320778E-3"/>
    <n v="-6.3653483992467064E-2"/>
    <n v="-2.252505385407888E-2"/>
    <n v="-6.068788886878318E-2"/>
    <n v="4.7768698931489606E-2"/>
  </r>
  <r>
    <x v="473"/>
    <n v="-7.050589264577245E-3"/>
    <n v="2.6410978315589251E-2"/>
    <n v="-1.5718992775308749E-3"/>
    <x v="472"/>
    <n v="5.0956717486954073E-3"/>
    <n v="-2.270105560996849E-2"/>
    <n v="-9.6540627514077881E-3"/>
    <n v="2.4146025966559792E-2"/>
    <n v="-5.5569550849843607E-2"/>
    <n v="-7.7984403119376156E-2"/>
  </r>
  <r>
    <x v="474"/>
    <n v="3.0994091427386739E-2"/>
    <n v="-2.9745955912406141E-2"/>
    <n v="4.4506342910775043E-3"/>
    <x v="473"/>
    <n v="-9.1623569654275538E-4"/>
    <n v="1.6703042180750138E-3"/>
    <n v="4.1429731925263891E-2"/>
    <n v="7.4379005473172999E-3"/>
    <n v="4.7228280482638274E-2"/>
    <n v="-3.2530904359141521E-3"/>
  </r>
  <r>
    <x v="475"/>
    <n v="-1.9304242911723168E-2"/>
    <n v="1.6110611847524936E-2"/>
    <n v="1.2629611767542848E-2"/>
    <x v="474"/>
    <n v="-2.7349242902851123E-2"/>
    <n v="-4.022055717366646E-2"/>
    <n v="1.0335413416536765E-2"/>
    <n v="-1.9966567607726526E-3"/>
    <n v="4.7046132178656386E-3"/>
    <n v="-6.2010443864229825E-2"/>
  </r>
  <r>
    <x v="476"/>
    <n v="-4.2085298339142985E-2"/>
    <n v="-3.3995117232484828E-3"/>
    <n v="-6.6676588778091905E-2"/>
    <x v="475"/>
    <n v="-1.3388647935131059E-2"/>
    <n v="2.2794662713120806E-2"/>
    <n v="6.0220034742327622E-2"/>
    <n v="2.7916065695807735E-3"/>
    <n v="-2.0340904007038918E-2"/>
    <n v="-7.3068893528183687E-2"/>
  </r>
  <r>
    <x v="477"/>
    <n v="-2.0067426553218803E-2"/>
    <n v="-4.3133412217127742E-2"/>
    <n v="3.0649019295168278E-2"/>
    <x v="476"/>
    <n v="3.9861535847774299E-2"/>
    <n v="1.6420547200579838E-2"/>
    <n v="-3.1494629528490803E-2"/>
    <n v="-5.2428896209344433E-3"/>
    <n v="-3.5924679950678495E-3"/>
    <n v="-9.7597597597596231E-3"/>
  </r>
  <r>
    <x v="478"/>
    <n v="9.2835299257316706E-3"/>
    <n v="1.0965124142594984E-2"/>
    <n v="-9.1904938730041907E-3"/>
    <x v="477"/>
    <n v="-3.6087000919023726E-2"/>
    <n v="5.6821980078882728E-3"/>
    <n v="9.3984962406015171E-3"/>
    <n v="-1.1147388059701613E-2"/>
    <n v="1.1396794842415403E-2"/>
    <n v="4.4730856709628508E-2"/>
  </r>
  <r>
    <x v="479"/>
    <n v="-1.282328752299533E-2"/>
    <n v="1.7430359787854233E-2"/>
    <n v="3.5197851275804881E-2"/>
    <x v="478"/>
    <n v="-1.8623670494512523E-2"/>
    <n v="-8.9072055304439957E-3"/>
    <n v="1.4897579143389184E-2"/>
    <n v="-7.16947313805949E-3"/>
    <n v="5.8970137304956038E-2"/>
    <n v="9.9419448476052219E-2"/>
  </r>
  <r>
    <x v="480"/>
    <n v="-1.4195670046587949E-2"/>
    <n v="3.1765114728230737E-2"/>
    <n v="7.8440837506787986E-3"/>
    <x v="479"/>
    <n v="1.9408881884323881E-2"/>
    <n v="-8.27185334227587E-3"/>
    <n v="4.6788990825687993E-2"/>
    <n v="3.1497933393510369E-2"/>
    <n v="5.3917583122940593E-2"/>
    <n v="6.1386138613861441E-2"/>
  </r>
  <r>
    <x v="481"/>
    <n v="8.6789725341932522E-2"/>
    <n v="-2.0764490082020193E-2"/>
    <n v="6.2473807100520862E-2"/>
    <x v="480"/>
    <n v="1.6900334618154211E-2"/>
    <n v="-1.6050495942290355E-2"/>
    <n v="9.9737072743207866E-2"/>
    <n v="3.0674281503316081E-2"/>
    <n v="8.0528374409571279E-2"/>
    <n v="0.12873134328358193"/>
  </r>
  <r>
    <x v="482"/>
    <n v="1.9286847086509518E-2"/>
    <n v="-3.9918192804685337E-2"/>
    <n v="2.9104330431352521E-2"/>
    <x v="481"/>
    <n v="3.0156614461845921E-2"/>
    <n v="-1.4800219941349058E-2"/>
    <n v="6.9333758367867482E-2"/>
    <n v="2.8018589686299E-2"/>
    <n v="4.838608665155264E-2"/>
    <n v="2.8650137741046855E-2"/>
  </r>
  <r>
    <x v="483"/>
    <n v="-4.0152579803254262E-4"/>
    <n v="-5.8580890042216893E-3"/>
    <n v="2.3271094562777872E-3"/>
    <x v="482"/>
    <n v="2.9455765809477619E-2"/>
    <n v="-3.8137761034370277E-3"/>
    <n v="-3.6518110001490522E-2"/>
    <n v="3.0688980656379039E-2"/>
    <n v="-3.1027479091995214E-2"/>
    <n v="2.731655061596161E-2"/>
  </r>
  <r>
    <x v="484"/>
    <n v="3.4243824061056305E-2"/>
    <n v="-1.1707298068587946E-2"/>
    <n v="1.513206413373025E-2"/>
    <x v="483"/>
    <n v="5.8325641680249785E-2"/>
    <n v="-3.3218170782949752E-2"/>
    <n v="6.8069306930693241E-2"/>
    <n v="3.7535321158954638E-3"/>
    <n v="5.8986720589867314E-2"/>
    <n v="0.1861313868613137"/>
  </r>
  <r>
    <x v="485"/>
    <n v="3.0682590542771226E-2"/>
    <n v="1.748317220037654E-2"/>
    <n v="-2.6180546212834499E-2"/>
    <x v="484"/>
    <n v="-1.6941604349520301E-2"/>
    <n v="3.5566823614632481E-2"/>
    <n v="-2.925840092699894E-2"/>
    <n v="-3.8697478991596701E-2"/>
    <n v="-8.6974745887038463E-3"/>
    <n v="9.0109890109890012E-2"/>
  </r>
  <r>
    <x v="486"/>
    <n v="1.0032972209137903E-2"/>
    <n v="1.1797409993897778E-2"/>
    <n v="1.7517683465959166E-2"/>
    <x v="485"/>
    <n v="2.4481860394880872E-2"/>
    <n v="3.5720947584405804E-2"/>
    <n v="2.3873470605790814E-3"/>
    <n v="-3.6277809344813505E-3"/>
    <n v="1.5421658444914277E-2"/>
    <n v="4.1935483870967571E-2"/>
  </r>
  <r>
    <x v="487"/>
    <n v="5.6428671361281602E-3"/>
    <n v="2.7177606953791456E-2"/>
    <n v="-2.6367240536577352E-2"/>
    <x v="486"/>
    <n v="9.2123445416758543E-5"/>
    <n v="-5.0652859072489731E-3"/>
    <n v="7.74039892825229E-3"/>
    <n v="2.7197753991928364E-2"/>
    <n v="-2.0045573895642654E-2"/>
    <n v="-3.6377708978328038E-2"/>
  </r>
  <r>
    <x v="488"/>
    <n v="-1.1315154887775902E-2"/>
    <n v="-7.9403541472506944E-3"/>
    <n v="1.0709803374703508E-2"/>
    <x v="487"/>
    <n v="-5.2966101694915224E-2"/>
    <n v="8.7566466794886111E-3"/>
    <n v="2.5110782865583436E-2"/>
    <n v="-2.7203621455415106E-2"/>
    <n v="6.2948536355051932E-2"/>
    <n v="-6.0642570281124519E-2"/>
  </r>
  <r>
    <x v="489"/>
    <n v="-2.1247654784240178E-2"/>
    <n v="1.4467157673230258E-3"/>
    <n v="-1.2803885316923669E-2"/>
    <x v="488"/>
    <n v="-6.7892228382452346E-3"/>
    <n v="-4.0083441747790549E-2"/>
    <n v="8.6455331412103043E-3"/>
    <n v="-1.0009219017516169E-2"/>
    <n v="-6.4884012748048336E-2"/>
    <n v="-1.2398460880718276E-2"/>
  </r>
  <r>
    <x v="490"/>
    <n v="7.4855034264628362E-2"/>
    <n v="-2.1978949738278852E-2"/>
    <n v="5.5373864430468211E-2"/>
    <x v="489"/>
    <n v="1.8959573801316187E-2"/>
    <n v="-1.168360789811862E-3"/>
    <n v="4.7000000000000153E-2"/>
    <n v="1.5697751762671297E-2"/>
    <n v="6.3329770811067387E-2"/>
    <n v="2.0346320346320335E-2"/>
  </r>
  <r>
    <x v="491"/>
    <n v="8.1858308439966221E-2"/>
    <n v="3.9325142193957774E-4"/>
    <n v="6.3301197160716027E-2"/>
    <x v="490"/>
    <n v="2.9467168998923654E-2"/>
    <n v="1.0176628845478985E-2"/>
    <n v="0.13685359530631724"/>
    <n v="3.4883213272211222E-2"/>
    <n v="6.1646359849457877E-2"/>
    <n v="0.12049215103945699"/>
  </r>
  <r>
    <x v="492"/>
    <n v="4.4673397898207234E-2"/>
    <n v="-1.5206136145733407E-2"/>
    <n v="-1.8706720470283433E-2"/>
    <x v="491"/>
    <n v="7.5433650129768104E-3"/>
    <n v="7.8276980083371583E-3"/>
    <n v="9.001440230436808E-3"/>
    <n v="-4.3072899088761329E-2"/>
    <n v="6.006543029359479E-2"/>
    <n v="0.34835289663006441"/>
  </r>
  <r>
    <x v="493"/>
    <n v="-5.5662945283837639E-2"/>
    <n v="6.3185154896119311E-3"/>
    <n v="3.9091255235437217E-3"/>
    <x v="492"/>
    <n v="-6.0951427883100706E-2"/>
    <n v="1.0800128682384225E-2"/>
    <n v="-6.2804805519210083E-2"/>
    <n v="-1.8956928095931191E-3"/>
    <n v="2.4679229555535587E-2"/>
    <n v="6.9362538612749214E-2"/>
  </r>
  <r>
    <x v="494"/>
    <n v="5.4181635892722957E-2"/>
    <n v="-2.6663312790843996E-2"/>
    <n v="2.8395155376874204E-2"/>
    <x v="493"/>
    <n v="-4.4403220713609137E-3"/>
    <n v="5.7970355551515418E-3"/>
    <n v="0.20332529508820918"/>
    <n v="-1.3339222614840995E-2"/>
    <n v="9.0257602169281581E-2"/>
    <n v="0.18408613445378141"/>
  </r>
  <r>
    <x v="495"/>
    <n v="-3.6061026352288472E-2"/>
    <n v="6.2033456916516627E-2"/>
    <n v="2.4709874114870134E-2"/>
    <x v="494"/>
    <n v="7.2928023470176573E-2"/>
    <n v="4.5521325407408941E-2"/>
    <n v="-9.4610273177934801E-2"/>
    <n v="-9.6248545080133141E-3"/>
    <n v="-1.7498667614140873E-3"/>
    <n v="3.4153914393435514E-2"/>
  </r>
  <r>
    <x v="496"/>
    <n v="-4.197327852004118E-2"/>
    <n v="3.562069481880803E-2"/>
    <n v="-1.6100007198214805E-2"/>
    <x v="495"/>
    <n v="4.8405572183424006E-2"/>
    <n v="-1.1782000562077122E-2"/>
    <n v="-2.5163094128611285E-2"/>
    <n v="6.599466618451455E-3"/>
    <n v="-2.3072884688965289E-2"/>
    <n v="-5.1040102938022747E-2"/>
  </r>
  <r>
    <x v="497"/>
    <n v="-2.3558187435633315E-2"/>
    <n v="4.6749326730167962E-2"/>
    <n v="-6.9989757596449209E-3"/>
    <x v="496"/>
    <n v="2.85835124942726E-2"/>
    <n v="6.9959747987399457E-2"/>
    <n v="2.9278202676864096E-2"/>
    <n v="-4.7779424311823582E-2"/>
    <n v="1.1840786956917704E-2"/>
    <n v="-4.9265536723163916E-2"/>
  </r>
  <r>
    <x v="498"/>
    <n v="1.9644034278180511E-2"/>
    <n v="4.5585226242585986E-3"/>
    <n v="4.9559173850045379E-2"/>
    <x v="497"/>
    <n v="6.7674067982457231E-3"/>
    <n v="3.8499284399918121E-2"/>
    <n v="5.4800882387089356E-2"/>
    <n v="4.2018391888705375E-2"/>
    <n v="4.5638671347555837E-2"/>
    <n v="0.11599714761112434"/>
  </r>
  <r>
    <x v="499"/>
    <n v="-6.3442806654598782E-2"/>
    <n v="-6.6606505951614103E-3"/>
    <n v="-5.2343402672157646E-2"/>
    <x v="498"/>
    <n v="-3.364361928424342E-2"/>
    <n v="-3.1224775067430599E-2"/>
    <n v="-6.9785360484314718E-2"/>
    <n v="3.8287472845763837E-2"/>
    <n v="-9.6392906336087991E-2"/>
    <n v="-7.5612353567625079E-2"/>
  </r>
  <r>
    <x v="500"/>
    <n v="1.0630464795214012E-2"/>
    <n v="1.952759993078379E-2"/>
    <n v="2.5432098765432176E-2"/>
    <x v="499"/>
    <n v="2.0392350227168787E-2"/>
    <n v="1.2864023411303327E-2"/>
    <n v="4.2125192284936608E-2"/>
    <n v="-5.4921105396216197E-3"/>
    <n v="7.0853538866076482E-2"/>
    <n v="1.912442396313363E-2"/>
  </r>
  <r>
    <x v="501"/>
    <n v="4.6172760803242063E-2"/>
    <n v="6.7406671928172068E-2"/>
    <n v="3.6600048157957588E-3"/>
    <x v="500"/>
    <n v="9.8111970178102803E-2"/>
    <n v="7.690609951845917E-2"/>
    <n v="1.6123538094697354E-2"/>
    <n v="3.7605189340813583E-2"/>
    <n v="-1.7588967971530201E-2"/>
    <n v="-2.7130906624462936E-3"/>
  </r>
  <r>
    <x v="502"/>
    <n v="-4.4613710554951003E-2"/>
    <n v="-1.9231992367626072E-2"/>
    <n v="-2.3991171248980425E-2"/>
    <x v="501"/>
    <n v="-2.0242342328183671E-2"/>
    <n v="7.530788292064905E-2"/>
    <n v="-2.5924684322270575E-2"/>
    <n v="-2.0571090647968249E-2"/>
    <n v="-0.11132644467185282"/>
    <n v="0.2115166628882339"/>
  </r>
  <r>
    <x v="503"/>
    <n v="4.3280182232345865E-3"/>
    <n v="-1.4988529600116762E-2"/>
    <n v="-2.3671402585910273E-2"/>
    <x v="502"/>
    <n v="-1.0490688311063256E-2"/>
    <n v="-2.0618556701030855E-2"/>
    <n v="-1.8125501892853002E-2"/>
    <n v="-3.7089748566007108E-3"/>
    <n v="-1.984102720880454E-2"/>
    <n v="-2.582335329341312E-2"/>
  </r>
  <r>
    <x v="504"/>
    <n v="2.2907688818326166E-2"/>
    <n v="8.4929883468300993E-3"/>
    <n v="3.8369546061079118E-2"/>
    <x v="503"/>
    <n v="-2.2695219414137213E-4"/>
    <n v="5.1216275984077964E-2"/>
    <n v="8.2135763523776051E-2"/>
    <n v="2.380849313882516E-2"/>
    <n v="2.6927835480282436E-2"/>
    <n v="3.4191317710334124E-2"/>
  </r>
  <r>
    <x v="505"/>
    <n v="-4.6563192904657269E-3"/>
    <n v="-1.4215302258780538E-2"/>
    <n v="2.4246538806585338E-2"/>
    <x v="504"/>
    <n v="-1.2306844161950936E-2"/>
    <n v="5.5705149781218211E-2"/>
    <n v="9.771107752105368E-2"/>
    <n v="-3.6573506405648715E-2"/>
    <n v="3.7095157583550087E-2"/>
    <n v="0.13261515601783058"/>
  </r>
  <r>
    <x v="506"/>
    <n v="4.0098017375811423E-4"/>
    <n v="2.3592324630386852E-2"/>
    <n v="-3.7639372203679411E-3"/>
    <x v="505"/>
    <n v="2.2933972485799758E-2"/>
    <n v="-6.7272437430255794E-3"/>
    <n v="3.1671092751057284E-2"/>
    <n v="3.3309927148248875E-2"/>
    <n v="-6.2867909056297799E-3"/>
    <n v="-7.3794686782551189E-3"/>
  </r>
  <r>
    <x v="507"/>
    <n v="2.6988509842344355E-2"/>
    <n v="3.0230000323488548E-2"/>
    <n v="5.7979279536166661E-3"/>
    <x v="506"/>
    <n v="3.6606698656737935E-2"/>
    <n v="1.4797457790331814E-2"/>
    <n v="-8.1037277147487652E-3"/>
    <n v="-1.3675939689955396E-2"/>
    <n v="5.3932981639208899E-2"/>
    <n v="3.9649760449363969E-2"/>
  </r>
  <r>
    <x v="508"/>
    <n v="-9.8005203816131647E-3"/>
    <n v="3.4618101891827902E-3"/>
    <n v="8.552258552258607E-3"/>
    <x v="507"/>
    <n v="3.825551151845441E-2"/>
    <n v="9.5761505614423648E-2"/>
    <n v="-7.9777008842754071E-3"/>
    <n v="1.584635921284927E-2"/>
    <n v="-1.8884632234370757E-2"/>
    <n v="1.2553631018592304E-2"/>
  </r>
  <r>
    <x v="509"/>
    <n v="-1.9838836822282602E-2"/>
    <n v="4.0882102150495481E-2"/>
    <n v="5.3174045443897811E-3"/>
    <x v="508"/>
    <n v="-3.4146996108136429E-3"/>
    <n v="-3.8680811142384197E-3"/>
    <n v="-3.9627943028776147E-2"/>
    <n v="1.0130982154211488E-2"/>
    <n v="-2.7589613992418549E-2"/>
    <n v="6.6854990583804064E-2"/>
  </r>
  <r>
    <x v="510"/>
    <n v="-6.2463696885751263E-2"/>
    <n v="-1.112305252636081E-2"/>
    <n v="1.3258149451266465E-2"/>
    <x v="509"/>
    <n v="-6.2887153245354321E-2"/>
    <n v="2.0936870626077742E-2"/>
    <n v="-2.4818401937046097E-2"/>
    <n v="3.4200587494754409E-2"/>
    <n v="-3.8523541078424595E-2"/>
    <n v="-2.2506619593998134E-2"/>
  </r>
  <r>
    <x v="511"/>
    <n v="-6.4814373540486026E-3"/>
    <n v="3.4124505042674613E-2"/>
    <n v="-4.1852550246056497E-3"/>
    <x v="510"/>
    <n v="6.8496431479621034E-3"/>
    <n v="-8.799069001731441E-3"/>
    <n v="2.0173805090006214E-2"/>
    <n v="-2.0693852708460136E-2"/>
    <n v="-2.0729600650340352E-2"/>
    <n v="8.5929270127915736E-2"/>
  </r>
  <r>
    <x v="512"/>
    <n v="3.6072336547225081E-2"/>
    <n v="-3.4982765843297847E-2"/>
    <n v="-8.0823942360985779E-4"/>
    <x v="511"/>
    <n v="4.9952426260704064E-2"/>
    <n v="-4.4700896308811244E-2"/>
    <n v="2.6974951830443183E-2"/>
    <n v="-2.995649471721562E-2"/>
    <n v="9.9616063090173235E-3"/>
    <n v="-4.226718403547669E-2"/>
  </r>
  <r>
    <x v="513"/>
    <n v="-2.3704801148201282E-2"/>
    <n v="-8.8609137365106116E-2"/>
    <n v="2.0684554762069762E-2"/>
    <x v="512"/>
    <n v="-3.4904093037305572E-2"/>
    <n v="4.4214628297361003E-3"/>
    <n v="-6.4184852374838952E-3"/>
    <n v="2.1356569280710502E-3"/>
    <n v="-5.1371622315832255E-3"/>
    <n v="-4.5579510924612987E-2"/>
  </r>
  <r>
    <x v="514"/>
    <n v="1.5791720017072075E-2"/>
    <n v="9.9104218196401916E-3"/>
    <n v="1.2657367992029878E-2"/>
    <x v="513"/>
    <n v="1.9280426923738991E-2"/>
    <n v="8.0101469820189619E-2"/>
    <n v="3.8560922281852372E-2"/>
    <n v="-9.5899752791748227E-3"/>
    <n v="7.3706495920685899E-2"/>
    <n v="6.4736203759854449E-2"/>
  </r>
  <r>
    <x v="515"/>
    <n v="5.0233426704014983E-2"/>
    <n v="5.7803372552913457E-2"/>
    <n v="1.717237215750278E-2"/>
    <x v="514"/>
    <n v="6.985920682931468E-3"/>
    <n v="5.7596396944033845E-2"/>
    <n v="4.6889952153110093E-2"/>
    <n v="1.3555966777122785E-2"/>
    <n v="6.1134783152346328E-2"/>
    <n v="4.670368788267143E-2"/>
  </r>
  <r>
    <x v="516"/>
    <n v="-2.004800853485067E-2"/>
    <n v="-1.342260880448054E-2"/>
    <n v="-1.3585104745993726E-2"/>
    <x v="515"/>
    <n v="-1.658890616899944E-2"/>
    <n v="-6.1657435468701616E-3"/>
    <n v="4.4972577696526406E-2"/>
    <n v="1.1039402173913526E-3"/>
    <n v="-1.2327438521433365E-3"/>
    <n v="8.6382805060535972E-2"/>
  </r>
  <r>
    <x v="517"/>
    <n v="-1.156724880925375E-2"/>
    <n v="1.3058163135861944E-2"/>
    <n v="3.4073942014128722E-2"/>
    <x v="516"/>
    <n v="4.0388849266643767E-2"/>
    <n v="6.8059936908517527E-2"/>
    <n v="-2.9828551434569639E-2"/>
    <n v="3.5287132072270744E-2"/>
    <n v="-1.9122037989962481E-2"/>
    <n v="-1.4274981217130001E-2"/>
  </r>
  <r>
    <x v="518"/>
    <n v="2.9463056447911917E-2"/>
    <n v="6.0262179612600164E-3"/>
    <n v="2.952458945735037E-3"/>
    <x v="517"/>
    <n v="2.9685707047375054E-2"/>
    <n v="3.0237022816214987E-2"/>
    <n v="-1.41556216752321E-2"/>
    <n v="2.1876280213027455E-2"/>
    <n v="2.7359363434492856E-2"/>
    <n v="-4.585873983739841E-2"/>
  </r>
  <r>
    <x v="519"/>
    <n v="-6.1519258202568095E-3"/>
    <n v="7.950523163094747E-3"/>
    <n v="2.60426738864179E-2"/>
    <x v="518"/>
    <n v="7.5909979014400442E-2"/>
    <n v="-1.487188675864537E-2"/>
    <n v="3.0455460032924764E-2"/>
    <n v="-3.5238935214881306E-2"/>
    <n v="-1.528319389032462E-2"/>
    <n v="3.4216482492344547E-2"/>
  </r>
  <r>
    <x v="520"/>
    <n v="-3.453844083609936E-2"/>
    <n v="-2.4234565900267846E-2"/>
    <n v="-1.5036334317605982E-2"/>
    <x v="519"/>
    <n v="5.3645412967446848E-2"/>
    <n v="8.8177519097853763E-2"/>
    <n v="-4.8105085648353585E-2"/>
    <n v="7.8371078329524169E-2"/>
    <n v="-6.5575269800622893E-3"/>
    <n v="-2.0468589083419086E-2"/>
  </r>
  <r>
    <x v="521"/>
    <n v="-7.8331165210927423E-2"/>
    <n v="-4.9728301707704703E-2"/>
    <n v="-1.1927795377713379E-2"/>
    <x v="520"/>
    <n v="-1.3188131957920457E-2"/>
    <n v="1.0920193443426651E-3"/>
    <n v="-6.0606060606060552E-2"/>
    <n v="1.0751030788794358E-2"/>
    <n v="-7.1099122653581648E-2"/>
    <n v="7.3728479432251248E-2"/>
  </r>
  <r>
    <x v="522"/>
    <n v="2.061699768121783E-2"/>
    <n v="2.4421508240386247E-2"/>
    <n v="1.067309347564116E-2"/>
    <x v="521"/>
    <n v="-5.3341095801798355E-2"/>
    <n v="-4.1262243989314218E-2"/>
    <n v="-2.124069478908186E-2"/>
    <n v="-6.61075104841784E-2"/>
    <n v="1.2586719524281476E-2"/>
    <n v="-2.9987760097919258E-2"/>
  </r>
  <r>
    <x v="523"/>
    <n v="-1.2989578703017757E-2"/>
    <n v="-2.2100524887466166E-3"/>
    <n v="7.6435019587803854E-3"/>
    <x v="522"/>
    <n v="-8.1178592904390667E-3"/>
    <n v="8.3011157163921379E-3"/>
    <n v="-1.369029510191655E-2"/>
    <n v="-4.8579359895493113E-3"/>
    <n v="-2.7728295977292761E-2"/>
    <n v="1.2113564668769783E-2"/>
  </r>
  <r>
    <x v="524"/>
    <n v="-3.702962369895979E-3"/>
    <n v="2.9714499763847435E-2"/>
    <n v="1.7558687430008213E-2"/>
    <x v="523"/>
    <n v="6.6025517374411091E-2"/>
    <n v="8.2062914517317509E-2"/>
    <n v="1.1309891013777662E-3"/>
    <n v="1.4768019034334667E-3"/>
    <n v="2.9958625688313534E-2"/>
    <n v="9.9738187258446853E-3"/>
  </r>
  <r>
    <x v="525"/>
    <n v="-2.8528377699648444E-2"/>
    <n v="-2.6025891452024941E-2"/>
    <n v="1.0714730678184292E-2"/>
    <x v="524"/>
    <n v="4.8326224634871462E-2"/>
    <n v="3.6850226123969154E-2"/>
    <n v="5.0837013453835844E-2"/>
    <n v="-3.1335763732437627E-2"/>
    <n v="-2.2343201743668994E-2"/>
    <n v="-4.567337365757318E-2"/>
  </r>
  <r>
    <x v="526"/>
    <n v="1.0960603867231855E-2"/>
    <n v="7.9002923026956218E-3"/>
    <n v="2.6338496938817402E-2"/>
    <x v="525"/>
    <n v="3.8084552885623069E-2"/>
    <n v="-1.2274471971920664E-2"/>
    <n v="-2.9906176700547182E-2"/>
    <n v="7.2733423545332521E-3"/>
    <n v="6.16433562938008E-2"/>
    <n v="3.2207993791230072E-2"/>
  </r>
  <r>
    <x v="527"/>
    <n v="1.9740206607343769E-2"/>
    <n v="-1.1278225773968198E-2"/>
    <n v="4.1396428857394474E-2"/>
    <x v="526"/>
    <n v="2.2114539537756217E-2"/>
    <n v="-5.8082749735042238E-3"/>
    <n v="2.6193834374370173E-2"/>
    <n v="-2.7959697732997446E-2"/>
    <n v="7.1040464060719399E-2"/>
    <n v="2.280701754385972E-2"/>
  </r>
  <r>
    <x v="528"/>
    <n v="3.1995987963891581E-2"/>
    <n v="-8.604042922441324E-3"/>
    <n v="3.3138551437797981E-2"/>
    <x v="527"/>
    <n v="-5.0429932605159378E-3"/>
    <n v="-1.3095325188382523E-2"/>
    <n v="0.10671509915570399"/>
    <n v="5.541159194955525E-2"/>
    <n v="-3.4905088054018041E-3"/>
    <n v="-4.9252634158294617E-2"/>
  </r>
  <r>
    <x v="529"/>
    <n v="-5.831470502478342E-3"/>
    <n v="3.7747478981237315E-2"/>
    <n v="-2.2140358711021713E-2"/>
    <x v="528"/>
    <n v="-7.0072174339569804E-2"/>
    <n v="-6.4280419358253571E-3"/>
    <n v="-2.0668854785771296E-2"/>
    <n v="1.3258583295821857E-2"/>
    <n v="-9.2641609317098972E-3"/>
    <n v="-2.6159793814432897E-2"/>
  </r>
  <r>
    <x v="530"/>
    <n v="8.3097076938116743E-3"/>
    <n v="-1.4366041023204379E-2"/>
    <n v="1.1682331899996123E-2"/>
    <x v="529"/>
    <n v="3.6483058297540838E-2"/>
    <n v="7.9852488195858218E-2"/>
    <n v="-8.6050724637681819E-3"/>
    <n v="1.2196599491135274E-2"/>
    <n v="-1.3420607355953518E-2"/>
    <n v="1.7070265978562871E-2"/>
  </r>
  <r>
    <x v="531"/>
    <n v="-4.8380841574558797E-2"/>
    <n v="5.3890531593494995E-2"/>
    <n v="6.7892875949748799E-3"/>
    <x v="530"/>
    <n v="-1.2722492154462195E-3"/>
    <n v="3.4516113112569524E-2"/>
    <n v="2.1927820922795771E-2"/>
    <n v="4.7201053345569122E-2"/>
    <n v="9.6585216143272312E-3"/>
    <n v="-5.4124381993234438E-2"/>
  </r>
  <r>
    <x v="532"/>
    <n v="-2.0071319409067701E-2"/>
    <n v="-4.9404176482696904E-3"/>
    <n v="-1.7746063175984927E-2"/>
    <x v="531"/>
    <n v="-2.2456506442142032E-2"/>
    <n v="-6.0489256955309489E-3"/>
    <n v="2.8609745194456693E-3"/>
    <n v="-5.2960451116360607E-3"/>
    <n v="4.8134605240807149E-2"/>
    <n v="-6.2035763411279254E-2"/>
  </r>
  <r>
    <x v="533"/>
    <n v="3.4362653358286366E-2"/>
    <n v="1.2810788032026732E-2"/>
    <n v="2.9496225015689381E-2"/>
    <x v="532"/>
    <n v="3.3136829041265914E-2"/>
    <n v="6.2700378198851991E-2"/>
    <n v="4.4129446376036441E-2"/>
    <n v="-0.12149998084804836"/>
    <n v="3.7897592057115181E-2"/>
    <n v="9.6788385393752785E-2"/>
  </r>
  <r>
    <x v="534"/>
    <n v="-3.9402925064080052E-2"/>
    <n v="-4.2311271153744223E-2"/>
    <n v="-3.9106661248014318E-2"/>
    <x v="533"/>
    <n v="-3.0584419484653735E-2"/>
    <n v="-2.5679703730466796E-2"/>
    <n v="-5.6950136612021862E-2"/>
    <n v="-1.9795073032483068E-2"/>
    <n v="-7.2131821170282717E-2"/>
    <n v="-2.6741542987029909E-3"/>
  </r>
  <r>
    <x v="535"/>
    <n v="4.7088369172814115E-3"/>
    <n v="1.1074774475883453E-2"/>
    <n v="1.2707384124420962E-2"/>
    <x v="534"/>
    <n v="1.9207177288440569E-3"/>
    <n v="-1.5825043803943895E-2"/>
    <n v="-5.1607062019013439E-3"/>
    <n v="-3.3939771362483828E-2"/>
    <n v="-1.3932313578912892E-2"/>
    <n v="2.3193457568038811E-2"/>
  </r>
  <r>
    <x v="536"/>
    <n v="-4.9627662344425394E-2"/>
    <n v="-3.6829275914872395E-2"/>
    <n v="-3.9067542427578816E-2"/>
    <x v="535"/>
    <n v="-3.9255942810497935E-2"/>
    <n v="1.4600602863602097E-2"/>
    <n v="3.0578813250819126E-2"/>
    <n v="-3.2047149829634414E-2"/>
    <n v="4.1318602353364042E-3"/>
    <n v="-7.809224318658281E-2"/>
  </r>
  <r>
    <x v="537"/>
    <n v="2.9972602739726018E-2"/>
    <n v="1.1072175986762023E-2"/>
    <n v="1.833267483208223E-2"/>
    <x v="536"/>
    <n v="5.5960350154479865E-2"/>
    <n v="1.2023024788784697E-2"/>
    <n v="7.2854115153655918E-2"/>
    <n v="4.7949766910855285E-2"/>
    <n v="3.419804991501918E-2"/>
    <n v="4.3916998294485365E-2"/>
  </r>
  <r>
    <x v="538"/>
    <n v="8.1715167313933135E-2"/>
    <n v="4.3699407125723067E-2"/>
    <n v="9.0983161325366435E-3"/>
    <x v="537"/>
    <n v="4.5936094212881251E-2"/>
    <n v="4.1832943442961401E-2"/>
    <n v="1.8520042801876802E-2"/>
    <n v="4.1398093508851375E-2"/>
    <n v="1.5716225683962692E-2"/>
    <n v="5.7181756296800224E-3"/>
  </r>
  <r>
    <x v="539"/>
    <n v="2.488565386317787E-2"/>
    <n v="-6.7412793826002737E-2"/>
    <n v="-2.3415421881307963E-2"/>
    <x v="538"/>
    <n v="-4.9618276123317262E-2"/>
    <n v="1.2486241359573658E-2"/>
    <n v="-2.6103119443995348E-2"/>
    <n v="1.647633161886497E-2"/>
    <n v="-1.0900110704249344E-2"/>
    <n v="-5.536753756599444E-2"/>
  </r>
  <r>
    <x v="540"/>
    <n v="-5.1729929459186974E-2"/>
    <n v="7.3522139065642644E-3"/>
    <n v="-1.1575031004547376E-2"/>
    <x v="539"/>
    <n v="-5.564276778925159E-2"/>
    <n v="-6.8601445431063612E-2"/>
    <n v="-2.165795369678869E-2"/>
    <n v="-1.3078902229845535E-2"/>
    <n v="-3.5962117950925521E-2"/>
    <n v="1.7340212095156238E-2"/>
  </r>
  <r>
    <x v="541"/>
    <n v="-1.8824958251100754E-2"/>
    <n v="-1.1774235779276165E-2"/>
    <n v="-1.7545956065403989E-2"/>
    <x v="540"/>
    <n v="-1.154530460643366E-2"/>
    <n v="2.3950697978430302E-2"/>
    <n v="-1.8829516539440205E-2"/>
    <n v="-7.1735824462307307E-2"/>
    <n v="-2.8042474525108774E-2"/>
    <n v="1.4227355965628963E-2"/>
  </r>
  <r>
    <x v="542"/>
    <n v="3.1667440301201832E-2"/>
    <n v="2.5791334442816227E-2"/>
    <n v="-6.8720859517534816E-3"/>
    <x v="541"/>
    <n v="-3.9941139373553813E-3"/>
    <n v="5.0337406529272766E-3"/>
    <n v="-2.403181189488246E-2"/>
    <n v="1.7974162141920935E-2"/>
    <n v="-2.1555961886560171E-2"/>
    <n v="-3.8888888888888862E-2"/>
  </r>
  <r>
    <x v="543"/>
    <n v="-1.7697345398190234E-2"/>
    <n v="-6.3684499402706374E-3"/>
    <n v="8.2464126063970244E-3"/>
    <x v="542"/>
    <n v="4.0681722245673235E-2"/>
    <n v="2.9406961129459619E-2"/>
    <n v="2.4534986713905971E-2"/>
    <n v="-5.9315799153945026E-3"/>
    <n v="-3.9817066872011031E-3"/>
    <n v="-8.236994219653293E-3"/>
  </r>
  <r>
    <x v="544"/>
    <n v="3.4251106926561192E-2"/>
    <n v="4.2509118380543054E-2"/>
    <n v="3.4537908695212005E-2"/>
    <x v="543"/>
    <n v="-1.8848552451452671E-2"/>
    <n v="7.1439274413193088E-2"/>
    <n v="2.1872568513875645E-2"/>
    <n v="7.2158749248345533E-3"/>
    <n v="3.7751147902661542E-2"/>
    <n v="-2.0690660061197574E-2"/>
  </r>
  <r>
    <x v="545"/>
    <n v="-2.9721484105895035E-2"/>
    <n v="-2.8986410671983931E-3"/>
    <n v="2.5635506154478405E-2"/>
    <x v="544"/>
    <n v="1.5024869194496526E-2"/>
    <n v="4.8429556261208706E-2"/>
    <n v="8.5786802030456855E-2"/>
    <n v="-5.1894374282434041E-3"/>
    <n v="2.634758828713224E-3"/>
    <n v="1.6217824728463004E-2"/>
  </r>
  <r>
    <x v="546"/>
    <n v="3.5044122121919097E-2"/>
    <n v="-1.3199024725704223E-2"/>
    <n v="-3.6938810555036228E-2"/>
    <x v="545"/>
    <n v="-3.5892475308013316E-2"/>
    <n v="6.3297893208835054E-2"/>
    <n v="8.3372292348449228E-3"/>
    <n v="-6.7168313175145489E-2"/>
    <n v="1.6274454724213294E-2"/>
    <n v="-5.6222547584187321E-2"/>
  </r>
  <r>
    <x v="547"/>
    <n v="-1.9697192415111031E-2"/>
    <n v="-2.7194614927737004E-2"/>
    <n v="-2.5755324418028636E-3"/>
    <x v="546"/>
    <n v="-7.0048054074035027E-2"/>
    <n v="-3.9494657299722569E-2"/>
    <n v="-2.4186693454910757E-2"/>
    <n v="-2.5931607858662775E-2"/>
    <n v="-1.3731242142430267E-2"/>
    <n v="-1.8771331058020535E-2"/>
  </r>
  <r>
    <x v="548"/>
    <n v="0.12000799720097977"/>
    <n v="1.7461596698170601E-2"/>
    <n v="2.1173900089383357E-2"/>
    <x v="547"/>
    <n v="4.867834530535764E-2"/>
    <n v="3.8698524892440078E-2"/>
    <n v="-7.9189103579402342E-5"/>
    <n v="2.779047909363408E-2"/>
    <n v="3.6134993174400609E-2"/>
    <n v="3.3201581027668681E-3"/>
  </r>
  <r>
    <x v="549"/>
    <n v="4.0610496251338724E-3"/>
    <n v="1.6961899732770069E-2"/>
    <n v="3.1374608546808957E-2"/>
    <x v="548"/>
    <n v="1.3848465568355728E-2"/>
    <n v="1.4319844375245028E-2"/>
    <n v="3.0727805496159055E-2"/>
    <n v="1.0973801285220075E-2"/>
    <n v="3.536340633452606E-2"/>
    <n v="9.86448156318942E-2"/>
  </r>
  <r>
    <x v="550"/>
    <n v="6.4891772967685668E-3"/>
    <n v="4.2798923732947358E-3"/>
    <n v="1.0730989740494801E-2"/>
    <x v="549"/>
    <n v="2.9935642374556037E-2"/>
    <n v="1.0515339123332801E-2"/>
    <n v="4.5255474452554623E-2"/>
    <n v="2.2687267748875417E-2"/>
    <n v="1.5624078272081343E-2"/>
    <n v="-3.2128514056225077E-2"/>
  </r>
  <r>
    <x v="551"/>
    <n v="-5.3433429013026723E-3"/>
    <n v="-4.9753231492361882E-2"/>
    <n v="1.5356483122795916E-2"/>
    <x v="550"/>
    <n v="2.9247044181704984E-2"/>
    <n v="2.4513801190690909E-2"/>
    <n v="-2.1464275213172512E-2"/>
    <n v="-1.7594186268885093E-2"/>
    <n v="3.5455578880987826E-2"/>
    <n v="-2.5340841730883135E-2"/>
  </r>
  <r>
    <x v="552"/>
    <n v="1.9845498135322215E-2"/>
    <n v="3.6397661975778872E-2"/>
    <n v="1.8156424581005526E-2"/>
    <x v="551"/>
    <n v="3.7837565497783165E-2"/>
    <n v="1.4671907136618367E-2"/>
    <n v="6.7007211538461453E-2"/>
    <n v="3.8251897994938666E-2"/>
    <n v="-2.1636349066433969E-4"/>
    <n v="2.3719020830165638E-2"/>
  </r>
  <r>
    <x v="553"/>
    <n v="3.3085194375517268E-3"/>
    <n v="-2.3108007063652569E-2"/>
    <n v="-2.436647173489126E-3"/>
    <x v="552"/>
    <n v="2.8593621049565421E-2"/>
    <n v="5.9005241053764479E-3"/>
    <n v="2.7668262461278514E-2"/>
    <n v="-2.3296146995406386E-2"/>
    <n v="-3.6653495026570337E-2"/>
    <n v="-4.3368483588296369E-2"/>
  </r>
  <r>
    <x v="554"/>
    <n v="-2.2649368681390225E-2"/>
    <n v="2.2392495663998702E-3"/>
    <n v="3.4377318207312602E-3"/>
    <x v="553"/>
    <n v="3.9810269964130729E-2"/>
    <n v="8.910665608502133E-2"/>
    <n v="-4.2337466602726637E-2"/>
    <n v="3.7865335700916658E-2"/>
    <n v="-7.3799816956486852E-3"/>
    <n v="4.5179319981369481E-2"/>
  </r>
  <r>
    <x v="555"/>
    <n v="-1.7491675915649263E-2"/>
    <n v="1.6444054466868252E-2"/>
    <n v="-1.7093708866009139E-2"/>
    <x v="554"/>
    <n v="1.7962916732859879E-2"/>
    <n v="1.433939309453347E-2"/>
    <n v="3.4480291866371138E-2"/>
    <n v="-4.762785535929015E-3"/>
    <n v="2.470180967787905E-2"/>
    <n v="0.1103683897801544"/>
  </r>
  <r>
    <x v="556"/>
    <n v="-1.7667525190908639E-2"/>
    <n v="5.9228826294082104E-2"/>
    <n v="8.3836289923133744E-3"/>
    <x v="555"/>
    <n v="-3.790032215273853E-3"/>
    <n v="4.4771364317841122E-2"/>
    <n v="-8.5125509992393322E-2"/>
    <n v="-1.9421084421316626E-2"/>
    <n v="-1.8593047034764831E-2"/>
    <n v="-5.7792642140468309E-2"/>
  </r>
  <r>
    <x v="557"/>
    <n v="-6.099356025758973E-2"/>
    <n v="-1.0006187838633274E-2"/>
    <n v="-3.6766846165041334E-2"/>
    <x v="556"/>
    <n v="-9.4887488950307075E-3"/>
    <n v="-4.2733202987198626E-2"/>
    <n v="1.6024187452758687E-2"/>
    <n v="3.6294716891731804E-2"/>
    <n v="-3.3089675521141615E-2"/>
    <n v="2.0019877892943461E-2"/>
  </r>
  <r>
    <x v="558"/>
    <n v="-3.9188792005486417E-2"/>
    <n v="-3.9346911397036499E-2"/>
    <n v="-3.142765406916348E-2"/>
    <x v="557"/>
    <n v="-3.2139266388766519E-2"/>
    <n v="-7.1967520299812682E-2"/>
    <n v="-3.2510043148340828E-2"/>
    <n v="-7.1327328425769831E-3"/>
    <n v="-7.0806072047376323E-2"/>
    <n v="-7.655902004454318E-3"/>
  </r>
  <r>
    <x v="559"/>
    <n v="-4.1806872641990345E-2"/>
    <n v="-9.1010076965801767E-3"/>
    <n v="-3.1023926057368034E-2"/>
    <x v="558"/>
    <n v="-5.2896960642420221E-2"/>
    <n v="4.657486303490499E-3"/>
    <n v="-1.1841599384852186E-2"/>
    <n v="-3.3893621920331629E-2"/>
    <n v="-5.1357694841037915E-2"/>
    <n v="-3.5068031982045111E-3"/>
  </r>
  <r>
    <x v="560"/>
    <n v="2.9956369053953269E-2"/>
    <n v="1.785671388419674E-3"/>
    <n v="1.4509377767044862E-2"/>
    <x v="559"/>
    <n v="4.0545203588682188E-3"/>
    <n v="-1.0584846251758484E-2"/>
    <n v="-2.0231888568982281E-3"/>
    <n v="-1.0725010725010753E-2"/>
    <n v="4.2569212865622763E-2"/>
    <n v="4.2511261261261257E-2"/>
  </r>
  <r>
    <x v="561"/>
    <n v="4.0037195846463813E-2"/>
    <n v="-2.9574920467434485E-4"/>
    <n v="3.8839188304603978E-2"/>
    <x v="560"/>
    <n v="3.0513176144244092E-2"/>
    <n v="1.2763220258649843E-2"/>
    <n v="2.4717348927875138E-2"/>
    <n v="1.7394237255468958E-2"/>
    <n v="-3.6985273426507703E-2"/>
    <n v="-3.6456926816095248E-3"/>
  </r>
  <r>
    <x v="562"/>
    <n v="-6.4871845817603857E-2"/>
    <n v="1.142569301745433E-2"/>
    <n v="1.565752038341639E-3"/>
    <x v="561"/>
    <n v="-4.125823318524513E-2"/>
    <n v="-3.657028246698979E-2"/>
    <n v="1.2935626236493913E-2"/>
    <n v="1.3023916646933476E-2"/>
    <n v="-5.0493342554082665E-2"/>
    <n v="-8.8087816777341343E-3"/>
  </r>
  <r>
    <x v="563"/>
    <n v="3.2667587379156426E-2"/>
    <n v="2.4877863681639356E-2"/>
    <n v="1.5461460736278188E-2"/>
    <x v="562"/>
    <n v="4.1294490341015067E-2"/>
    <n v="8.3931855244439912E-2"/>
    <n v="-3.0123197115384581E-2"/>
    <n v="1.9074333800841448E-2"/>
    <n v="1.8505790753259532E-2"/>
    <n v="3.4727919059338141E-2"/>
  </r>
  <r>
    <x v="564"/>
    <n v="2.6233218455840701E-2"/>
    <n v="-5.653901037448561E-3"/>
    <n v="1.7328777410633878E-2"/>
    <x v="563"/>
    <n v="1.6845822546200706E-2"/>
    <n v="3.1766965428937199E-2"/>
    <n v="-8.8296801177292217E-3"/>
    <n v="4.394898614551801E-2"/>
    <n v="3.8131880306585986E-2"/>
    <n v="1.5591966173361671E-2"/>
  </r>
  <r>
    <x v="565"/>
    <n v="2.7918400080196637E-2"/>
    <n v="-5.9280749658681797E-2"/>
    <n v="1.2789045342978866E-2"/>
    <x v="564"/>
    <n v="3.3614529924558045E-2"/>
    <n v="1.1665280897483754E-3"/>
    <n v="7.251699617097751E-2"/>
    <n v="1.6303392511864967E-2"/>
    <n v="3.7837260970380315E-2"/>
    <n v="-3.1095498308613023E-2"/>
  </r>
  <r>
    <x v="566"/>
    <n v="4.768870684610893E-2"/>
    <n v="2.5628762266017846E-2"/>
    <n v="7.6895043731779467E-3"/>
    <x v="565"/>
    <n v="-2.7072738830366871E-2"/>
    <n v="5.9931825224668334E-3"/>
    <n v="2.3315118397084778E-3"/>
    <n v="2.7111168763782612E-2"/>
    <n v="-5.8762491469810163E-2"/>
    <n v="6.1769840204108917E-3"/>
  </r>
  <r>
    <x v="567"/>
    <n v="-8.3310062366193094E-3"/>
    <n v="-1.6538294553699151E-2"/>
    <n v="-8.0286427253986048E-3"/>
    <x v="566"/>
    <n v="-3.2562914911738239E-2"/>
    <n v="-5.938995915400147E-3"/>
    <n v="-4.3759540597513857E-2"/>
    <n v="-6.5883640649995856E-2"/>
    <n v="-6.5648991428883585E-2"/>
    <n v="-7.3401841718937488E-3"/>
  </r>
  <r>
    <x v="568"/>
    <n v="4.9748908809310599E-3"/>
    <n v="4.2347593626606006E-3"/>
    <n v="-1.7007546757082048E-2"/>
    <x v="567"/>
    <n v="-3.5443801254221086E-2"/>
    <n v="-3.2215081219438169E-2"/>
    <n v="2.8810338274420255E-2"/>
    <n v="6.5798368560998632E-3"/>
    <n v="-2.3916578972543734E-2"/>
    <n v="-4.7593439096531243E-2"/>
  </r>
  <r>
    <x v="569"/>
    <n v="-2.0314762060430591E-2"/>
    <n v="-4.3243595275116342E-2"/>
    <n v="-2.6685210941121862E-2"/>
    <x v="568"/>
    <n v="-1.0002375564196475E-3"/>
    <n v="-6.709359290448591E-2"/>
    <n v="1.0787645928772127E-2"/>
    <n v="-2.2117752406536795E-2"/>
    <n v="-3.2996830997419013E-2"/>
    <n v="1.8351214003389238E-3"/>
  </r>
  <r>
    <x v="570"/>
    <n v="1.4777385832777101E-2"/>
    <n v="3.9139942311128273E-4"/>
    <n v="1.7871432381968422E-2"/>
    <x v="569"/>
    <n v="3.5982027759352109E-2"/>
    <n v="1.860267164568441E-2"/>
    <n v="1.1403508771929749E-2"/>
    <n v="4.5373380339728042E-2"/>
    <n v="2.5676543126456952E-2"/>
    <n v="-2.7899112300972306E-2"/>
  </r>
  <r>
    <x v="571"/>
    <n v="3.4009770762871039E-2"/>
    <n v="-1.8762811189643847E-2"/>
    <n v="7.973944294698887E-3"/>
    <x v="570"/>
    <n v="3.6061177152797885E-2"/>
    <n v="-1.2642531741111296E-2"/>
    <n v="-1.6551026308181727E-2"/>
    <n v="-1.3139453398738343E-3"/>
    <n v="-1.7238161116417405E-3"/>
    <n v="3.8991158138860671E-2"/>
  </r>
  <r>
    <x v="572"/>
    <n v="-1.3856078502634928E-2"/>
    <n v="-1.0600951745299847E-2"/>
    <n v="-1.8997214484679725E-2"/>
    <x v="571"/>
    <n v="-2.8404519536852413E-2"/>
    <n v="1.8155509446324825E-3"/>
    <n v="7.7166164474169463E-3"/>
    <n v="-2.4252258573809304E-2"/>
    <n v="-1.6750989881214262E-2"/>
    <n v="-8.8448660714285698E-2"/>
  </r>
  <r>
    <x v="573"/>
    <n v="-1.294513290643573E-2"/>
    <n v="2.474067844126715E-2"/>
    <n v="-1.1850000946485695E-2"/>
    <x v="572"/>
    <n v="2.8394839483948386E-2"/>
    <n v="-5.2548747087438064E-2"/>
    <n v="-1.6773628938156482E-2"/>
    <n v="-4.3822194255921598E-2"/>
    <n v="-4.2171437520274746E-2"/>
    <n v="2.7548209366392573E-3"/>
  </r>
  <r>
    <x v="574"/>
    <n v="4.0838233921403955E-2"/>
    <n v="1.2909513713152299E-2"/>
    <n v="2.5478439110361739E-2"/>
    <x v="573"/>
    <n v="2.4518327478965096E-2"/>
    <n v="3.9262215510732279E-2"/>
    <n v="1.001335113484636E-2"/>
    <n v="-1.1375387797311398E-2"/>
    <n v="2.8729255958985789E-3"/>
    <n v="1.9383394383394315E-2"/>
  </r>
  <r>
    <x v="575"/>
    <n v="8.7440025110983033E-3"/>
    <n v="7.2165296510744437E-3"/>
    <n v="9.3403822084403565E-4"/>
    <x v="574"/>
    <n v="2.676781483506474E-3"/>
    <n v="6.7462376751428188E-3"/>
    <n v="2.7906293603585652E-3"/>
    <n v="1.878090528718146E-2"/>
    <n v="4.9724593294748765E-3"/>
    <n v="-2.1709836801916405E-2"/>
  </r>
  <r>
    <x v="576"/>
    <n v="1.47581792318634E-2"/>
    <n v="-7.3324227162645528E-3"/>
    <n v="1.373621246337331E-2"/>
    <x v="575"/>
    <n v="-3.4648460131549985E-3"/>
    <n v="2.7855670103092756E-2"/>
    <n v="-9.9597217136581095E-3"/>
    <n v="1.2694264246044806E-2"/>
    <n v="-4.6002317497103595E-3"/>
    <n v="2.4640342822161099E-2"/>
  </r>
  <r>
    <x v="577"/>
    <n v="1.0250569476081939E-2"/>
    <n v="-7.7749075621739161E-3"/>
    <n v="-2.4246552644660024E-2"/>
    <x v="576"/>
    <n v="-4.7194546407970384E-3"/>
    <n v="-3.1279880711186037E-2"/>
    <n v="9.3941859605000122E-3"/>
    <n v="-4.2628692566477722E-2"/>
    <n v="-8.4350953982980759E-2"/>
    <n v="-3.9432412247946247E-2"/>
  </r>
  <r>
    <x v="578"/>
    <n v="4.6353308472812493E-2"/>
    <n v="-5.6935262938478837E-2"/>
    <n v="-1.9018867924528338E-2"/>
    <x v="577"/>
    <n v="5.3145187153524898E-3"/>
    <n v="-1.3011216566005124E-2"/>
    <n v="3.3416385754067246E-2"/>
    <n v="1.2515644555695093E-3"/>
    <n v="-6.2550059117433943E-2"/>
    <n v="-0.10651531643601309"/>
  </r>
  <r>
    <x v="579"/>
    <n v="-6.4398491566864169E-2"/>
    <n v="1.5327709865126993E-2"/>
    <n v="-1.1367133405139174E-2"/>
    <x v="578"/>
    <n v="-1.0572847833021926E-2"/>
    <n v="-8.4607315196866928E-2"/>
    <n v="-5.3609417103956947E-2"/>
    <n v="-1.6249999999999987E-2"/>
    <n v="3.2493863325060657E-2"/>
    <n v="3.9331709014966965E-2"/>
  </r>
  <r>
    <x v="580"/>
    <n v="3.1093590822518502E-2"/>
    <n v="4.1619277793573994E-2"/>
    <n v="1.8968502558315947E-2"/>
    <x v="579"/>
    <n v="-5.7574501404866751E-5"/>
    <n v="2.482963053509768E-2"/>
    <n v="1.251311254308396E-2"/>
    <n v="3.5138305151011684E-2"/>
    <n v="-3.4846912639722727E-2"/>
    <n v="8.2049564634962824E-3"/>
  </r>
  <r>
    <x v="581"/>
    <n v="-6.2287898964732191E-2"/>
    <n v="1.2812638618759919E-2"/>
    <n v="5.1359401252482062E-3"/>
    <x v="580"/>
    <n v="3.3740600421469757E-2"/>
    <n v="6.8382758569277335E-2"/>
    <n v="-5.7352179382816559E-2"/>
    <n v="1.3785940229450899E-2"/>
    <n v="3.398203592814375E-2"/>
    <n v="-8.9021757183192163E-2"/>
  </r>
  <r>
    <x v="582"/>
    <n v="-6.6287965550414607E-2"/>
    <n v="-8.0653583761475578E-2"/>
    <n v="-7.9456738531674453E-2"/>
    <x v="581"/>
    <n v="-4.9326604952712017E-2"/>
    <n v="-0.10375745734919584"/>
    <n v="-8.5492227979274582E-2"/>
    <n v="-7.3021934522423448E-2"/>
    <n v="-7.5417560577543119E-2"/>
    <n v="-4.5214220601640709E-2"/>
  </r>
  <r>
    <x v="583"/>
    <n v="4.1703463840643717E-2"/>
    <n v="4.1785001007750733E-2"/>
    <n v="1.8426808633568603E-2"/>
    <x v="582"/>
    <n v="-2.3435394476267746E-4"/>
    <n v="5.9036941881739136E-2"/>
    <n v="-7.0392308352648092E-3"/>
    <n v="1.5322783220296232E-2"/>
    <n v="7.1818013580650986E-2"/>
    <n v="1.8331105594806107E-2"/>
  </r>
  <r>
    <x v="584"/>
    <n v="6.3583270535041425E-3"/>
    <n v="-4.7047443169326852E-2"/>
    <n v="-2.8609056833147628E-2"/>
    <x v="583"/>
    <n v="9.188828072807409E-3"/>
    <n v="-2.080454024171452E-3"/>
    <n v="8.645283997579245E-4"/>
    <n v="-4.5423057892132634E-2"/>
    <n v="-3.522286564309618E-2"/>
    <n v="-7.5004687792978864E-4"/>
  </r>
  <r>
    <x v="585"/>
    <n v="5.8969438854308054E-2"/>
    <n v="6.6515941494024844E-2"/>
    <n v="6.1969422021984411E-2"/>
    <x v="584"/>
    <n v="3.7628476859647986E-3"/>
    <n v="5.0955836310729641E-2"/>
    <n v="6.5215513518182666E-2"/>
    <n v="8.5890524569769866E-2"/>
    <n v="7.4779735682819481E-2"/>
    <n v="7.693751172827934E-2"/>
  </r>
  <r>
    <x v="586"/>
    <n v="8.0434878684756406E-3"/>
    <n v="3.2706601022729487E-3"/>
    <n v="7.9938720194838719E-3"/>
    <x v="585"/>
    <n v="3.7603119323375234E-2"/>
    <n v="-1.3170991574490754E-2"/>
    <n v="-1.6055789815115018E-2"/>
    <n v="1.6182156666189274E-2"/>
    <n v="-6.6605184957475583E-3"/>
    <n v="4.0076668409130489E-2"/>
  </r>
  <r>
    <x v="587"/>
    <n v="1.2538910079354482E-2"/>
    <n v="2.5622892428698307E-2"/>
    <n v="-2.9227801484787985E-4"/>
    <x v="586"/>
    <n v="-2.5602426432052017E-2"/>
    <n v="-4.5552374931632333E-2"/>
    <n v="6.5271138948409302E-2"/>
    <n v="1.2119503945885013E-2"/>
    <n v="1.1347225087683155E-2"/>
    <n v="0.10118947897470254"/>
  </r>
  <r>
    <x v="588"/>
    <n v="1.9484736956052462E-3"/>
    <n v="1.976085165066177E-2"/>
    <n v="2.0367988149534222E-2"/>
    <x v="587"/>
    <n v="-2.8964443884966218E-2"/>
    <n v="1.2376274466026516E-2"/>
    <n v="1.3693331270308029E-2"/>
    <n v="-1.8564930845632599E-3"/>
    <n v="3.5431966544267501E-2"/>
    <n v="2.4494142705005384E-2"/>
  </r>
  <r>
    <x v="589"/>
    <n v="5.0993949870354882E-3"/>
    <n v="-8.039778349495319E-3"/>
    <n v="1.4383679394853965E-2"/>
    <x v="588"/>
    <n v="2.3535096403149103E-2"/>
    <n v="-1.4489131313725423E-2"/>
    <n v="2.2819201709532333E-2"/>
    <n v="3.5757463033571968E-2"/>
    <n v="-2.7828742411741825E-3"/>
    <n v="-4.9005049005048651E-3"/>
  </r>
  <r>
    <x v="590"/>
    <n v="1.8488262103362185E-3"/>
    <n v="-8.9029651612260174E-3"/>
    <n v="-4.7830671889123044E-3"/>
    <x v="589"/>
    <n v="-2.120922520696833E-2"/>
    <n v="1.7752979964493765E-3"/>
    <n v="1.4400835696164682E-2"/>
    <n v="-4.3591470258136922E-2"/>
    <n v="-3.847626103599433E-2"/>
    <n v="8.2077301895240318E-3"/>
  </r>
  <r>
    <x v="591"/>
    <n v="2.8625380884940599E-2"/>
    <n v="3.8707999932900528E-2"/>
    <n v="2.1135288552507125E-2"/>
    <x v="590"/>
    <n v="2.6774265648711326E-2"/>
    <n v="2.5688756515264366E-2"/>
    <n v="2.8319235012872479E-2"/>
    <n v="2.9900488171235473E-2"/>
    <n v="3.7717191693741992E-2"/>
    <n v="1.9094138543516825E-2"/>
  </r>
  <r>
    <x v="592"/>
    <n v="-2.5408878504672883E-2"/>
    <n v="-4.3208630421265992E-2"/>
    <n v="9.6169881594307949E-3"/>
    <x v="591"/>
    <n v="-3.2079557302110429E-3"/>
    <n v="2.4355716878402767E-2"/>
    <n v="4.3204577968526392E-2"/>
    <n v="-1.5860717378423872E-2"/>
    <n v="2.2300324233349045E-2"/>
    <n v="1.2636165577342151E-2"/>
  </r>
  <r>
    <x v="593"/>
    <n v="-5.4154715527205854E-2"/>
    <n v="4.9008355135454318E-2"/>
    <n v="3.6816796975369659E-2"/>
    <x v="592"/>
    <n v="-6.0802501063181857E-3"/>
    <n v="1.2437546507919617E-2"/>
    <n v="1.385079539221068E-2"/>
    <n v="-2.7786782753670414E-3"/>
    <n v="-7.565853186132121E-3"/>
    <n v="3.2989099254159271E-3"/>
  </r>
  <r>
    <x v="594"/>
    <n v="-1.3985697474427461E-2"/>
    <n v="-2.4489730242886032E-2"/>
    <n v="-1.1222828011045682E-2"/>
    <x v="593"/>
    <n v="2.6320049957212488E-2"/>
    <n v="-1.4965700685986238E-2"/>
    <n v="-4.0173136750980776E-2"/>
    <n v="-2.3405935076394435E-2"/>
    <n v="5.1840015612993895E-3"/>
    <n v="-5.4467476769120782E-2"/>
  </r>
  <r>
    <x v="595"/>
    <n v="9.5019508836355904E-3"/>
    <n v="2.0213932851145922E-2"/>
    <n v="1.8976690894768611E-2"/>
    <x v="594"/>
    <n v="6.1419718309859039E-2"/>
    <n v="4.7952701070195225E-2"/>
    <n v="-1.4797068771138622E-2"/>
    <n v="6.6099196347901845E-3"/>
    <n v="2.1502766721677391E-2"/>
    <n v="3.4472331418203828E-2"/>
  </r>
  <r>
    <x v="596"/>
    <n v="-4.492542742815564E-2"/>
    <n v="2.3362219491691594E-3"/>
    <n v="0"/>
    <x v="595"/>
    <n v="1.3089033025127206E-2"/>
    <n v="-5.3366786465044447E-3"/>
    <n v="-5.0064368473751175E-3"/>
    <n v="3.3352229780801323E-2"/>
    <n v="-2.2950819672131084E-2"/>
    <n v="2.2800350774627276E-2"/>
  </r>
  <r>
    <x v="597"/>
    <n v="4.3372690916016143E-2"/>
    <n v="1.7138064245562301E-2"/>
    <n v="4.0233318106750238E-2"/>
    <x v="596"/>
    <n v="4.4187606094264087E-2"/>
    <n v="-7.3171396821717583E-2"/>
    <n v="9.7613571017826306E-2"/>
    <n v="8.942123068483121E-2"/>
    <n v="0.17250267483707815"/>
    <n v="-1.2003429551300293E-2"/>
  </r>
  <r>
    <x v="598"/>
    <n v="-1.5468856947296494E-2"/>
    <n v="2.212213958356446E-2"/>
    <n v="-1.2684096743683315E-2"/>
    <x v="597"/>
    <n v="2.7104595036677948E-2"/>
    <n v="1.609415226186095E-2"/>
    <n v="1.9646365422396617E-3"/>
    <n v="-7.9731430969366412E-3"/>
    <n v="-9.1874403749637734E-3"/>
    <n v="-2.0971940989297111E-2"/>
  </r>
  <r>
    <x v="599"/>
    <n v="1.775120504264005E-2"/>
    <n v="-2.8066528066527985E-2"/>
    <n v="-8.8612142258412963E-3"/>
    <x v="598"/>
    <n v="-3.2437079881194264E-2"/>
    <n v="-1.1206185119228662E-2"/>
    <n v="-2.5555555555555554E-2"/>
    <n v="-8.5871404399323614E-3"/>
    <n v="1.7864992150706582E-2"/>
    <n v="5.0819914315260784E-2"/>
  </r>
  <r>
    <x v="600"/>
    <n v="-1.8215765745253076E-3"/>
    <n v="1.8325484875089559E-2"/>
    <n v="7.4388581093909334E-3"/>
    <x v="599"/>
    <n v="7.6137006220211578E-3"/>
    <n v="-3.339922395490158E-2"/>
    <n v="1.8042792943859354E-2"/>
    <n v="2.2741818492127752E-2"/>
    <n v="-5.9841451000957058E-3"/>
    <n v="6.4951497258540769E-2"/>
  </r>
  <r>
    <x v="601"/>
    <n v="-2.4043067658196082E-2"/>
    <n v="-1.100434216920354E-2"/>
    <n v="-6.9213637142369056E-3"/>
    <x v="600"/>
    <n v="-1.005151023189621E-2"/>
    <n v="-3.0145120731965847E-3"/>
    <n v="7.1155619976281947E-3"/>
    <n v="-1.7104714226115925E-2"/>
    <n v="-3.0173260925782208E-2"/>
    <n v="1.3201320132013139E-2"/>
  </r>
  <r>
    <x v="602"/>
    <n v="2.3092744951383803E-2"/>
    <n v="-2.8403417286142152E-2"/>
    <n v="1.0851188627816422E-2"/>
    <x v="601"/>
    <n v="1.3089296741342071E-2"/>
    <n v="6.4977588695586119E-2"/>
    <n v="7.9091979589166472E-2"/>
    <n v="7.1095076400679025E-2"/>
    <n v="7.4670961411292813E-2"/>
    <n v="4.5081433224755774E-2"/>
  </r>
  <r>
    <x v="603"/>
    <n v="5.1174266654481215E-3"/>
    <n v="-2.9690533287655696E-2"/>
    <n v="2.9012714395415529E-4"/>
    <x v="602"/>
    <n v="8.1737879211800646E-3"/>
    <n v="2.9532824950244674E-3"/>
    <n v="2.0127311306456619E-2"/>
    <n v="-2.5757875965920385E-2"/>
    <n v="-5.776158953542665E-3"/>
    <n v="-8.7270913851140719E-3"/>
  </r>
  <r>
    <x v="604"/>
    <n v="3.4548595326848064E-2"/>
    <n v="7.733822021217529E-3"/>
    <n v="4.1578516344775718E-2"/>
    <x v="603"/>
    <n v="1.5035581897833161E-2"/>
    <n v="2.5107221348961151E-3"/>
    <n v="-2.6742734890355946E-3"/>
    <n v="1.2405938580435372E-2"/>
    <n v="3.5417311358894699E-2"/>
    <n v="-1.5092441202364526E-3"/>
  </r>
  <r>
    <x v="605"/>
    <n v="2.5924949468316694E-3"/>
    <n v="2.8520662673718222E-2"/>
    <n v="5.798620780029129E-3"/>
    <x v="604"/>
    <n v="2.0622784661804117E-2"/>
    <n v="1.0571124512238406E-2"/>
    <n v="4.9576927660588632E-2"/>
    <n v="2.61149055845733E-3"/>
    <n v="-7.5970113280309226E-3"/>
    <n v="5.542259730444643E-2"/>
  </r>
  <r>
    <x v="606"/>
    <n v="4.38269711180439E-5"/>
    <n v="4.1428420805047939E-2"/>
    <n v="1.252381805449243E-2"/>
    <x v="605"/>
    <n v="6.4081589697961183E-2"/>
    <n v="2.8447065431058682E-2"/>
    <n v="1.6350630180538284E-2"/>
    <n v="1.1620917651773199E-2"/>
    <n v="-1.0132411086392512E-2"/>
    <n v="1.5753669889008393E-2"/>
  </r>
  <r>
    <x v="607"/>
    <n v="1.3585765623631563E-3"/>
    <n v="1.137806160196253E-2"/>
    <n v="2.4448304703081902E-3"/>
    <x v="606"/>
    <n v="2.6209079220650633E-2"/>
    <n v="-1.644458400458737E-2"/>
    <n v="-1.1283655457490882E-2"/>
    <n v="-3.9611804317686294E-3"/>
    <n v="-2.9108681571044515E-2"/>
    <n v="5.1697802843377882E-3"/>
  </r>
  <r>
    <x v="608"/>
    <n v="1.9213094664974228E-2"/>
    <n v="3.3727072520906232E-2"/>
    <n v="-1.644631281689235E-2"/>
    <x v="607"/>
    <n v="-5.1167028807737047E-3"/>
    <n v="0.1420847705836219"/>
    <n v="-9.8305084745763383E-3"/>
    <n v="8.3515609465103502E-3"/>
    <n v="-1.603186155587899E-2"/>
    <n v="-1.9871420222092873E-3"/>
  </r>
  <r>
    <x v="609"/>
    <n v="-2.0182068017863264E-2"/>
    <n v="-4.92826601909927E-2"/>
    <n v="1.4975774482454796E-2"/>
    <x v="608"/>
    <n v="-2.1100464985205014E-2"/>
    <n v="1.6559812828537579E-2"/>
    <n v="2.0883259157822742E-2"/>
    <n v="-9.8599881680141443E-3"/>
    <n v="1.345770582071415E-3"/>
    <n v="3.080346685406421E-2"/>
  </r>
  <r>
    <x v="610"/>
    <n v="1.2840739766850851E-2"/>
    <n v="-3.016532163284491E-2"/>
    <n v="8.0042432132696462E-3"/>
    <x v="609"/>
    <n v="8.807441793515336E-3"/>
    <n v="2.6901004304160647E-2"/>
    <n v="6.0921082047842301E-3"/>
    <n v="1.0754829715196035E-2"/>
    <n v="-4.1970596985831943E-2"/>
    <n v="3.1473696170889687E-2"/>
  </r>
  <r>
    <x v="611"/>
    <n v="-1.4149106486088914E-2"/>
    <n v="-4.023267086766813E-3"/>
    <n v="2.2275372717850628E-2"/>
    <x v="610"/>
    <n v="3.9390020956882488E-2"/>
    <n v="-2.2528815927349011E-2"/>
    <n v="-1.5554691406032939E-2"/>
    <n v="3.4285714285714253E-2"/>
    <n v="5.2215630421280412E-2"/>
    <n v="1.4430491297642734E-2"/>
  </r>
  <r>
    <x v="612"/>
    <n v="3.0767205056179803E-2"/>
    <n v="-6.4559303061274109E-2"/>
    <n v="4.1333915647616681E-3"/>
    <x v="611"/>
    <n v="3.594961905415639E-3"/>
    <n v="2.8032874754332804E-2"/>
    <n v="3.2729529936232904E-3"/>
    <n v="-1.428843589255091E-2"/>
    <n v="1.1317144659976908E-2"/>
    <n v="2.8016071234661766E-2"/>
  </r>
  <r>
    <x v="613"/>
    <n v="2.9678518203108295E-2"/>
    <n v="3.9367689012599349E-3"/>
    <n v="5.7629277537010193E-3"/>
    <x v="612"/>
    <n v="-1.4165904369459081E-2"/>
    <n v="7.5021579566321162E-3"/>
    <n v="-2.0079869508971226E-2"/>
    <n v="6.57131812910694E-3"/>
    <n v="-2.8902083123679256E-2"/>
    <n v="-9.6123375937466893E-3"/>
  </r>
  <r>
    <x v="614"/>
    <n v="2.5349433462906301E-2"/>
    <n v="1.5408932689567001E-2"/>
    <n v="1.1444368938036575E-2"/>
    <x v="613"/>
    <n v="3.1210434119014252E-2"/>
    <n v="-1.7692856157136894E-2"/>
    <n v="4.4311789691195091E-2"/>
    <n v="-2.51536098310291E-2"/>
    <n v="1.4445895251715024E-2"/>
    <n v="2.4104095563139971E-2"/>
  </r>
  <r>
    <x v="615"/>
    <n v="-1.7342206089937418E-2"/>
    <n v="1.3635474349486865E-2"/>
    <n v="-3.0356243033181185E-2"/>
    <x v="614"/>
    <n v="-2.5606956346236331E-2"/>
    <n v="-1.4604735563555349E-2"/>
    <n v="1.742332637133126E-2"/>
    <n v="-4.8453811305889216E-2"/>
    <n v="-4.3527560985575975E-2"/>
    <n v="3.4576129972922143E-2"/>
  </r>
  <r>
    <x v="616"/>
    <n v="2.3353170531499989E-2"/>
    <n v="-2.5913866604007962E-2"/>
    <n v="6.0943922142957518E-3"/>
    <x v="615"/>
    <n v="2.0592398246280119E-2"/>
    <n v="7.573957467031045E-3"/>
    <n v="8.2113338015234127E-2"/>
    <n v="-9.9358310908714831E-3"/>
    <n v="1.6201898943726034E-2"/>
    <n v="1.5804308435675596E-2"/>
  </r>
  <r>
    <x v="617"/>
    <n v="-2.8274645062966286E-2"/>
    <n v="-6.8058857989594657E-4"/>
    <n v="-1.4681943400951636E-2"/>
    <x v="616"/>
    <n v="1.7851404603649978E-2"/>
    <n v="-2.0104353978127043E-2"/>
    <n v="6.9891667914732114E-3"/>
    <n v="2.7179594396822271E-3"/>
    <n v="1.2128473535965023E-2"/>
    <n v="-2.9333069071449835E-2"/>
  </r>
  <r>
    <x v="618"/>
    <n v="-1.2464402162697508E-2"/>
    <n v="2.6397234411234649E-2"/>
    <n v="7.0532168387609229E-3"/>
    <x v="617"/>
    <n v="-4.3334856478212225E-2"/>
    <n v="-5.3427995547666862E-3"/>
    <n v="2.4788062069291961E-4"/>
    <n v="2.085070892410279E-4"/>
    <n v="2.5814624826068E-2"/>
    <n v="1.8172537008677825E-2"/>
  </r>
  <r>
    <x v="619"/>
    <n v="-8.6931082041209473E-3"/>
    <n v="-1.2330021249968404E-2"/>
    <n v="-9.1649051960753791E-3"/>
    <x v="618"/>
    <n v="-7.2471319768300235E-2"/>
    <n v="-1.2097969355862048E-5"/>
    <n v="8.9214908802537352E-4"/>
    <n v="1.1257035647279645E-2"/>
    <n v="-2.1591691298538329E-2"/>
    <n v="-1.8650355961094878E-2"/>
  </r>
  <r>
    <x v="620"/>
    <n v="-4.6840086006998516E-2"/>
    <n v="-2.8412038336267265E-2"/>
    <n v="-1.2194927801569722E-2"/>
    <x v="619"/>
    <n v="-2.5092693157559576E-2"/>
    <n v="-1.887306052082427E-3"/>
    <n v="-3.7783500049519692E-2"/>
    <n v="2.7004741290455492E-2"/>
    <n v="-3.9915162174745111E-2"/>
    <n v="-4.6388065801573619E-2"/>
  </r>
  <r>
    <x v="621"/>
    <n v="-3.7597310686483532E-3"/>
    <n v="-9.8433260393873123E-2"/>
    <n v="2.5803020291069734E-2"/>
    <x v="620"/>
    <n v="-7.7417310130229344E-2"/>
    <n v="-6.8398756386247483E-2"/>
    <n v="9.8296536462354478E-3"/>
    <n v="-2.4488157366519436E-2"/>
    <n v="-2.0550233304955978E-2"/>
    <n v="-0.11346833815493407"/>
  </r>
  <r>
    <x v="622"/>
    <n v="-1.4252097855525392E-2"/>
    <n v="1.1397615626577595E-2"/>
    <n v="-5.0480769230769273E-2"/>
    <x v="621"/>
    <n v="-5.6223519981678627E-2"/>
    <n v="-5.6057560321890243E-2"/>
    <n v="-1.0549383345224705E-2"/>
    <n v="-6.2139917695473224E-2"/>
    <n v="-1.4996149191330188E-2"/>
    <n v="-0.15228426395939088"/>
  </r>
  <r>
    <x v="623"/>
    <n v="6.3057382217817093E-3"/>
    <n v="8.246462784849018E-2"/>
    <n v="-1.8234466782493519E-2"/>
    <x v="622"/>
    <n v="4.1009463722397443E-2"/>
    <n v="1.9331495520330755E-2"/>
    <n v="-4.6355910378573784E-3"/>
    <n v="3.7297060114085401E-3"/>
    <n v="5.8083036402423183E-4"/>
    <n v="5.5175363558597201E-2"/>
  </r>
  <r>
    <x v="624"/>
    <n v="1.0294512577209147E-3"/>
    <n v="-3.4122852911704471E-2"/>
    <n v="-1.6854027269819216E-4"/>
    <x v="623"/>
    <n v="-4.2932824751006571E-2"/>
    <n v="7.2343734153679229E-3"/>
    <n v="-4.626131953428203E-2"/>
    <n v="-1.5300546448087093E-3"/>
    <n v="-6.898938367251195E-3"/>
    <n v="8.9177138224565411E-3"/>
  </r>
  <r>
    <x v="625"/>
    <n v="3.4384082271406102E-2"/>
    <n v="-1.1971979691703161E-2"/>
    <n v="7.7373025639297932E-3"/>
    <x v="624"/>
    <n v="4.0773625011070846E-2"/>
    <n v="1.9043463668400706E-2"/>
    <n v="4.1343388855732188E-2"/>
    <n v="3.2399299474606069E-2"/>
    <n v="8.8802958599831783E-4"/>
    <n v="1.4731485201553429E-2"/>
  </r>
  <r>
    <x v="626"/>
    <n v="2.7405550272326495E-2"/>
    <n v="3.9817129263963746E-2"/>
    <n v="-1.3348499548359039E-2"/>
    <x v="625"/>
    <n v="-4.4441607896948176E-2"/>
    <n v="-4.6959397149105464E-2"/>
    <n v="-4.7100505392591141E-2"/>
    <n v="-3.9228159457167067E-2"/>
    <n v="-1.875561545372828E-3"/>
    <n v="-0.10188729048436063"/>
  </r>
  <r>
    <x v="627"/>
    <n v="1.6829350387070896E-4"/>
    <n v="2.3860163357223296E-3"/>
    <n v="3.3398887833986368E-3"/>
    <x v="626"/>
    <n v="-2.8775616978170659E-2"/>
    <n v="-2.3865969049577385E-2"/>
    <n v="9.732626168735381E-3"/>
    <n v="-7.7245641138821153E-3"/>
    <n v="-1.6157888222519845E-2"/>
    <n v="-3.3798677443055425E-3"/>
  </r>
  <r>
    <x v="628"/>
    <n v="2.3725391216557368E-2"/>
    <n v="3.3850707414704528E-2"/>
    <n v="1.6812828441560734E-2"/>
    <x v="627"/>
    <n v="1.9507610489638783E-2"/>
    <n v="2.0392267931742536E-2"/>
    <n v="3.8122055558563961E-2"/>
    <n v="7.1841637010676029E-2"/>
    <n v="9.3209968320047132E-3"/>
    <n v="2.8457682099675585E-2"/>
  </r>
  <r>
    <x v="629"/>
    <n v="-6.9033530571992463E-3"/>
    <n v="-3.5579393960298744E-2"/>
    <n v="-1.0402818399361857E-2"/>
    <x v="628"/>
    <n v="4.3147835862844319E-2"/>
    <n v="2.2066476996738249E-3"/>
    <n v="4.5641854884982624E-2"/>
    <n v="7.0554056858269654E-3"/>
    <n v="3.0934143135566305E-2"/>
    <n v="2.3225806451612874E-2"/>
  </r>
  <r>
    <x v="630"/>
    <n v="1.4399205561072437E-2"/>
    <n v="-1.4064735336194567E-2"/>
    <n v="3.2544080604534065E-2"/>
    <x v="629"/>
    <n v="4.0414708798550691E-3"/>
    <n v="1.7323510676600096E-2"/>
    <n v="-9.0292327646412929E-3"/>
    <n v="2.8229960848959346E-2"/>
    <n v="3.3962761864984259E-2"/>
    <n v="1.9756200084068753E-2"/>
  </r>
  <r>
    <x v="631"/>
    <n v="-5.9267417196932626E-2"/>
    <n v="1.602473994939535E-2"/>
    <n v="3.1225604996096834E-3"/>
    <x v="630"/>
    <n v="3.6377102497772817E-2"/>
    <n v="4.8649016538487633E-2"/>
    <n v="1.1376793355147186E-2"/>
    <n v="2.3847695390781576E-2"/>
    <n v="-1.6583042775746293E-2"/>
    <n v="-1.2915636163781219E-2"/>
  </r>
  <r>
    <x v="632"/>
    <n v="-6.503924034167996E-4"/>
    <n v="3.1704661085027785E-2"/>
    <n v="4.4941634241245199E-2"/>
    <x v="631"/>
    <n v="2.4753500704284281E-3"/>
    <n v="6.8471812977841662E-3"/>
    <n v="6.2266686576078811E-2"/>
    <n v="8.025053826580697E-3"/>
    <n v="1.7749048772051079E-2"/>
    <n v="2.6030066815144748E-2"/>
  </r>
  <r>
    <x v="633"/>
    <n v="8.3304408191600121E-3"/>
    <n v="-5.3120620144308073E-2"/>
    <n v="1.4817228324955023E-2"/>
    <x v="632"/>
    <n v="1.6809414098418296E-2"/>
    <n v="4.0964849516221591E-2"/>
    <n v="-1.0167744353856145E-2"/>
    <n v="5.8058252427184431E-2"/>
    <n v="2.7646196656541555E-2"/>
    <n v="6.7290733957400706E-2"/>
  </r>
  <r>
    <x v="634"/>
    <n v="-3.3993115318415867E-3"/>
    <n v="7.4082195786049576E-2"/>
    <n v="-5.6874646444570187E-3"/>
    <x v="633"/>
    <n v="7.2547704688168402E-3"/>
    <n v="1.8577231744774103E-3"/>
    <n v="2.1491124260355043E-2"/>
    <n v="2.2022389429254829E-3"/>
    <n v="1.4634600080614346E-2"/>
    <n v="-1.3982458370408013E-2"/>
  </r>
  <r>
    <x v="635"/>
    <n v="4.4039549242260723E-2"/>
    <n v="4.1512836653794238E-3"/>
    <n v="5.6354270777273729E-2"/>
    <x v="634"/>
    <n v="-3.2471855707541519E-2"/>
    <n v="3.0719212796992412E-3"/>
    <n v="-4.8843783307845556E-2"/>
    <n v="-1.7579197949093572E-2"/>
    <n v="-1.5391197172338611E-2"/>
    <n v="6.4457908985438017E-4"/>
  </r>
  <r>
    <x v="636"/>
    <n v="9.9706381042967696E-2"/>
    <n v="3.0683993832703704E-2"/>
    <n v="1.251819505094609E-2"/>
    <x v="635"/>
    <n v="5.016004087037218E-2"/>
    <n v="-5.3301290938779777E-3"/>
    <n v="5.4226552984165677E-2"/>
    <n v="-9.5060577819199299E-3"/>
    <n v="5.4519873373197747E-3"/>
    <n v="1.6619427982478729E-2"/>
  </r>
  <r>
    <x v="637"/>
    <n v="6.4079422382671281E-2"/>
    <n v="4.9398342977380327E-3"/>
    <n v="-1.2406555491661919E-2"/>
    <x v="636"/>
    <n v="4.6662165918749388E-3"/>
    <n v="-4.1258827902366568E-2"/>
    <n v="-0.1107773361678529"/>
    <n v="-1.4113662024840101E-2"/>
    <n v="-1.1441624052104693E-2"/>
    <n v="2.5345330122924947E-2"/>
  </r>
  <r>
    <x v="638"/>
    <n v="1.8377155781736043E-2"/>
    <n v="1.9326871958450731E-2"/>
    <n v="1.6783847911844729E-2"/>
    <x v="637"/>
    <n v="1.6325078561969963E-2"/>
    <n v="9.2401137244766396E-3"/>
    <n v="-1.5643677563536129E-2"/>
    <n v="4.9627791563275903E-3"/>
    <n v="1.5581252537027579E-2"/>
    <n v="3.2876035100729339E-2"/>
  </r>
  <r>
    <x v="639"/>
    <n v="1.4852859522487494E-2"/>
    <n v="-6.4913181628525329E-3"/>
    <n v="1.8382247673586205E-2"/>
    <x v="638"/>
    <n v="4.7751006359022075E-2"/>
    <n v="3.7326333311991755E-2"/>
    <n v="2.9197465681098267E-2"/>
    <n v="6.818613485280145E-2"/>
    <n v="3.9385492036813075E-2"/>
    <n v="1.6991743448605767E-2"/>
  </r>
  <r>
    <x v="640"/>
    <n v="-1.0737245246888238E-2"/>
    <n v="-3.9016629111848666E-2"/>
    <n v="-1.0543481316951375E-3"/>
    <x v="639"/>
    <n v="-1.4077971732694761E-2"/>
    <n v="1.8287865695593153E-2"/>
    <n v="3.1395885702560022E-2"/>
    <n v="-5.3342816500701051E-4"/>
    <n v="4.1413175305926586E-4"/>
    <n v="1.8119778797505592E-2"/>
  </r>
  <r>
    <x v="641"/>
    <n v="2.6546837193225148E-2"/>
    <n v="1.8909469862506967E-3"/>
    <n v="1.2778113961637416E-2"/>
    <x v="640"/>
    <n v="8.6878765060240948E-3"/>
    <n v="2.5226841553372292E-2"/>
    <n v="-8.9529967669732535E-4"/>
    <n v="-2.1348514499199833E-3"/>
    <n v="1.692309208645848E-2"/>
    <n v="6.8646712122963249E-2"/>
  </r>
  <r>
    <x v="642"/>
    <n v="6.4886524345073582E-2"/>
    <n v="-1.132426832644251E-3"/>
    <n v="-2.5567273889420816E-3"/>
    <x v="641"/>
    <n v="8.8090105726787993E-3"/>
    <n v="-1.0080108782405617E-2"/>
    <n v="4.0424154926071543E-2"/>
    <n v="-2.745587448743092E-2"/>
    <n v="6.9027680856013074E-2"/>
    <n v="-2.4007786309073298E-2"/>
  </r>
  <r>
    <x v="643"/>
    <n v="-2.972332015810264E-2"/>
    <n v="-4.1325853642150578E-2"/>
    <n v="1.0030229998745366E-3"/>
    <x v="642"/>
    <n v="-4.3012940882642958E-3"/>
    <n v="1.5420449116101187E-2"/>
    <n v="8.2444136083066111E-2"/>
    <n v="2.5664527956003713E-2"/>
    <n v="-5.0408892273657857E-3"/>
    <n v="9.3074792243768023E-3"/>
  </r>
  <r>
    <x v="644"/>
    <n v="2.7635652598989591E-2"/>
    <n v="-7.664882573998999E-3"/>
    <n v="3.9092617076055935E-2"/>
    <x v="643"/>
    <n v="-1.1909849315323129E-2"/>
    <n v="-7.8636882285822995E-3"/>
    <n v="-2.068782601007868E-2"/>
    <n v="-1.9302949061662078E-2"/>
    <n v="5.7498496473546989E-3"/>
    <n v="2.6567131408497202E-2"/>
  </r>
  <r>
    <x v="645"/>
    <n v="-5.2009006437699901E-3"/>
    <n v="-1.6295616249713096E-2"/>
    <n v="3.3336012000428461E-2"/>
    <x v="644"/>
    <n v="5.1617149304249876E-2"/>
    <n v="7.5199336040548959E-2"/>
    <n v="4.9201047214950666E-3"/>
    <n v="1.5491160925824587E-2"/>
    <n v="3.5787737943156372E-2"/>
    <n v="-1.0373222115281799E-2"/>
  </r>
  <r>
    <x v="646"/>
    <n v="-4.7977302432337665E-2"/>
    <n v="2.0828098639577908E-2"/>
    <n v="-9.2413775225850259E-3"/>
    <x v="645"/>
    <n v="2.3513634331694178E-2"/>
    <n v="-2.8918784804543241E-2"/>
    <n v="9.1631855545073471E-3"/>
    <n v="-5.5635319454415688E-3"/>
    <n v="-1.3269420851447333E-2"/>
    <n v="5.2950075642965277E-2"/>
  </r>
  <r>
    <x v="647"/>
    <n v="1.6709081167961548E-2"/>
    <n v="1.7300034283604493E-2"/>
    <n v="1.2689691261119851E-2"/>
    <x v="646"/>
    <n v="-1.2071977638015374E-2"/>
    <n v="4.854506742370468E-2"/>
    <n v="6.2758712778743231E-3"/>
    <n v="-9.9260061360765262E-3"/>
    <n v="8.4924560750316846E-3"/>
    <n v="3.8279967159277506E-2"/>
  </r>
  <r>
    <x v="648"/>
    <n v="-2.3416658432961257E-2"/>
    <n v="6.2060920285158749E-2"/>
    <n v="6.1878310295826466E-3"/>
    <x v="647"/>
    <n v="-8.6473677695450002E-3"/>
    <n v="-2.8536618383646961E-2"/>
    <n v="-3.8128096249115395E-2"/>
    <n v="4.2289464090411899E-2"/>
    <n v="-8.8516578179390626E-3"/>
    <n v="-6.6620539685677604E-2"/>
  </r>
  <r>
    <x v="649"/>
    <n v="1.3995683259139469E-2"/>
    <n v="2.8362908540604082E-2"/>
    <n v="4.1469270371939704E-2"/>
    <x v="648"/>
    <n v="8.2768462361755279E-3"/>
    <n v="-4.8911680276469416E-2"/>
    <n v="6.7874551641681213E-2"/>
    <n v="7.9573277369709761E-2"/>
    <n v="3.6627437764396031E-2"/>
    <n v="1.7367362067139736E-2"/>
  </r>
  <r>
    <x v="650"/>
    <n v="-9.3790534473010556E-3"/>
    <n v="-5.1822490169549651E-3"/>
    <n v="5.0789580739405427E-3"/>
    <x v="649"/>
    <n v="2.8120798244993139E-2"/>
    <n v="4.7658676668815625E-2"/>
    <n v="-3.3330462492464075E-2"/>
    <n v="3.4019115502996966E-2"/>
    <n v="-1.7024989947553859E-3"/>
    <n v="1.4156344332257653E-2"/>
  </r>
  <r>
    <x v="651"/>
    <n v="8.2591908678864012E-3"/>
    <n v="-2.257074233724099E-2"/>
    <n v="1.9918803890544678E-2"/>
    <x v="650"/>
    <n v="-7.3390864429091485E-3"/>
    <n v="2.596189346729183E-2"/>
    <n v="-2.9980399144689862E-2"/>
    <n v="-4.0576531411561922E-2"/>
    <n v="-4.2078020019197249E-3"/>
    <n v="-1.426665298162777E-2"/>
  </r>
  <r>
    <x v="652"/>
    <n v="3.9758915787020177E-2"/>
    <n v="-4.2799023596419739E-2"/>
    <n v="1.4671396789129876E-3"/>
    <x v="651"/>
    <n v="-7.228665037183335E-3"/>
    <n v="-2.7458656619575361E-2"/>
    <n v="-4.2342135476463816E-2"/>
    <n v="3.2658393207052328E-4"/>
    <n v="-2.8116044304069887E-2"/>
    <n v="3.1549354435651988E-2"/>
  </r>
  <r>
    <x v="653"/>
    <n v="3.3883106485188108E-2"/>
    <n v="-1.5836450187011297E-2"/>
    <n v="5.6318071016008275E-3"/>
    <x v="652"/>
    <n v="7.2027239392351561E-3"/>
    <n v="2.3076017424747741E-2"/>
    <n v="-6.3635927684266069E-2"/>
    <n v="1.4854717597126976E-2"/>
    <n v="-2.1429203931637719E-3"/>
    <n v="-1.3021096194610005E-2"/>
  </r>
  <r>
    <x v="654"/>
    <n v="-3.8905925719418866E-2"/>
    <n v="2.7639341147200902E-4"/>
    <n v="-1.5845532920975347E-2"/>
    <x v="653"/>
    <n v="-4.39474710700819E-2"/>
    <n v="1.2329915663376934E-2"/>
    <n v="1.2854655331353104E-2"/>
    <n v="4.1820813897378128E-2"/>
    <n v="-2.0454706801079192E-2"/>
    <n v="-1.0431581100429521E-2"/>
  </r>
  <r>
    <x v="655"/>
    <n v="8.0542753086021879E-2"/>
    <n v="-1.2874647048156773E-2"/>
    <n v="9.1726422305535849E-3"/>
    <x v="654"/>
    <n v="1.1333242667391996E-2"/>
    <n v="-4.3305743965615928E-4"/>
    <n v="3.9186934317641642E-2"/>
    <n v="3.1650455457773674E-2"/>
    <n v="1.0581339517860666E-2"/>
    <n v="-2.3356758991318727E-2"/>
  </r>
  <r>
    <x v="656"/>
    <n v="2.8574837439599099E-2"/>
    <n v="2.8088315050998069E-2"/>
    <n v="7.6465284039675119E-3"/>
    <x v="655"/>
    <n v="1.7033484244026731E-3"/>
    <n v="6.7532073673322035E-3"/>
    <n v="4.2234332425068022E-2"/>
    <n v="9.278659084106522E-3"/>
    <n v="3.077516113705836E-2"/>
    <n v="-2.264550264550258E-2"/>
  </r>
  <r>
    <x v="657"/>
    <n v="3.3406797355295392E-2"/>
    <n v="3.910524211045785E-2"/>
    <n v="1.3745212442280774E-2"/>
    <x v="656"/>
    <n v="3.4680270282364534E-2"/>
    <n v="3.0527165142549828E-2"/>
    <n v="1.2651727357609666E-2"/>
    <n v="-0.1444246737841044"/>
    <n v="6.0182286231127424E-3"/>
    <n v="4.9805110437419753E-3"/>
  </r>
  <r>
    <x v="658"/>
    <n v="5.9771018071612669E-3"/>
    <n v="-2.7676560900717906E-3"/>
    <n v="4.4301637183244535E-2"/>
    <x v="657"/>
    <n v="-2.4651846726061466E-3"/>
    <n v="2.012266736265178E-2"/>
    <n v="1.6181826564012791E-2"/>
    <n v="9.5320623916810288E-3"/>
    <n v="-1.7004391576472266E-2"/>
    <n v="-3.8569273863391595E-2"/>
  </r>
  <r>
    <x v="659"/>
    <n v="1.7350553711400485E-2"/>
    <n v="1.5494264576679129E-2"/>
    <n v="6.6157990239723574E-3"/>
    <x v="658"/>
    <n v="3.511814437459293E-3"/>
    <n v="1.2280611983830347E-3"/>
    <n v="8.8059159785863539E-2"/>
    <n v="-3.6051502145922787E-2"/>
    <n v="1.5179097520864548E-2"/>
    <n v="6.3872702823846161E-3"/>
  </r>
  <r>
    <x v="660"/>
    <n v="-4.6776891228647477E-2"/>
    <n v="-1.060044956902817E-2"/>
    <n v="-2.3019907293369446E-2"/>
    <x v="659"/>
    <n v="-1.1578674500993591E-2"/>
    <n v="4.775898195942152E-2"/>
    <n v="-6.2544302214068259E-2"/>
    <n v="-3.2769367764915347E-2"/>
    <n v="-3.730237796162339E-2"/>
    <n v="-6.5248858701703605E-2"/>
  </r>
  <r>
    <x v="661"/>
    <n v="1.8840788149000476E-2"/>
    <n v="7.1099923996631453E-3"/>
    <n v="1.7763414242819575E-3"/>
    <x v="660"/>
    <n v="-3.4093889325991222E-3"/>
    <n v="3.5802258371338658E-2"/>
    <n v="3.8117688920517701E-2"/>
    <n v="3.7746271404897724E-2"/>
    <n v="-1.5927435682855373E-3"/>
    <n v="-4.4073853484217773E-3"/>
  </r>
  <r>
    <x v="662"/>
    <n v="-4.6583850931676274E-3"/>
    <n v="-6.8407001371384446E-3"/>
    <n v="5.9030121377827705E-3"/>
    <x v="661"/>
    <n v="-3.8596491228071184E-3"/>
    <n v="-6.9553342280614938E-3"/>
    <n v="1.0839760068551918E-2"/>
    <n v="-1.0645848119233969E-3"/>
    <n v="2.613742879804537E-4"/>
    <n v="-1.3041397463507964E-2"/>
  </r>
  <r>
    <x v="663"/>
    <n v="2.6804708551978473E-2"/>
    <n v="-1.6079745077212215E-2"/>
    <n v="2.9000670995917854E-3"/>
    <x v="662"/>
    <n v="7.0711518140190277E-2"/>
    <n v="5.4154534849533142E-3"/>
    <n v="5.3405671173653246E-2"/>
    <n v="7.4600355239786698E-3"/>
    <n v="7.4337048684010032E-3"/>
    <n v="6.812947023881688E-2"/>
  </r>
  <r>
    <x v="664"/>
    <n v="1.4723756906077412E-2"/>
    <n v="5.7547624188272195E-3"/>
    <n v="1.1339925610087898E-2"/>
    <x v="663"/>
    <n v="-9.8281108643802906E-3"/>
    <n v="8.178473728893465E-3"/>
    <n v="-4.0437774111777292E-2"/>
    <n v="-3.9315937940761714E-2"/>
    <n v="2.8603116111836524E-2"/>
    <n v="-3.9269095448870805E-2"/>
  </r>
  <r>
    <x v="665"/>
    <n v="3.0490294830261666E-2"/>
    <n v="1.4349997935845904E-2"/>
    <n v="3.4288661643343987E-2"/>
    <x v="664"/>
    <n v="3.4511399975081902E-2"/>
    <n v="1.782890612573329E-2"/>
    <n v="-3.0945991278094609E-2"/>
    <n v="-1.1378234538447329E-2"/>
    <n v="3.4242287224792278E-2"/>
    <n v="1.5239220318960411E-2"/>
  </r>
  <r>
    <x v="666"/>
    <n v="-2.8980529944786282E-2"/>
    <n v="-9.7677712387977955E-4"/>
    <n v="-1.3442900197307095E-2"/>
    <x v="665"/>
    <n v="-2.5893215576073825E-2"/>
    <n v="-2.4650104566451447E-2"/>
    <n v="-1.2072695802682776E-2"/>
    <n v="-4.0839056989048217E-3"/>
    <n v="-2.2716954482016383E-2"/>
    <n v="-5.6900162904351848E-2"/>
  </r>
  <r>
    <x v="667"/>
    <n v="-4.4645772118837801E-2"/>
    <n v="-2.7017998419332945E-2"/>
    <n v="-1.0087690380431114E-2"/>
    <x v="666"/>
    <n v="-6.7216154955697438E-2"/>
    <n v="1.9778324426725336E-2"/>
    <n v="-3.9945687880513336E-2"/>
    <n v="-3.7278657968313089E-2"/>
    <n v="-3.6880591878871383E-2"/>
    <n v="-4.5897594077729864E-2"/>
  </r>
  <r>
    <x v="668"/>
    <n v="7.1878114765769663E-2"/>
    <n v="4.3879849602652676E-3"/>
    <n v="-3.0971093645931758E-3"/>
    <x v="667"/>
    <n v="2.2620835910576842E-2"/>
    <n v="2.8327302806390176E-3"/>
    <n v="3.5996167708380877E-2"/>
    <n v="3.0203291384317543E-2"/>
    <n v="1.0897430171590283E-3"/>
    <n v="1.8880124143282107E-2"/>
  </r>
  <r>
    <x v="669"/>
    <n v="4.7078827811578572E-2"/>
    <n v="4.5755829949725157E-2"/>
    <n v="2.8161015533656242E-2"/>
    <x v="668"/>
    <n v="1.4646159163570482E-2"/>
    <n v="5.0213813061029011E-2"/>
    <n v="0"/>
    <n v="-7.517383950385037E-4"/>
    <n v="-3.4530448360472477E-3"/>
    <n v="-2.4114735372509188E-2"/>
  </r>
  <r>
    <x v="670"/>
    <n v="3.8161934485295923E-2"/>
    <n v="9.8940436422199074E-3"/>
    <n v="-1.2887993588494018E-3"/>
    <x v="669"/>
    <n v="3.6193314881840521E-3"/>
    <n v="1.5343843376084187E-2"/>
    <n v="3.9457459926017124E-2"/>
    <n v="1.4105698702275626E-2"/>
    <n v="2.1936107728670606E-3"/>
    <n v="4.5779685264663916E-2"/>
  </r>
  <r>
    <x v="671"/>
    <n v="2.192349993889775E-2"/>
    <n v="1.4999605273557925E-4"/>
    <n v="-3.1025321260098715E-2"/>
    <x v="670"/>
    <n v="5.1336444633007794E-3"/>
    <n v="-1.2121552595870333E-2"/>
    <n v="3.5629554312828216E-2"/>
    <n v="-9.2729970326410616E-4"/>
    <n v="7.2302180768852864E-2"/>
    <n v="0.10135555279194119"/>
  </r>
  <r>
    <x v="672"/>
    <n v="1.6622022385917923E-2"/>
    <n v="1.3852820686878875E-2"/>
    <n v="2.2136669874879722E-2"/>
    <x v="671"/>
    <n v="-1.0214849520915004E-2"/>
    <n v="1.4090052099509531E-2"/>
    <n v="1.3867866639394544E-2"/>
    <n v="-1.4664934100612759E-2"/>
    <n v="9.406295302684331E-3"/>
    <n v="-9.0334236675699842E-3"/>
  </r>
  <r>
    <x v="673"/>
    <n v="-6.5001058649163612E-2"/>
    <n v="1.3313194855345545E-2"/>
    <n v="-4.7518941882364052E-3"/>
    <x v="672"/>
    <n v="5.2454262441894439E-3"/>
    <n v="4.7105106504128358E-2"/>
    <n v="-3.8976759199483513E-2"/>
    <n v="-1.5259984928409742E-2"/>
    <n v="2.3515331600016509E-2"/>
    <n v="9.3436645396536289E-3"/>
  </r>
  <r>
    <x v="674"/>
    <n v="3.1728059581320522E-2"/>
    <n v="-5.3782442337546588E-4"/>
    <n v="1.9472375629827621E-3"/>
    <x v="673"/>
    <n v="-6.1937892414728468E-3"/>
    <n v="-2.8095673595834425E-2"/>
    <n v="-1.68779914350492E-2"/>
    <n v="-1.4539889037688991E-2"/>
    <n v="-3.3853746653333738E-2"/>
    <n v="-3.3980582524271719E-2"/>
  </r>
  <r>
    <x v="675"/>
    <n v="4.2994756736983275E-2"/>
    <n v="-7.110789951108476E-3"/>
    <n v="1.4153170463903297E-2"/>
    <x v="674"/>
    <n v="-9.9889012208657091E-3"/>
    <n v="1.3182322971152516E-3"/>
    <n v="1.3879398701742485E-2"/>
    <n v="1.0871675402834402E-2"/>
    <n v="-4.0565581022652397E-3"/>
    <n v="-8.2505551010868317E-2"/>
  </r>
  <r>
    <x v="676"/>
    <n v="-4.311634867190417E-2"/>
    <n v="-2.1616766930682263E-2"/>
    <n v="-1.721449915551565E-3"/>
    <x v="675"/>
    <n v="-2.2292169713694299E-2"/>
    <n v="1.2051660860252555E-2"/>
    <n v="-2.9316372520112877E-2"/>
    <n v="-1.9396965623199591E-2"/>
    <n v="-3.0422393563527272E-3"/>
    <n v="4.1396000509489328E-2"/>
  </r>
  <r>
    <x v="677"/>
    <n v="1.1973414133515714E-2"/>
    <n v="-1.0817697658407677E-2"/>
    <n v="-4.218860148581971E-3"/>
    <x v="676"/>
    <n v="1.5435501653804362E-3"/>
    <n v="1.0753722603312754E-2"/>
    <n v="3.6059882837925716E-2"/>
    <n v="2.5068546807677228E-2"/>
    <n v="5.5230041107292571E-3"/>
    <n v="1.7123287671232834E-2"/>
  </r>
  <r>
    <x v="678"/>
    <n v="-1.3521997392186291E-3"/>
    <n v="-2.1487999999999952E-2"/>
    <n v="1.7948941360982795E-2"/>
    <x v="677"/>
    <n v="-1.4795244385733097E-2"/>
    <n v="-3.0295757104253696E-2"/>
    <n v="1.5161668621209712E-2"/>
    <n v="1.1654566297287117E-2"/>
    <n v="-1.3117193639540559E-2"/>
    <n v="5.3391053391053322E-2"/>
  </r>
  <r>
    <x v="679"/>
    <n v="7.0119444847427381E-4"/>
    <n v="3.9741975571071064E-2"/>
    <n v="1.7118890695884126E-3"/>
    <x v="678"/>
    <n v="1.7252167694645548E-2"/>
    <n v="8.6843340588058648E-3"/>
    <n v="2.3475534285007038E-2"/>
    <n v="-5.28800755429637E-3"/>
    <n v="5.264094201363867E-2"/>
    <n v="1.8150684931506733E-2"/>
  </r>
  <r>
    <x v="680"/>
    <n v="7.2486529586579529E-4"/>
    <n v="2.0570080597601903E-2"/>
    <n v="-2.2643766555584532E-3"/>
    <x v="679"/>
    <n v="1.8014059753954204E-2"/>
    <n v="-6.1303492479851673E-3"/>
    <n v="-2.9225621800298307E-2"/>
    <n v="-9.4930700588569117E-4"/>
    <n v="-7.653369172454294E-3"/>
    <n v="-1.0987778898979617E-2"/>
  </r>
  <r>
    <x v="681"/>
    <n v="2.3903228143034028E-3"/>
    <n v="-4.4456087093865948E-3"/>
    <n v="-4.6996103284374646E-3"/>
    <x v="680"/>
    <n v="2.3090202848510932E-2"/>
    <n v="-1.5388479286212786E-2"/>
    <n v="-6.0127896354123411E-2"/>
    <n v="-7.6016723679228626E-4"/>
    <n v="4.578778343659784E-2"/>
    <n v="1.5757850583834054E-2"/>
  </r>
  <r>
    <x v="682"/>
    <n v="2.786877348492145E-2"/>
    <n v="3.24113486154749E-2"/>
    <n v="9.1424392027805723E-4"/>
    <x v="681"/>
    <n v="3.7544821767558911E-3"/>
    <n v="1.3406772992766935E-2"/>
    <n v="5.7435716179199403E-3"/>
    <n v="1.7497147204260211E-2"/>
    <n v="1.1182282054065906E-2"/>
    <n v="-1.1160714285714302E-2"/>
  </r>
  <r>
    <x v="683"/>
    <n v="-1.8653481123895754E-2"/>
    <n v="6.5898562240446212E-2"/>
    <n v="4.658385093167694E-2"/>
    <x v="682"/>
    <n v="1.6810960746416193E-4"/>
    <n v="-4.7482530012542545E-3"/>
    <n v="-2.7455631699174088E-2"/>
    <n v="2.3738317757009408E-2"/>
    <n v="3.2155894352587477E-2"/>
    <n v="-2.1444695259593693E-2"/>
  </r>
  <r>
    <x v="684"/>
    <n v="3.7156434319554954E-2"/>
    <n v="5.4651072837622161E-2"/>
    <n v="1.1653814955900454E-2"/>
    <x v="683"/>
    <n v="-3.3154046558534378E-2"/>
    <n v="-1.2118016708889012E-2"/>
    <n v="5.871990604815025E-3"/>
    <n v="2.5561438743837872E-2"/>
    <n v="2.9883571465721515E-2"/>
    <n v="-3.114186851211076E-2"/>
  </r>
  <r>
    <x v="685"/>
    <n v="-6.3707319319411426E-2"/>
    <n v="1.0449174468539102E-2"/>
    <n v="-1.3640792465085982E-2"/>
    <x v="684"/>
    <n v="-1.0908774827241507E-2"/>
    <n v="2.274127621907307E-2"/>
    <n v="-7.4992141542052915E-3"/>
    <n v="-1.9761438490297323E-2"/>
    <n v="1.0316641536387561E-3"/>
    <n v="-3.0714285714285694E-2"/>
  </r>
  <r>
    <x v="686"/>
    <n v="-7.2050361481336145E-3"/>
    <n v="-5.7697764813800401E-2"/>
    <n v="-5.0563878827790565E-2"/>
    <x v="685"/>
    <n v="-6.2835047016434054E-3"/>
    <n v="-2.0440978689282852E-2"/>
    <n v="-2.4884625825717377E-3"/>
    <n v="-1.4529604068289181E-2"/>
    <n v="-6.013520330945421E-2"/>
    <n v="1.9774011299434902E-2"/>
  </r>
  <r>
    <x v="687"/>
    <n v="2.6131325390731375E-2"/>
    <n v="-1.3005294562568381E-2"/>
    <n v="1.5725587948412167E-2"/>
    <x v="686"/>
    <n v="1.1585231041344235E-2"/>
    <n v="3.1600147259458256E-2"/>
    <n v="-1.886878033292505E-2"/>
    <n v="-1.8245484703280468E-2"/>
    <n v="-1.0505329345907866E-3"/>
    <n v="9.2737564735638767E-3"/>
  </r>
  <r>
    <x v="688"/>
    <n v="1.4048469634064142E-2"/>
    <n v="4.8669206916860164E-2"/>
    <n v="1.0456567898335933E-3"/>
    <x v="687"/>
    <n v="-3.6761813174804314E-2"/>
    <n v="3.8147459285165608E-2"/>
    <n v="-7.683417317738428E-2"/>
    <n v="1.0137037732307119E-2"/>
    <n v="-1.9274907310033673E-2"/>
    <n v="1.6109785202863991E-2"/>
  </r>
  <r>
    <x v="689"/>
    <n v="1.5139252558914462E-2"/>
    <n v="-1.2389200893159313E-2"/>
    <n v="-3.3042347498907221E-3"/>
    <x v="688"/>
    <n v="1.5520058086767152E-2"/>
    <n v="-4.8854072723008013E-3"/>
    <n v="2.7793079272873111E-2"/>
    <n v="-2.0256457907452119E-2"/>
    <n v="8.3279848468247319E-3"/>
    <n v="9.1603053435114212E-3"/>
  </r>
  <r>
    <x v="690"/>
    <n v="-3.7213337710453542E-2"/>
    <n v="-1.1852643550586128E-3"/>
    <n v="-1.2426611342223781E-2"/>
    <x v="689"/>
    <n v="9.1160961658769413E-3"/>
    <n v="-1.9999268468131604E-2"/>
    <n v="-7.3572403040343959E-3"/>
    <n v="-1.5933232169954681E-2"/>
    <n v="-1.7550804961731226E-2"/>
    <n v="-2.874432677760963E-2"/>
  </r>
  <r>
    <x v="691"/>
    <n v="-1.4296500158308634E-2"/>
    <n v="-6.8682863923833493E-2"/>
    <n v="1.0503860439430301E-3"/>
    <x v="690"/>
    <n v="-5.6239482773889904E-3"/>
    <n v="4.2755600527497606E-3"/>
    <n v="1.9682913660236778E-2"/>
    <n v="4.8188126445642965E-3"/>
    <n v="-1.7477185635839332E-2"/>
    <n v="1.2461059190031154E-2"/>
  </r>
  <r>
    <x v="692"/>
    <n v="-6.819529551294834E-3"/>
    <n v="-2.6735801668963388E-3"/>
    <n v="-6.1767123880404062E-3"/>
    <x v="691"/>
    <n v="-8.9957693164105512E-3"/>
    <n v="-4.1871585545630863E-3"/>
    <n v="-7.5623375373062518E-2"/>
    <n v="-1.6689046614233538E-2"/>
    <n v="1.1258272820136028E-4"/>
    <n v="6.4615384615384741E-2"/>
  </r>
  <r>
    <x v="693"/>
    <n v="-1.2538561050850716E-2"/>
    <n v="1.1003618639686907E-2"/>
    <n v="2.4196445092682373E-2"/>
    <x v="692"/>
    <n v="6.965352986114226E-3"/>
    <n v="2.6945325620451488E-2"/>
    <n v="3.4682080924855363E-2"/>
    <n v="-1.5606710885680553E-3"/>
    <n v="3.4824350510987534E-2"/>
    <n v="2.9235215651400637E-2"/>
  </r>
  <r>
    <x v="694"/>
    <n v="3.2071954046155371E-2"/>
    <n v="3.5500365230094921E-2"/>
    <n v="1.9767046420676726E-2"/>
    <x v="693"/>
    <n v="2.0617636558371899E-2"/>
    <n v="4.0956499618417741E-2"/>
    <n v="1.4394282550707294E-2"/>
    <n v="1.8366549433372459E-2"/>
    <n v="-6.0607002439816426E-4"/>
    <n v="-5.1841451560643681E-2"/>
  </r>
  <r>
    <x v="695"/>
    <n v="3.0562675454656407E-2"/>
    <n v="6.880643340857806E-2"/>
    <n v="8.3371545291588411E-4"/>
    <x v="694"/>
    <n v="1.6353301268036802E-2"/>
    <n v="5.841828422473494E-3"/>
    <n v="-6.6038203919622895E-2"/>
    <n v="7.6745970836533672E-4"/>
    <n v="3.371170890996722E-2"/>
    <n v="-2.7337965599726566E-2"/>
  </r>
  <r>
    <x v="696"/>
    <n v="-1.1654073003766308E-2"/>
    <n v="7.9009200469923435E-2"/>
    <n v="1.6056478820442255E-2"/>
    <x v="695"/>
    <n v="-2.4522457408364673E-3"/>
    <n v="2.3393571973991723E-2"/>
    <n v="-8.3244793880153045E-2"/>
    <n v="5.8090490797545913E-2"/>
    <n v="6.1975390354704896E-3"/>
    <n v="-1.4404497013701834E-2"/>
  </r>
  <r>
    <x v="697"/>
    <n v="7.3696824445775855E-2"/>
    <n v="1.4551793742545227E-2"/>
    <n v="-1.6622599356412304E-2"/>
    <x v="696"/>
    <n v="1.9191788502177953E-2"/>
    <n v="2.436239486298275E-2"/>
    <n v="4.6821579648838263E-2"/>
    <n v="1.1958688168146381E-2"/>
    <n v="9.6053221707281811E-3"/>
    <n v="-5.5608365019011452E-2"/>
  </r>
  <r>
    <x v="698"/>
    <n v="-4.2500000000000093E-2"/>
    <n v="8.3441855978392265E-3"/>
    <n v="3.3848847388386449E-2"/>
    <x v="697"/>
    <n v="7.4898442789439468E-3"/>
    <n v="-1.3456791485949027E-2"/>
    <n v="-2.2585109327428743E-2"/>
    <n v="-6.2667860340196446E-3"/>
    <n v="-4.7532669455447873E-3"/>
    <n v="2.7554101660795194E-2"/>
  </r>
  <r>
    <x v="699"/>
    <n v="3.6996456546064982E-2"/>
    <n v="-6.8401415861475412E-3"/>
    <n v="1.1693076892060894E-2"/>
    <x v="698"/>
    <n v="8.0641774119030618E-2"/>
    <n v="1.7913675771418003E-2"/>
    <n v="5.006512997677981E-2"/>
    <n v="2.306306306306305E-2"/>
    <n v="1.225980672950322E-2"/>
    <n v="-4.3100281621158421E-2"/>
  </r>
  <r>
    <x v="700"/>
    <n v="-5.5998920936087826E-2"/>
    <n v="1.3046043442662469E-2"/>
    <n v="1.992746403092216E-4"/>
    <x v="699"/>
    <n v="1.7023592055656955E-2"/>
    <n v="1.9719465599917996E-2"/>
    <n v="-3.3547273609837669E-2"/>
    <n v="-6.1641423036280507E-3"/>
    <n v="-5.1186512923400374E-2"/>
    <n v="-2.8278950735764585E-2"/>
  </r>
  <r>
    <x v="701"/>
    <n v="-1.3978853114879009E-2"/>
    <n v="2.3913805706271329E-2"/>
    <n v="-1.7134204654128959E-3"/>
    <x v="700"/>
    <n v="-1.2229143577788815E-2"/>
    <n v="4.0382667174398978E-2"/>
    <n v="-1.2165857469724872E-2"/>
    <n v="-3.6150983519404489E-2"/>
    <n v="2.1083450807863224E-2"/>
    <n v="-1.711877798261785E-2"/>
  </r>
  <r>
    <x v="702"/>
    <n v="1.0602584228957879E-2"/>
    <n v="-3.3715429931222674E-2"/>
    <n v="5.0732447211910836E-2"/>
    <x v="701"/>
    <n v="5.4164893411234871E-4"/>
    <n v="-1.146396964119889E-3"/>
    <n v="7.474154002598743E-2"/>
    <n v="-8.0897223754365921E-3"/>
    <n v="2.0466061838152694E-2"/>
    <n v="-4.769560557341912E-2"/>
  </r>
  <r>
    <x v="703"/>
    <n v="5.7809960806806338E-2"/>
    <n v="8.4571675696456516E-3"/>
    <n v="-2.9022944841209597E-2"/>
    <x v="702"/>
    <n v="-1.0981787247206221E-2"/>
    <n v="1.9047882435501595E-2"/>
    <n v="-1.1038687973087269E-3"/>
    <n v="-7.0435588507876679E-3"/>
    <n v="-2.0204272779983046E-2"/>
    <n v="-6.5700619020821471E-2"/>
  </r>
  <r>
    <x v="704"/>
    <n v="3.0318776404672176E-2"/>
    <n v="5.3200233480648507E-2"/>
    <n v="-9.6341940532082004E-3"/>
    <x v="703"/>
    <n v="2.6195409938618575E-3"/>
    <n v="3.5623055760038991E-2"/>
    <n v="6.2621691311897099E-3"/>
    <n v="-1.2507000186671724E-2"/>
    <n v="-1.1091891235736728E-2"/>
    <n v="1.2046378557446502E-3"/>
  </r>
  <r>
    <x v="705"/>
    <n v="-1.666483938164709E-3"/>
    <n v="-1.6439890061416218E-2"/>
    <n v="2.6477704804700908E-2"/>
    <x v="704"/>
    <n v="-1.130868819216968E-2"/>
    <n v="-2.674576293394304E-2"/>
    <n v="3.4567513858383192E-2"/>
    <n v="2.4574669187145126E-3"/>
    <n v="-2.4979669495036272E-2"/>
    <n v="-3.429087080764015E-2"/>
  </r>
  <r>
    <x v="706"/>
    <n v="-3.9557205297722442E-2"/>
    <n v="2.0969531793536111E-2"/>
    <n v="1.2045874384236654E-2"/>
    <x v="705"/>
    <n v="-2.5636980358129113E-3"/>
    <n v="3.8897134798749233E-2"/>
    <n v="-0.12798867714704554"/>
    <n v="3.3943051103151323E-3"/>
    <n v="-1.8679675820284847E-2"/>
    <n v="-3.9557701292633474E-2"/>
  </r>
  <r>
    <x v="707"/>
    <n v="5.236919136480056E-3"/>
    <n v="3.5288287172093646E-2"/>
    <n v="3.1847739285848498E-3"/>
    <x v="706"/>
    <n v="4.6423346118865894E-2"/>
    <n v="1.7824630516337869E-2"/>
    <n v="9.5066952640427971E-3"/>
    <n v="2.3491824844954046E-2"/>
    <n v="-3.6643253471889681E-3"/>
    <n v="8.0752391762607401E-2"/>
  </r>
  <r>
    <x v="708"/>
    <n v="0.12505403007484595"/>
    <n v="3.5624918403760031E-2"/>
    <n v="3.1083270945670538E-2"/>
    <x v="707"/>
    <n v="3.3745229187922554E-2"/>
    <n v="2.6265532695049831E-2"/>
    <n v="3.1639391329313815E-2"/>
    <n v="-6.9775982372384249E-3"/>
    <n v="2.1672474428411581E-2"/>
    <n v="4.4711177794448442E-2"/>
  </r>
  <r>
    <x v="709"/>
    <n v="2.6246613014114129E-2"/>
    <n v="7.8264112490218363E-3"/>
    <n v="3.7315147560268436E-3"/>
    <x v="708"/>
    <n v="2.0946044743383574E-2"/>
    <n v="-1.8329673601548357E-2"/>
    <n v="6.4566403206056666E-3"/>
    <n v="1.1279585798816605E-2"/>
    <n v="-1.9125338710693773E-2"/>
    <n v="-7.2669826224328493E-2"/>
  </r>
  <r>
    <x v="710"/>
    <n v="1.063997477931844E-3"/>
    <n v="-2.6470910142752158E-2"/>
    <n v="5.9885174298823785E-3"/>
    <x v="709"/>
    <n v="2.7498299258834846E-2"/>
    <n v="4.6821981688245362E-3"/>
    <n v="1.9743391217785566E-2"/>
    <n v="0.10513805083196193"/>
    <n v="3.3126144357714216E-2"/>
    <n v="4.6461204893913477E-2"/>
  </r>
  <r>
    <x v="711"/>
    <n v="4.1687989607526621E-2"/>
    <n v="1.8368024326523624E-2"/>
    <n v="-3.6554618024266627E-2"/>
    <x v="710"/>
    <n v="-1.6029550127190983E-2"/>
    <n v="1.830188679245337E-3"/>
    <n v="9.599219046586116E-3"/>
    <n v="5.1290536068828718E-3"/>
    <n v="-1.5289664124866986E-2"/>
    <n v="-3.1522865176853765E-2"/>
  </r>
  <r>
    <x v="712"/>
    <n v="2.3146398609326546E-2"/>
    <n v="6.8919110727934108E-3"/>
    <n v="-3.3916880024941198E-3"/>
    <x v="711"/>
    <n v="4.7809611502638294E-3"/>
    <n v="-9.162476222762117E-3"/>
    <n v="9.6691018478733959E-4"/>
    <n v="3.1275720164609666E-3"/>
    <n v="-2.0476468638006895E-2"/>
    <n v="-1.1155256723716311E-2"/>
  </r>
  <r>
    <x v="713"/>
    <n v="-3.6935123455661412E-4"/>
    <n v="9.8624787244041556E-3"/>
    <n v="-1.7547019566206745E-2"/>
    <x v="712"/>
    <n v="-1.2653320174820126E-2"/>
    <n v="4.4243386142816865E-2"/>
    <n v="-5.9407534614146162E-2"/>
    <n v="2.9701345585822159E-2"/>
    <n v="-1.9453935916446508E-2"/>
    <n v="1.6071704527893749E-2"/>
  </r>
  <r>
    <x v="714"/>
    <n v="6.1261061538177453E-2"/>
    <n v="1.5029236440340599E-2"/>
    <n v="-3.608749770834585E-3"/>
    <x v="713"/>
    <n v="-5.1047727840646262E-3"/>
    <n v="2.4233304715301163E-2"/>
    <n v="-5.2832772294174823E-2"/>
    <n v="-1.083665338645412E-2"/>
    <n v="8.2647073327086984E-2"/>
    <n v="2.2509505703421917E-2"/>
  </r>
  <r>
    <x v="715"/>
    <n v="-2.8061624162242116E-2"/>
    <n v="1.7327968216777956E-2"/>
    <n v="-4.1834926353100377E-3"/>
    <x v="714"/>
    <n v="-1.5105848582705361E-2"/>
    <n v="-6.4925640592743417E-3"/>
    <n v="1.295102704656359E-2"/>
    <n v="2.8355082970839218E-2"/>
    <n v="1.9585515827829525E-2"/>
    <n v="-2.2162724973969872E-2"/>
  </r>
  <r>
    <x v="716"/>
    <n v="2.9749431339888721E-2"/>
    <n v="6.9593254961652917E-4"/>
    <n v="-2.0616351100347652E-3"/>
    <x v="715"/>
    <n v="-4.113082443804883E-2"/>
    <n v="-7.4532309756279336E-2"/>
    <n v="-1.5699333967649776E-2"/>
    <n v="-2.7416575278082389E-2"/>
    <n v="-1.4861142133869243E-2"/>
    <n v="2.1296014602980584E-3"/>
  </r>
  <r>
    <x v="717"/>
    <n v="-1.9897728458621811E-2"/>
    <n v="-6.9494824161584479E-3"/>
    <n v="-1.3291885518276425E-2"/>
    <x v="716"/>
    <n v="1.3601823708206728E-2"/>
    <n v="-1.9321897398727583E-2"/>
    <n v="-4.1082648622523532E-3"/>
    <n v="-1.1114690721649501E-2"/>
    <n v="7.5199903260425582E-3"/>
    <n v="-3.749241044323004E-2"/>
  </r>
  <r>
    <x v="718"/>
    <n v="-2.844720496894404E-2"/>
    <n v="1.8278735603228569E-2"/>
    <n v="-2.9243000345661851E-2"/>
    <x v="717"/>
    <n v="-2.1853212384736587E-2"/>
    <n v="-5.4095070410968726E-2"/>
    <n v="5.6479009949041536E-2"/>
    <n v="-1.0425150676005801E-2"/>
    <n v="-1.9976145646580457E-2"/>
    <n v="-2.9963728118592714E-3"/>
  </r>
  <r>
    <x v="719"/>
    <n v="3.3225564871134372E-2"/>
    <n v="3.8300925238731631E-2"/>
    <n v="1.8169979856349272E-2"/>
    <x v="718"/>
    <n v="-8.7756275148496155E-3"/>
    <n v="3.5178619178424242E-3"/>
    <n v="-3.7324145851277413E-3"/>
    <n v="-2.320987654320994E-2"/>
    <n v="-4.8887834300323063E-2"/>
    <n v="-3.8753559000316407E-2"/>
  </r>
  <r>
    <x v="720"/>
    <n v="-0.16623059788565564"/>
    <n v="-3.7116811451935128E-2"/>
    <n v="-2.0313749000799297E-2"/>
    <x v="719"/>
    <n v="-6.479548441970151E-2"/>
    <n v="-6.2947275168528272E-2"/>
    <n v="-0.28991354466858787"/>
    <n v="-6.589147286821706E-2"/>
    <n v="-2.9486797736984705E-2"/>
    <n v="-8.8695079809116506E-2"/>
  </r>
  <r>
    <x v="721"/>
    <n v="7.4083497657061681E-2"/>
    <n v="-8.7676059823222463E-2"/>
    <n v="8.4143319020468788E-3"/>
    <x v="720"/>
    <n v="4.2744935923935579E-2"/>
    <n v="5.634052485024843E-2"/>
    <n v="8.7824675324675416E-2"/>
    <n v="-8.8399783510734187E-3"/>
    <n v="4.6021808532692443E-3"/>
    <n v="-1.5890213073311621E-2"/>
  </r>
  <r>
    <x v="722"/>
    <n v="-2.2405590540300335E-2"/>
    <n v="-2.6580451976175867E-3"/>
    <n v="-7.1102030908649638E-3"/>
    <x v="721"/>
    <n v="-2.0456707897240634E-2"/>
    <n v="-3.2156566610030857E-2"/>
    <n v="-1.4923145799134452E-2"/>
    <n v="5.0054605023662102E-2"/>
    <n v="-2.1708625670656123E-2"/>
    <n v="2.7522935779815683E-3"/>
  </r>
  <r>
    <x v="723"/>
    <n v="-5.1209563426355964E-2"/>
    <n v="-5.9639065355495569E-2"/>
    <n v="-3.330990434862402E-3"/>
    <x v="722"/>
    <n v="-3.6506394689979071E-2"/>
    <n v="-4.2728651928911954E-2"/>
    <n v="-3.4085744584154032E-2"/>
    <n v="-2.7041081643265796E-2"/>
    <n v="-8.4373945325683097E-3"/>
    <n v="-3.311985361390668E-2"/>
  </r>
  <r>
    <x v="724"/>
    <n v="2.8710679776954962E-2"/>
    <n v="6.3560277862930947E-2"/>
    <n v="-5.9892479712189139E-3"/>
    <x v="723"/>
    <n v="4.7635049987398093E-2"/>
    <n v="5.4944889080075887E-2"/>
    <n v="0.10029799247176929"/>
    <n v="6.0573668270089698E-3"/>
    <n v="0.13293056501021105"/>
    <n v="1.8925056775170424E-2"/>
  </r>
  <r>
    <x v="725"/>
    <n v="1.7254577428364559E-2"/>
    <n v="-2.2188383728518613E-3"/>
    <n v="-2.0769926791148752E-3"/>
    <x v="724"/>
    <n v="3.8973536487570071E-2"/>
    <n v="2.5242155866824989E-2"/>
    <n v="-1.8031501674862782E-2"/>
    <n v="-1.8062688153001716E-2"/>
    <n v="7.0000450646676704E-3"/>
    <n v="1.8016344725111599E-2"/>
  </r>
  <r>
    <x v="726"/>
    <n v="3.1035815249445875E-2"/>
    <n v="-1.183831865352758E-2"/>
    <n v="3.0271807447400434E-2"/>
    <x v="725"/>
    <n v="1.9836369249768504E-2"/>
    <n v="3.3471839904545719E-2"/>
    <n v="8.6732472056902266E-2"/>
    <n v="-3.6068530207393756E-3"/>
    <n v="2.1443382012918288E-2"/>
    <n v="-1.5325670498084198E-2"/>
  </r>
  <r>
    <x v="727"/>
    <n v="-2.1757569780057162E-2"/>
    <n v="-3.9249862107004985E-2"/>
    <n v="6.0004800384039214E-4"/>
    <x v="726"/>
    <n v="-5.2221297207294404E-3"/>
    <n v="8.5611178065174709E-3"/>
    <n v="-6.0108194750549959E-3"/>
    <n v="1.5203619909502253E-2"/>
    <n v="9.5583027258321351E-3"/>
    <n v="-2.5940337224386045E-3"/>
  </r>
  <r>
    <x v="728"/>
    <n v="5.8658654621713158E-2"/>
    <n v="8.5897671427915379E-2"/>
    <n v="6.1308119777715442E-2"/>
    <x v="727"/>
    <n v="2.4003347534996999E-2"/>
    <n v="5.3548177628121696E-2"/>
    <n v="7.5925552643956173E-3"/>
    <n v="2.0681048315207784E-2"/>
    <n v="1.4407846200581664E-2"/>
    <n v="1.4675831320825061E-2"/>
  </r>
  <r>
    <x v="729"/>
    <n v="-2.8913734976476646E-2"/>
    <n v="1.3693125945037021E-2"/>
    <n v="-9.7941348200326628E-3"/>
    <x v="728"/>
    <n v="-2.0283071436531741E-2"/>
    <n v="-4.8240388617250773E-2"/>
    <n v="6.2016537743396771E-3"/>
    <n v="-4.2445414847161467E-2"/>
    <n v="-2.4028520499108752E-2"/>
    <n v="-4.7601611131453669E-3"/>
  </r>
  <r>
    <x v="730"/>
    <n v="-1.9045564207677002E-2"/>
    <n v="-2.7329244377686246E-3"/>
    <n v="-5.6492876571624384E-3"/>
    <x v="729"/>
    <n v="1.6911234975163891E-2"/>
    <n v="4.3151418852833912E-2"/>
    <n v="5.7989263702034499E-2"/>
    <n v="5.6548704852241727E-3"/>
    <n v="9.3731735827002893E-3"/>
    <n v="2.8881530537159472E-2"/>
  </r>
  <r>
    <x v="731"/>
    <n v="-1.0797408621930682E-2"/>
    <n v="-4.721460996171789E-2"/>
    <n v="7.3743209120820108E-3"/>
    <x v="730"/>
    <n v="3.5236213132480598E-2"/>
    <n v="-3.3311999999999786E-3"/>
    <n v="8.9889751941869322E-2"/>
    <n v="3.0836205332851474E-3"/>
    <n v="6.2679588601868286E-3"/>
    <n v="1.7164312533524129E-2"/>
  </r>
  <r>
    <x v="732"/>
    <n v="2.3043337645536788E-2"/>
    <n v="1.3173494928198082E-4"/>
    <n v="5.5638369586887837E-3"/>
    <x v="731"/>
    <n v="-1.5991931998271203E-2"/>
    <n v="-9.0060007898311589E-3"/>
    <n v="-3.3105350882234763E-2"/>
    <n v="1.9710669077757537E-2"/>
    <n v="1.3126757726805272E-2"/>
    <n v="1.3534891896642698E-2"/>
  </r>
  <r>
    <x v="733"/>
    <n v="-2.3887615585236777E-2"/>
    <n v="-1.0125790305584692E-2"/>
    <n v="-2.56824254784771E-3"/>
    <x v="732"/>
    <n v="1.4531478770131612E-2"/>
    <n v="7.6201831176656576E-3"/>
    <n v="-6.0631278606668726E-3"/>
    <n v="-4.2560737719453678E-3"/>
    <n v="-3.4567708407287068E-2"/>
    <n v="8.4807492195629441E-2"/>
  </r>
  <r>
    <x v="734"/>
    <n v="-5.4652551464484667E-4"/>
    <n v="-1.827425802409588E-2"/>
    <n v="-2.6221873017976405E-3"/>
    <x v="733"/>
    <n v="1.2844102897139109E-2"/>
    <n v="-7.1927872774157908E-3"/>
    <n v="-6.3692362896955901E-2"/>
    <n v="4.5734639358860019E-2"/>
    <n v="-1.3751516711401846E-2"/>
    <n v="-7.9616306954436333E-2"/>
  </r>
  <r>
    <x v="735"/>
    <n v="7.8580686973428238E-2"/>
    <n v="3.1530437630953312E-2"/>
    <n v="8.6940015186030006E-3"/>
    <x v="734"/>
    <n v="-2.2797705980835969E-3"/>
    <n v="2.0665934727903457E-2"/>
    <n v="4.8288196218702062E-2"/>
    <n v="-1.4544092101229533E-2"/>
    <n v="-3.791522201096087E-2"/>
    <n v="4.5683515719993073E-2"/>
  </r>
  <r>
    <x v="736"/>
    <n v="5.2069250413099066E-2"/>
    <n v="1.0599507254311469E-2"/>
    <n v="-1.6080770823139634E-2"/>
    <x v="735"/>
    <n v="-2.0207790353100719E-2"/>
    <n v="1.4085356179597053E-2"/>
    <n v="1.1515963928832473E-2"/>
    <n v="-4.0716162035116743E-2"/>
    <n v="-2.4800434007595129E-2"/>
    <n v="-2.8903654485049834E-2"/>
  </r>
  <r>
    <x v="737"/>
    <n v="3.1590783344339624E-3"/>
    <n v="5.6829878755702001E-2"/>
    <n v="-2.649019289068244E-3"/>
    <x v="736"/>
    <n v="6.1983019349196589E-2"/>
    <n v="1.2750751746774869E-2"/>
    <n v="-4.8430817420637262E-2"/>
    <n v="5.5487497297685984E-3"/>
    <n v="3.0374314551378845E-2"/>
    <n v="2.3776941498460546E-2"/>
  </r>
  <r>
    <x v="738"/>
    <n v="2.2204035156389024E-2"/>
    <n v="1.5491398224281916E-2"/>
    <n v="1.5408955796337054E-2"/>
    <x v="737"/>
    <n v="-5.7644798243207118E-3"/>
    <n v="-4.294268129912493E-2"/>
    <n v="-7.7862885357978806E-3"/>
    <n v="-1.7629353590368213E-2"/>
    <n v="-4.7110727177367084E-2"/>
    <n v="2.8404344193817543E-3"/>
  </r>
  <r>
    <x v="739"/>
    <n v="-2.6020816653322565E-2"/>
    <n v="-1.5376227927591413E-2"/>
    <n v="-1.0368565681747377E-2"/>
    <x v="738"/>
    <n v="-3.8100496963003883E-2"/>
    <n v="-7.9860539441189315E-2"/>
    <n v="-3.0942962868444668E-2"/>
    <n v="1.3605194047271452E-2"/>
    <n v="-1.5014893479246227E-2"/>
    <n v="2.6991002999000147E-2"/>
  </r>
  <r>
    <x v="740"/>
    <n v="-9.7214031701782222E-3"/>
    <n v="-5.1263252876156074E-2"/>
    <n v="-4.3798127844730805E-3"/>
    <x v="739"/>
    <n v="3.0137772675087326E-3"/>
    <n v="5.3637023860897415E-2"/>
    <n v="5.4118111791428225E-2"/>
    <n v="-1.8964338407283399E-2"/>
    <n v="2.9123421180221598E-2"/>
    <n v="1.4763140817650955E-2"/>
  </r>
  <r>
    <x v="741"/>
    <n v="-5.1249661643959499E-3"/>
    <n v="3.6216651445801995E-2"/>
    <n v="-3.8719570634465628E-3"/>
    <x v="740"/>
    <n v="-3.8989841178995732E-3"/>
    <n v="1.9705975392504405E-2"/>
    <n v="2.1859971269750922E-3"/>
    <n v="1.2765020908223956E-2"/>
    <n v="2.2821460797074478E-2"/>
    <n v="4.7002398081534835E-2"/>
  </r>
  <r>
    <x v="742"/>
    <n v="3.348388384030776E-2"/>
    <n v="1.3684128184402011E-2"/>
    <n v="2.1532481527093639E-2"/>
    <x v="741"/>
    <n v="-7.1821022013143221E-3"/>
    <n v="-3.1871156929527134E-3"/>
    <n v="6.4190452449208513E-2"/>
    <n v="5.1285766026801793E-2"/>
    <n v="2.2694802913553636E-2"/>
    <n v="3.527256069628959E-2"/>
  </r>
  <r>
    <x v="743"/>
    <n v="4.3052459764466366E-2"/>
    <n v="8.5297280055973701E-3"/>
    <n v="5.8639591613766084E-2"/>
    <x v="742"/>
    <n v="3.6314970882916908E-2"/>
    <n v="2.0736625204336168E-3"/>
    <n v="7.8062778168189295E-2"/>
    <n v="-3.7552539102871929E-3"/>
    <n v="4.4084642513626093E-2"/>
    <n v="3.93805309734514E-2"/>
  </r>
  <r>
    <x v="744"/>
    <n v="1.5211172808346163E-2"/>
    <n v="-1.6818253697006069E-2"/>
    <n v="1.0275800711743832E-2"/>
    <x v="743"/>
    <n v="2.7014763882587056E-2"/>
    <n v="8.4507502697048764E-3"/>
    <n v="-4.2479222119615412E-2"/>
    <n v="2.3204343465781374E-2"/>
    <n v="-2.3981341346610563E-3"/>
    <n v="-6.6695047537960184E-3"/>
  </r>
  <r>
    <x v="745"/>
    <n v="1.6027447210527956E-2"/>
    <n v="-1.9923212618034869E-3"/>
    <n v="1.8775042930738284E-2"/>
    <x v="744"/>
    <n v="1.4579439252336401E-2"/>
    <n v="-4.6032903800955483E-3"/>
    <n v="4.3966642083167917E-2"/>
    <n v="-3.3797485467080834E-3"/>
    <n v="-7.1384074169079659E-3"/>
    <n v="-6.7142857142857837E-3"/>
  </r>
  <r>
    <x v="746"/>
    <n v="-6.867750933916339E-3"/>
    <n v="2.3305745596706284E-2"/>
    <n v="-5.7309810091020763E-3"/>
    <x v="745"/>
    <n v="1.4570911770616979E-2"/>
    <n v="-2.8323915910830388E-2"/>
    <n v="-9.6402564938593671E-2"/>
    <n v="-6.884156266955932E-3"/>
    <n v="-7.5883399399133689E-3"/>
    <n v="2.7326333956565474E-2"/>
  </r>
  <r>
    <x v="747"/>
    <n v="-7.9664914586069502E-3"/>
    <n v="-1.6500795066018425E-2"/>
    <n v="-1.7500695507024711E-2"/>
    <x v="746"/>
    <n v="-5.0051173693420048E-2"/>
    <n v="-2.9896969412585017E-3"/>
    <n v="6.8559057012267388E-3"/>
    <n v="3.7152125661601421E-2"/>
    <n v="-9.0967919490044791E-3"/>
    <n v="2.5059498810023895E-2"/>
  </r>
  <r>
    <x v="748"/>
    <n v="3.1906614785992105E-2"/>
    <n v="6.7286185824754208E-2"/>
    <n v="1.2538602436930946E-2"/>
    <x v="747"/>
    <n v="2.1513224203245862E-2"/>
    <n v="4.7064202295388213E-3"/>
    <n v="4.3005614621909327E-3"/>
    <n v="-4.0825733381621987E-3"/>
    <n v="-2.2519141270072041E-4"/>
    <n v="1.5296367112810572E-2"/>
  </r>
  <r>
    <x v="749"/>
    <n v="4.9420750296844673E-3"/>
    <n v="4.1163118233252805E-2"/>
    <n v="-5.5406019505714887E-3"/>
    <x v="748"/>
    <n v="-1.4187534022863324E-2"/>
    <n v="-1.0784097220828071E-2"/>
    <n v="2.432496728916389E-2"/>
    <n v="9.9176832291969497E-4"/>
    <n v="-3.8591485847286888E-3"/>
    <n v="1.210653753026536E-3"/>
  </r>
  <r>
    <x v="750"/>
    <n v="1.1512054925754578E-2"/>
    <n v="-4.7600896235624246E-2"/>
    <n v="3.8147881259117167E-2"/>
    <x v="749"/>
    <n v="-7.0405522001726339E-3"/>
    <n v="-9.1766082741684962E-2"/>
    <n v="2.4502119259130151E-2"/>
    <n v="-3.4677499256910993E-3"/>
    <n v="4.0625282643433902E-3"/>
    <n v="-1.6525594518339348E-2"/>
  </r>
  <r>
    <x v="751"/>
    <n v="-0.11193193477608876"/>
    <n v="-2.8357786433167442E-3"/>
    <n v="-3.0177339484487975E-2"/>
    <x v="750"/>
    <n v="-6.7776580584616442E-2"/>
    <n v="-2.409566762130777E-3"/>
    <n v="-4.4601870218191952E-2"/>
    <n v="-1.9420693312123039E-2"/>
    <n v="-4.2262507975829866E-3"/>
    <n v="-6.0655737704918056E-2"/>
  </r>
  <r>
    <x v="752"/>
    <n v="1.2993245645218421E-2"/>
    <n v="-1.8893691171359861E-2"/>
    <n v="2.8567687876407399E-2"/>
    <x v="751"/>
    <n v="-1.5696655605682119E-2"/>
    <n v="3.3233034427661678E-2"/>
    <n v="3.5116858464823819E-2"/>
    <n v="1.2403677166418881E-2"/>
    <n v="4.9075777221603278E-3"/>
    <n v="-1.1343804537521929E-2"/>
  </r>
  <r>
    <x v="753"/>
    <n v="5.4798126019897975E-2"/>
    <n v="-2.2640078626628313E-2"/>
    <n v="4.7605712685521162E-3"/>
    <x v="752"/>
    <n v="4.8863636363636331E-2"/>
    <n v="2.6563764597063333E-2"/>
    <n v="5.1518624641833766E-2"/>
    <n v="-3.7322650642630628E-2"/>
    <n v="0.13345536109464917"/>
    <n v="0.11062077081494559"/>
  </r>
  <r>
    <x v="754"/>
    <n v="-5.023788135875118E-3"/>
    <n v="7.2530793300766172E-2"/>
    <n v="2.1908043647174136E-2"/>
    <x v="753"/>
    <n v="1.6468039003250334E-2"/>
    <n v="2.8456286076306014E-2"/>
    <n v="3.5260777154068279E-2"/>
    <n v="-3.9636578007421042E-2"/>
    <n v="9.2591979774045985E-3"/>
    <n v="2.2781456953642421E-2"/>
  </r>
  <r>
    <x v="755"/>
    <n v="-1.1452551327492899E-2"/>
    <n v="-6.7392628693268009E-3"/>
    <n v="9.1984991487461532E-3"/>
    <x v="754"/>
    <n v="7.8519150145668348E-3"/>
    <n v="-1.2426207628206343E-2"/>
    <n v="-1.4529374605180112E-2"/>
    <n v="-9.8577309164440408E-3"/>
    <n v="-2.8690029640899173E-2"/>
    <n v="-8.5599585599585581E-2"/>
  </r>
  <r>
    <x v="756"/>
    <n v="2.0126169093646062E-3"/>
    <n v="3.3345152758078811E-2"/>
    <n v="-5.126483281604477E-3"/>
    <x v="755"/>
    <n v="-3.9482497267951944E-3"/>
    <n v="2.1821092683332655E-2"/>
    <n v="-4.252136752136737E-2"/>
    <n v="7.4395536267823914E-3"/>
    <n v="1.0505208720133385E-2"/>
    <n v="1.515366095453885E-2"/>
  </r>
  <r>
    <x v="757"/>
    <n v="-2.8879586807548208E-2"/>
    <n v="-2.0634810229303024E-3"/>
    <n v="-8.5854220685680493E-3"/>
    <x v="756"/>
    <n v="-2.1058219784109045E-2"/>
    <n v="-4.3741161389217686E-2"/>
    <n v="-1.5454139700959657E-2"/>
    <n v="-1.3321266968325807E-2"/>
    <n v="7.0954681205026571E-3"/>
    <n v="-5.1199776785714191E-2"/>
  </r>
  <r>
    <x v="758"/>
    <n v="-2.0630920309376855E-2"/>
    <n v="-1.0064588076762138E-2"/>
    <n v="1.2238255757958116E-2"/>
    <x v="757"/>
    <n v="-1.7968185104844436E-2"/>
    <n v="-3.0616406535377449E-2"/>
    <n v="3.3546778489261575E-2"/>
    <n v="-1.1006346993432947E-3"/>
    <n v="8.4784555677184237E-3"/>
    <n v="5.7344508160563912E-3"/>
  </r>
  <r>
    <x v="759"/>
    <n v="8.181301909562011E-3"/>
    <n v="-2.878278665440015E-2"/>
    <n v="1.1721185078250596E-2"/>
    <x v="758"/>
    <n v="4.0496263299338864E-4"/>
    <n v="2.9198068339796546E-2"/>
    <n v="-5.9049289983003406E-2"/>
    <n v="2.0090351489330471E-2"/>
    <n v="2.6050403583903758E-3"/>
    <n v="-8.6257309941519811E-3"/>
  </r>
  <r>
    <x v="760"/>
    <n v="1.3571793201781368E-2"/>
    <n v="-2.565341787813169E-2"/>
    <n v="-3.1748348129231108E-2"/>
    <x v="759"/>
    <n v="2.391992345624594E-3"/>
    <n v="-1.5334795482740304E-2"/>
    <n v="-6.4386435147418819E-2"/>
    <n v="-1.6094188809678167E-2"/>
    <n v="-5.7673759423656046E-2"/>
    <n v="-2.1973160300840511E-2"/>
  </r>
  <r>
    <x v="761"/>
    <n v="-2.4609239319207998E-2"/>
    <n v="-1.4543362234876289E-2"/>
    <n v="-7.619589881854405E-3"/>
    <x v="760"/>
    <n v="5.2498256176805036E-3"/>
    <n v="-1.2497879114968358E-2"/>
    <n v="1.4884474061157116E-2"/>
    <n v="-2.3822593039850681E-2"/>
    <n v="-3.7926736713108977E-2"/>
    <n v="5.6242460796139815E-2"/>
  </r>
  <r>
    <x v="762"/>
    <n v="-2.8168010968075197E-2"/>
    <n v="1.5452605299186573E-2"/>
    <n v="-4.1402644301757663E-2"/>
    <x v="761"/>
    <n v="0.11492951574026744"/>
    <n v="-2.7936902520608875E-2"/>
    <n v="-2.0189003436426267E-2"/>
    <n v="7.0475333633228665E-3"/>
    <n v="-1.4025996583967859E-2"/>
    <n v="-4.2255531763026433E-2"/>
  </r>
  <r>
    <x v="763"/>
    <n v="-2.4275846906432696E-2"/>
    <n v="4.5637497397666094E-2"/>
    <n v="-2.547266133859083E-2"/>
    <x v="762"/>
    <n v="1.2283402666317222E-2"/>
    <n v="-2.7182844872002287E-2"/>
    <n v="-4.5093004321412611E-3"/>
    <n v="-2.1069088743299491E-2"/>
    <n v="-1.5693586035791296E-2"/>
    <n v="-1.5203458041436746E-2"/>
  </r>
  <r>
    <x v="764"/>
    <n v="-1.8777226979119765E-2"/>
    <n v="1.8568469156051925E-2"/>
    <n v="3.0546072002745728E-2"/>
    <x v="763"/>
    <n v="1.9609112089050029E-2"/>
    <n v="-3.5256596114815464E-3"/>
    <n v="1.2393834539163207E-2"/>
    <n v="-3.9128450832763062E-2"/>
    <n v="-3.8703615320367923E-3"/>
    <n v="5.4487664598152907E-3"/>
  </r>
  <r>
    <x v="765"/>
    <n v="9.9720606246172627E-2"/>
    <n v="-3.6124840598326324E-2"/>
    <n v="-2.3794916739702132E-2"/>
    <x v="764"/>
    <n v="1.3932085052364318E-2"/>
    <n v="-3.3798489309947444E-2"/>
    <n v="1.3733532189908138E-2"/>
    <n v="-5.3029403617080861E-3"/>
    <n v="-2.1875023394746118E-2"/>
    <n v="-1.5505042902303146E-2"/>
  </r>
  <r>
    <x v="766"/>
    <n v="-1.6705239528771454E-3"/>
    <n v="3.8149915018541591E-2"/>
    <n v="-2.9178076042555068E-2"/>
    <x v="765"/>
    <n v="-1.0673260508936133E-2"/>
    <n v="-1.3302496275863218E-2"/>
    <n v="-6.2894623919573345E-2"/>
    <n v="-6.6839069027252784E-2"/>
    <n v="-3.5842485936244284E-2"/>
    <n v="-2.232415902140672E-2"/>
  </r>
  <r>
    <x v="767"/>
    <n v="-2.1404542364609425E-2"/>
    <n v="5.292900165112302E-3"/>
    <n v="3.0165996208443291E-2"/>
    <x v="766"/>
    <n v="2.265249303973671E-2"/>
    <n v="9.5194882354377341E-2"/>
    <n v="7.8498070255772934E-2"/>
    <n v="4.0503091025367643E-2"/>
    <n v="3.192772997173976E-2"/>
    <n v="1.8142008132624454E-2"/>
  </r>
  <r>
    <x v="768"/>
    <n v="-2.0857453288922745E-2"/>
    <n v="-2.7481806026565581E-2"/>
    <n v="8.0612583821826345E-3"/>
    <x v="767"/>
    <n v="-5.1850018562059175E-2"/>
    <n v="-1.2677840902757365E-2"/>
    <n v="6.7447079517195307E-2"/>
    <n v="-6.5150583896742553E-3"/>
    <n v="2.3077988214836864E-4"/>
    <n v="-1.5821812596006124E-2"/>
  </r>
  <r>
    <x v="769"/>
    <n v="2.5285599941788917E-3"/>
    <n v="-2.5280324257979325E-2"/>
    <n v="5.138251925731252E-3"/>
    <x v="768"/>
    <n v="1.0310623858000412E-2"/>
    <n v="3.0370428911745684E-3"/>
    <n v="7.875447468606156E-2"/>
    <n v="-1.6415078775880665E-2"/>
    <n v="2.6387436165630884E-2"/>
    <n v="2.4972686124551169E-2"/>
  </r>
  <r>
    <x v="770"/>
    <n v="2.3461740850283963E-2"/>
    <n v="-3.5712019678947993E-2"/>
    <n v="6.2796796371110464E-2"/>
    <x v="769"/>
    <n v="7.9317917581707809E-2"/>
    <n v="7.1696569940643551E-2"/>
    <n v="-1.2852251777719204E-2"/>
    <n v="-7.5058705132505787E-3"/>
    <n v="3.6229440635420218E-2"/>
    <n v="-7.7965585503274037E-2"/>
  </r>
  <r>
    <x v="771"/>
    <n v="4.3613928090206366E-2"/>
    <n v="-4.5046868989533362E-3"/>
    <n v="3.717905968656221E-2"/>
    <x v="770"/>
    <n v="6.3016157989227883E-2"/>
    <n v="5.1569310483659203E-2"/>
    <n v="0.16349180940184627"/>
    <n v="6.1937555452279414E-2"/>
    <n v="4.2678429387518868E-2"/>
    <n v="3.0718414533443372E-2"/>
  </r>
  <r>
    <x v="772"/>
    <n v="-7.3049741777653221E-4"/>
    <n v="1.1282171220548864E-2"/>
    <n v="-4.3803247066388051E-2"/>
    <x v="771"/>
    <n v="-2.9218037493666582E-2"/>
    <n v="-5.6687696635759788E-2"/>
    <n v="9.6996101811511082E-2"/>
    <n v="1.7226974338571788E-2"/>
    <n v="-3.3261207279183358E-2"/>
    <n v="-4.1659990386156087E-2"/>
  </r>
  <r>
    <x v="773"/>
    <n v="3.4018462793900195E-2"/>
    <n v="-4.4484442008838609E-2"/>
    <n v="7.6489871396150377E-3"/>
    <x v="772"/>
    <n v="3.818719554627692E-2"/>
    <n v="8.4305670259548604E-2"/>
    <n v="-5.3177257525083621E-2"/>
    <n v="-5.1157697121401835E-2"/>
    <n v="2.3171396596746163E-3"/>
    <n v="-4.9155659588697498E-2"/>
  </r>
  <r>
    <x v="774"/>
    <n v="4.7137548913222194E-2"/>
    <n v="5.6126448937927842E-2"/>
    <n v="2.519185852519179E-2"/>
    <x v="773"/>
    <n v="1.4802401899176143E-2"/>
    <n v="5.4770933355033025E-2"/>
    <n v="6.649593783115515E-2"/>
    <n v="9.8516075845012097E-3"/>
    <n v="1.44289609859789E-2"/>
    <n v="1.1605415860734825E-2"/>
  </r>
  <r>
    <x v="775"/>
    <n v="1.0472766097756159E-2"/>
    <n v="3.2861697887604624E-2"/>
    <n v="0"/>
    <x v="774"/>
    <n v="-1.1256364386954765E-2"/>
    <n v="4.4128720081961781E-3"/>
    <n v="6.4585575888052027E-3"/>
    <n v="5.4696110045309165E-3"/>
    <n v="-1.6121635446431637E-2"/>
    <n v="-1.1298452981053364E-2"/>
  </r>
  <r>
    <x v="776"/>
    <n v="1.7962583131332144E-2"/>
    <n v="3.573771440699236E-2"/>
    <n v="8.9910496338485579E-3"/>
    <x v="775"/>
    <n v="-1.6673161498636069E-2"/>
    <n v="5.8067727247590462E-4"/>
    <n v="-8.1036610448375068E-3"/>
    <n v="5.4276783177038768E-2"/>
    <n v="1.9297239153818646E-2"/>
    <n v="1.9514767932489407E-2"/>
  </r>
  <r>
    <x v="777"/>
    <n v="-7.8306264501160072E-3"/>
    <n v="-3.2236581674234377E-2"/>
    <n v="1.2539816942865212E-2"/>
    <x v="776"/>
    <n v="1.6134967588530058E-2"/>
    <n v="-3.2809184729374108E-2"/>
    <n v="-3.2637996101687938E-2"/>
    <n v="-3.2345013477087514E-3"/>
    <n v="-2.0071619026178156E-2"/>
    <n v="5.949301603724777E-2"/>
  </r>
  <r>
    <x v="778"/>
    <n v="1.753873136509787E-2"/>
    <n v="2.0894789776855882E-2"/>
    <n v="1.7760433258999786E-2"/>
    <x v="777"/>
    <n v="-1.9026659609438057E-2"/>
    <n v="1.0657616528988445E-2"/>
    <n v="6.9450398696733195E-3"/>
    <n v="-3.762651626361746E-2"/>
    <n v="-3.200562862558165E-2"/>
    <n v="-2.262369791666663E-2"/>
  </r>
  <r>
    <x v="779"/>
    <n v="5.1437124843133342E-2"/>
    <n v="-4.7255414928468631E-2"/>
    <n v="-1.0290320056342561E-2"/>
    <x v="778"/>
    <n v="-4.4272164480036347E-2"/>
    <n v="-5.3907263549064943E-2"/>
    <n v="6.513964577656628E-3"/>
    <n v="-1.2002247912652586E-2"/>
    <n v="7.6392494252019993E-4"/>
    <n v="-7.6103247293921816E-2"/>
  </r>
  <r>
    <x v="780"/>
    <n v="3.005421262276986E-3"/>
    <n v="-8.9056006332871585E-3"/>
    <n v="8.0648349476182268E-3"/>
    <x v="779"/>
    <n v="1.3905808943693421E-2"/>
    <n v="1.1099600905764673E-2"/>
    <n v="4.4414364874583168E-3"/>
    <n v="-5.2411327347337E-3"/>
    <n v="-3.4787635344948886E-2"/>
    <n v="4.6503244412400946E-2"/>
  </r>
  <r>
    <x v="781"/>
    <n v="2.4229390681005381E-3"/>
    <n v="3.4265175718849905E-2"/>
    <n v="-2.2667555590415334E-2"/>
    <x v="780"/>
    <n v="6.1542068399613736E-3"/>
    <n v="4.0719152778918577E-3"/>
    <n v="-4.5270782447570102E-2"/>
    <n v="-1.2375428851494896E-2"/>
    <n v="-3.0282787797817901E-2"/>
    <n v="-2.4457457802273597E-2"/>
  </r>
  <r>
    <x v="782"/>
    <n v="1.8006550436933999E-2"/>
    <n v="-2.4654413468221503E-2"/>
    <n v="1.428514104570433E-2"/>
    <x v="781"/>
    <n v="1.5903067020068162E-2"/>
    <n v="-4.6604418425915117E-3"/>
    <n v="1.6805610692073536E-2"/>
    <n v="-6.7821843596213016E-3"/>
    <n v="1.1544400015835787E-2"/>
    <n v="-5.5084745762711718E-2"/>
  </r>
  <r>
    <x v="783"/>
    <n v="1.02278794009385E-2"/>
    <n v="7.3219976642451279E-2"/>
    <n v="2.5992008545318024E-2"/>
    <x v="782"/>
    <n v="3.1709624702543016E-2"/>
    <n v="2.2639153578234872E-2"/>
    <n v="-1.7525594308519965E-2"/>
    <n v="-1.6654869467459532E-3"/>
    <n v="5.4010473335264209E-3"/>
    <n v="1.8497757847533602E-2"/>
  </r>
  <r>
    <x v="784"/>
    <n v="-3.5490779628959968E-2"/>
    <n v="-1.0978826220074511E-2"/>
    <n v="-1.6734788308783832E-2"/>
    <x v="783"/>
    <n v="7.2252327358621748E-3"/>
    <n v="-2.620248690678928E-2"/>
    <n v="6.3581773225007687E-3"/>
    <n v="-1.7808733369479079E-2"/>
    <n v="-9.5995889227129538E-3"/>
    <n v="1.1374059805540071E-2"/>
  </r>
  <r>
    <x v="785"/>
    <n v="-3.3595755111456294E-3"/>
    <n v="9.7906205854814132E-4"/>
    <n v="-5.1764705882352269E-3"/>
    <x v="784"/>
    <n v="-3.35770451096703E-2"/>
    <n v="-1.1845252825208874E-3"/>
    <n v="-1.7813267813267752E-2"/>
    <n v="6.3269639065817174E-3"/>
    <n v="2.7317034824306363E-2"/>
    <n v="0.11082894975512425"/>
  </r>
  <r>
    <x v="786"/>
    <n v="6.8286049102297408E-3"/>
    <n v="5.8639689614858881E-3"/>
    <n v="1.1274046042258012E-2"/>
    <x v="785"/>
    <n v="2.3495489322827412E-2"/>
    <n v="-1.6107506705955288E-2"/>
    <n v="-2.4702939337085672E-2"/>
    <n v="-1.8988142959619481E-3"/>
    <n v="-8.3177105253088301E-3"/>
    <n v="5.9438275636838567E-2"/>
  </r>
  <r>
    <x v="787"/>
    <n v="2.1539522653140519E-2"/>
    <n v="2.5050935358401638E-3"/>
    <n v="-3.5472051142121375E-3"/>
    <x v="786"/>
    <n v="2.0919918551783878E-2"/>
    <n v="4.6061643835616506E-2"/>
    <n v="-3.4534878395090063E-2"/>
    <n v="7.7788111947239003E-3"/>
    <n v="-1.4730165588975108E-2"/>
    <n v="5.7644882860665936E-2"/>
  </r>
  <r>
    <x v="788"/>
    <n v="-3.7599167276205381E-2"/>
    <n v="-1.6087685507226501E-2"/>
    <n v="-2.6287994366858469E-2"/>
    <x v="787"/>
    <n v="-2.3633234064643016E-2"/>
    <n v="2.059321027477945E-2"/>
    <n v="2.7183452725461521E-2"/>
    <n v="-7.2992700729926918E-3"/>
    <n v="4.2352904322220386E-2"/>
    <n v="6.9076071116292548E-2"/>
  </r>
  <r>
    <x v="789"/>
    <n v="-7.223139771116216E-2"/>
    <n v="-4.7794083129125253E-2"/>
    <n v="-1.466393475553418E-2"/>
    <x v="788"/>
    <n v="4.9529885829415754E-3"/>
    <n v="3.3839138297035998E-3"/>
    <n v="-2.0044337705523718E-2"/>
    <n v="-1.1959093982420455E-2"/>
    <n v="6.8446321104156382E-3"/>
    <n v="-3.2306434023991359E-2"/>
  </r>
  <r>
    <x v="790"/>
    <n v="1.5580446460922825E-2"/>
    <n v="2.765767586781509E-2"/>
    <n v="1.296583217809677E-2"/>
    <x v="789"/>
    <n v="3.5112633308272745E-2"/>
    <n v="1.5611924112445941E-2"/>
    <n v="7.4700725798849898E-2"/>
    <n v="-9.2468243445532727E-2"/>
    <n v="-5.1317831771237499E-2"/>
    <n v="6.3389209747852782E-3"/>
  </r>
  <r>
    <x v="791"/>
    <n v="3.7632240250674798E-2"/>
    <n v="2.2303031466032186E-2"/>
    <n v="-1.8394783448720142E-2"/>
    <x v="790"/>
    <n v="9.872491526335514E-3"/>
    <n v="-4.804155145170852E-2"/>
    <n v="-2.9996053150901258E-2"/>
    <n v="-2.6909844950280482E-2"/>
    <n v="-3.036238210979203E-3"/>
    <n v="-3.5134378499440122E-2"/>
  </r>
  <r>
    <x v="792"/>
    <n v="-1.1062608383662909E-3"/>
    <n v="-1.2543642302061064E-2"/>
    <n v="-1.8452454176405286E-3"/>
    <x v="791"/>
    <n v="-1.8539729895314383E-2"/>
    <n v="-1.1836026777754416E-2"/>
    <n v="-1.0307880103078815E-2"/>
    <n v="-1.6950794265788716E-3"/>
    <n v="-1.0848554183596981E-2"/>
    <n v="-5.5418540548382356E-2"/>
  </r>
  <r>
    <x v="793"/>
    <n v="-0.10585470980873402"/>
    <n v="-7.2629893120048639E-2"/>
    <n v="-3.2413113137786387E-2"/>
    <x v="792"/>
    <n v="-2.4046682046410583E-2"/>
    <n v="-2.8748679522593967E-2"/>
    <n v="-9.597551505184776E-2"/>
    <n v="-4.7251734342405372E-2"/>
    <n v="-7.6397862327510557E-2"/>
    <n v="-5.6212563354323453E-2"/>
  </r>
  <r>
    <x v="794"/>
    <n v="-4.3384383630429402E-2"/>
    <n v="5.8142871784359951E-2"/>
    <n v="-3.6301108139090599E-2"/>
    <x v="793"/>
    <n v="4.42170249450764E-2"/>
    <n v="3.8263677542045071E-2"/>
    <n v="-5.4876200101061201E-2"/>
    <n v="-7.994297061968525E-2"/>
    <n v="-2.0329556446041175E-2"/>
    <n v="-6.1025223759153757E-2"/>
  </r>
  <r>
    <x v="795"/>
    <n v="-0.13036935943869965"/>
    <n v="-0.14654262274439922"/>
    <n v="-5.7361882104150275E-2"/>
    <x v="794"/>
    <n v="-4.2477828970145626E-2"/>
    <n v="-0.10566434271697156"/>
    <n v="-6.5654405474764754E-2"/>
    <n v="-0.10753223753389785"/>
    <n v="-9.1547805849891639E-2"/>
    <n v="-0.13812824956672443"/>
  </r>
  <r>
    <x v="796"/>
    <n v="-7.9031024908454373E-2"/>
    <n v="-4.8970929539741137E-3"/>
    <n v="-0.17475229014769111"/>
    <x v="795"/>
    <n v="-3.0455582132725145E-2"/>
    <n v="-0.10437977446344127"/>
    <n v="-0.15386816205081244"/>
    <n v="8.1979412129480345E-2"/>
    <n v="-0.17865564321271576"/>
    <n v="-7.6010456464910559E-2"/>
  </r>
  <r>
    <x v="797"/>
    <n v="4.6816970332503205E-2"/>
    <n v="1.5048698706690011E-2"/>
    <n v="2.4466217364218279E-2"/>
    <x v="796"/>
    <n v="-7.9635101408531472E-2"/>
    <n v="2.4321096967580003E-2"/>
    <n v="-0.12429837019003176"/>
    <n v="-7.2099954149472678E-2"/>
    <n v="-3.2206233312067289E-2"/>
    <n v="-0.12404787812840046"/>
  </r>
  <r>
    <x v="798"/>
    <n v="1.1102531460650766E-2"/>
    <n v="-9.3341123464211195E-2"/>
    <n v="-0.10017137486870475"/>
    <x v="797"/>
    <n v="-5.1896643082006033E-2"/>
    <n v="1.1772682934566348E-2"/>
    <n v="0.13730790022395545"/>
    <n v="9.1476219888820376E-2"/>
    <n v="-7.414912837540899E-2"/>
    <n v="-7.7763975155279552E-2"/>
  </r>
  <r>
    <x v="799"/>
    <n v="0.13226279180168854"/>
    <n v="6.7675415768210678E-2"/>
    <n v="0.13663451495975898"/>
    <x v="798"/>
    <n v="8.5771582615556508E-2"/>
    <n v="9.450821631662909E-2"/>
    <n v="8.7797922183743937E-2"/>
    <n v="4.2442419783826679E-2"/>
    <n v="4.840325940771617E-2"/>
    <n v="1.7780172413793149E-2"/>
  </r>
  <r>
    <x v="800"/>
    <n v="3.3177169732212519E-3"/>
    <n v="2.2680053392142074E-2"/>
    <n v="-1.5945084049510783E-2"/>
    <x v="799"/>
    <n v="6.3523783571017622E-2"/>
    <n v="1.0043755684300049E-2"/>
    <n v="4.2883895131086147E-2"/>
    <n v="1.4874328212366228E-2"/>
    <n v="0.148705243167784"/>
    <n v="0.18422445738485971"/>
  </r>
  <r>
    <x v="801"/>
    <n v="0.15768818474172863"/>
    <n v="6.8324461746245291E-3"/>
    <n v="3.0484455673953637E-2"/>
    <x v="800"/>
    <n v="4.0597864768683323E-2"/>
    <n v="8.1940421790749562E-2"/>
    <n v="-2.5558149278745335E-2"/>
    <n v="-4.3059641615405098E-2"/>
    <n v="-8.8463601826204052E-2"/>
    <n v="-0.12226195797943673"/>
  </r>
  <r>
    <x v="802"/>
    <n v="3.4574217646505145E-2"/>
    <n v="0.1077262120819289"/>
    <n v="6.7960130057033163E-2"/>
    <x v="801"/>
    <n v="-3.7673387869004871E-2"/>
    <n v="3.3135974468949669E-2"/>
    <n v="5.6449631449631443E-2"/>
    <n v="1.1961989938513051E-2"/>
    <n v="5.4962345508485777E-2"/>
    <n v="1.4769544181308936E-2"/>
  </r>
  <r>
    <x v="803"/>
    <n v="6.5350950380000272E-2"/>
    <n v="-6.0091077925051528E-2"/>
    <n v="-7.2619285286484314E-2"/>
    <x v="802"/>
    <n v="-0.10251890601012104"/>
    <n v="-5.4571691351368412E-2"/>
    <n v="-0.12442583871155299"/>
    <n v="-0.1309655324790101"/>
    <n v="-9.0603759407056561E-2"/>
    <n v="-3.5382685069008879E-2"/>
  </r>
  <r>
    <x v="804"/>
    <n v="-5.6700223554371987E-2"/>
    <n v="-2.652591690350814E-4"/>
    <n v="-4.4023464829664682E-2"/>
    <x v="803"/>
    <n v="-1.6123922959959458E-2"/>
    <n v="4.450139716809276E-2"/>
    <n v="-1.9589614184208903E-2"/>
    <n v="3.9788978580054701E-2"/>
    <n v="5.9004694835680827E-2"/>
    <n v="9.8855359001039922E-3"/>
  </r>
  <r>
    <x v="805"/>
    <n v="-1.9095204311138536E-2"/>
    <n v="6.7328727067945904E-2"/>
    <n v="-5.5508641558295269E-2"/>
    <x v="804"/>
    <n v="4.182362600212497E-2"/>
    <n v="1.2942842736431537E-2"/>
    <n v="-7.9924139799510963E-3"/>
    <n v="0.13215966746133634"/>
    <n v="-5.5835343074667865E-2"/>
    <n v="7.5734157650695577E-2"/>
  </r>
  <r>
    <x v="806"/>
    <n v="2.2944815487365711E-2"/>
    <n v="-2.3753234234691223E-2"/>
    <n v="0.13446980985873513"/>
    <x v="805"/>
    <n v="4.0299153223314121E-2"/>
    <n v="6.7758616863084598E-2"/>
    <n v="8.6713095725795331E-2"/>
    <n v="5.9554019761351995E-2"/>
    <n v="0.14260314280348085"/>
    <n v="0.15469348659003823"/>
  </r>
  <r>
    <x v="807"/>
    <n v="8.0107712905991946E-2"/>
    <n v="3.8476728958363626E-2"/>
    <n v="8.585089055850359E-2"/>
    <x v="806"/>
    <n v="-2.6469015507100013E-2"/>
    <n v="2.5501083825756554E-2"/>
    <n v="7.9039959788891778E-2"/>
    <n v="1.2688544639217092E-2"/>
    <n v="2.4667411839480957E-2"/>
    <n v="3.0900041476565887E-2"/>
  </r>
  <r>
    <x v="808"/>
    <n v="4.4848045906571432E-3"/>
    <n v="-4.2685856119140109E-3"/>
    <n v="-4.8966952145933051E-2"/>
    <x v="807"/>
    <n v="-7.3235482591316181E-4"/>
    <n v="-2.8587726359314058E-2"/>
    <n v="1.2053103528589793E-2"/>
    <n v="-2.9789161173451317E-2"/>
    <n v="-3.0779102721779528E-2"/>
    <n v="-2.5950512975256523E-2"/>
  </r>
  <r>
    <x v="809"/>
    <n v="0.10737659456461435"/>
    <n v="2.4977510189516661E-3"/>
    <n v="5.1488170948867928E-2"/>
    <x v="808"/>
    <n v="-9.0695330870003144E-3"/>
    <n v="2.1130601964320261E-2"/>
    <n v="1.5994476727461127E-2"/>
    <n v="-5.1034697370468396E-2"/>
    <n v="-3.0509671510697722E-2"/>
    <n v="5.431639818256917E-2"/>
  </r>
  <r>
    <x v="810"/>
    <n v="-1.0079635380146224E-2"/>
    <n v="3.6315145681685923E-2"/>
    <n v="2.2354478153578272E-2"/>
    <x v="809"/>
    <n v="3.9599383667180188E-2"/>
    <n v="5.3798595339986655E-3"/>
    <n v="3.4033637238801706E-2"/>
    <n v="5.9736568836421311E-2"/>
    <n v="7.224966424620427E-2"/>
    <n v="4.3095004897160116E-3"/>
  </r>
  <r>
    <x v="811"/>
    <n v="2.6549791927547695E-2"/>
    <n v="3.8133707430340724E-2"/>
    <n v="1.6564910786123432E-2"/>
    <x v="810"/>
    <n v="5.2764191492515877E-3"/>
    <n v="2.4066756286710511E-2"/>
    <n v="-2.1084337349397519E-2"/>
    <n v="6.2815884476534301E-2"/>
    <n v="-1.8702897781551875E-2"/>
    <n v="7.7823288472790964E-2"/>
  </r>
  <r>
    <x v="812"/>
    <n v="5.0420168067226934E-2"/>
    <n v="1.0321384137220724E-2"/>
    <n v="2.9005074724149038E-2"/>
    <x v="811"/>
    <n v="4.6294931147348173E-3"/>
    <n v="5.245445214994926E-2"/>
    <n v="-2.2489510489510534E-2"/>
    <n v="-6.2936723602484479E-2"/>
    <n v="-1.3023537556247744E-2"/>
    <n v="9.9529496923633776E-3"/>
  </r>
  <r>
    <x v="813"/>
    <n v="1.7923753665689102E-2"/>
    <n v="-9.7178278556206976E-3"/>
    <n v="-6.0175549724005295E-3"/>
    <x v="812"/>
    <n v="8.4531846199003002E-3"/>
    <n v="1.5635481011942121E-2"/>
    <n v="0.1795341383849367"/>
    <n v="-1.5535187199006151E-3"/>
    <n v="-7.1895138310464901E-3"/>
    <n v="1.7022039061100225E-2"/>
  </r>
  <r>
    <x v="814"/>
    <n v="0.12263476918112892"/>
    <n v="-1.9700900279911226E-2"/>
    <n v="1.8799217078610653E-2"/>
    <x v="813"/>
    <n v="-3.4053204493859068E-3"/>
    <n v="8.8512006280982991E-3"/>
    <n v="9.898107714701565E-3"/>
    <n v="2.9407188423836939E-2"/>
    <n v="-2.2640967898617914E-2"/>
    <n v="-1.3918252290345268E-2"/>
  </r>
  <r>
    <x v="815"/>
    <n v="-3.6830219667419395E-2"/>
    <n v="5.7477872111972195E-2"/>
    <n v="-7.7115539272629707E-2"/>
    <x v="814"/>
    <n v="2.0151280628486479E-3"/>
    <n v="1.7168487805905297E-3"/>
    <n v="-7.6967425771115483E-2"/>
    <n v="-2.8063280935106794E-2"/>
    <n v="9.736042558478486E-3"/>
    <n v="5.0026800071466759E-2"/>
  </r>
  <r>
    <x v="816"/>
    <n v="3.8387756842015452E-2"/>
    <n v="6.1146828766416306E-3"/>
    <n v="1.0699070487993678E-2"/>
    <x v="815"/>
    <n v="5.2900029146021543E-2"/>
    <n v="2.8763704032272797E-2"/>
    <n v="1.4261919633562492E-2"/>
    <n v="1.0056503032502162E-2"/>
    <n v="2.5727357129274875E-3"/>
    <n v="-2.5693380976688829E-2"/>
  </r>
  <r>
    <x v="817"/>
    <n v="-1.5210296200504958E-2"/>
    <n v="-2.3175850674287846E-2"/>
    <n v="-9.0051252574602225E-3"/>
    <x v="816"/>
    <n v="-2.0484429065744658E-3"/>
    <n v="-3.3641187876313983E-2"/>
    <n v="-1.5344349789592537E-2"/>
    <n v="2.3094688221709792E-3"/>
    <n v="7.2565799015943622E-2"/>
    <n v="-5.2916521131680216E-2"/>
  </r>
  <r>
    <x v="818"/>
    <n v="-1.5122144405536053E-2"/>
    <n v="2.8754285714285288E-3"/>
    <n v="4.949490067185458E-2"/>
    <x v="817"/>
    <n v="8.6238939280463889E-2"/>
    <n v="2.1265979185477457E-2"/>
    <n v="-8.1305050294470105E-3"/>
    <n v="1.9969278033793447E-3"/>
    <n v="1.2118627318402631E-2"/>
    <n v="4.0567951318458473E-2"/>
  </r>
  <r>
    <x v="819"/>
    <n v="1.6476016126813597E-2"/>
    <n v="-4.4671550148374095E-3"/>
    <n v="2.6573941878137441E-2"/>
    <x v="818"/>
    <n v="5.107252298253151E-5"/>
    <n v="-2.3193710916192933E-2"/>
    <n v="1.2348273868950654E-2"/>
    <n v="-6.8475650263171151E-3"/>
    <n v="-1.2322966556352677E-2"/>
    <n v="-2.3214602161970466E-2"/>
  </r>
  <r>
    <x v="820"/>
    <n v="-1.8384725894772025E-2"/>
    <n v="2.2445157715923703E-2"/>
    <n v="4.3068640646028999E-3"/>
    <x v="819"/>
    <n v="-8.9372350748173623E-4"/>
    <n v="-2.288431867081997E-2"/>
    <n v="-2.7872936779819391E-2"/>
    <n v="-4.5484949832775956E-2"/>
    <n v="-3.9625802557779033E-2"/>
    <n v="-4.3178519593614073E-2"/>
  </r>
  <r>
    <x v="821"/>
    <n v="0.11674373223603274"/>
    <n v="3.7268082095467392E-2"/>
    <n v="-3.6317341195389874E-2"/>
    <x v="820"/>
    <n v="4.0688015948066703E-2"/>
    <n v="1.7553695728718122E-2"/>
    <n v="6.1989428159538784E-2"/>
    <n v="-1.4770093256428085E-2"/>
    <n v="-2.6774008299834118E-2"/>
    <n v="-2.8251801289343903E-2"/>
  </r>
  <r>
    <x v="822"/>
    <n v="-6.0493827160492675E-3"/>
    <n v="3.1931198542459072E-2"/>
    <n v="-1.979326009363569E-2"/>
    <x v="821"/>
    <n v="-3.7083425427932859E-3"/>
    <n v="6.9471986286604448E-3"/>
    <n v="-3.8059326294620388E-2"/>
    <n v="-2.5551239262461056E-2"/>
    <n v="-1.9015809396570993E-2"/>
    <n v="6.7317073170731767E-2"/>
  </r>
  <r>
    <x v="823"/>
    <n v="-4.5106675711569677E-2"/>
    <n v="-1.1266886732853809E-2"/>
    <n v="-1.2579211198335383E-2"/>
    <x v="822"/>
    <n v="-5.0680339183593048E-2"/>
    <n v="-2.8839469100002457E-2"/>
    <n v="-8.8538127841948588E-2"/>
    <n v="-4.6883773161145448E-2"/>
    <n v="-1.2109587797348831E-2"/>
    <n v="-9.5429616087751357E-2"/>
  </r>
  <r>
    <x v="824"/>
    <n v="1.0696203798203019E-2"/>
    <n v="4.1755879590057665E-2"/>
    <n v="6.0296934865900376E-2"/>
    <x v="823"/>
    <n v="5.9643747403406833E-2"/>
    <n v="3.3111861749471228E-2"/>
    <n v="-5.9521761568897325E-2"/>
    <n v="2.9455081001472649E-4"/>
    <n v="1.5348383020276746E-2"/>
    <n v="5.8205335489086574E-2"/>
  </r>
  <r>
    <x v="825"/>
    <n v="3.6827672233716857E-3"/>
    <n v="0.11472659772374616"/>
    <n v="0.11436830931839737"/>
    <x v="824"/>
    <n v="4.9743929035261925E-3"/>
    <n v="-1.7022521050912176E-2"/>
    <n v="-2.3474178403755874E-2"/>
    <n v="-1.7550058892815135E-2"/>
    <n v="5.9741347122119759E-3"/>
    <n v="1.6233766233766156E-2"/>
  </r>
  <r>
    <x v="826"/>
    <n v="-2.5813006125287363E-2"/>
    <n v="-1.7650552581812362E-2"/>
    <n v="-2.7724859146366243E-2"/>
    <x v="825"/>
    <n v="5.1692187652394583E-3"/>
    <n v="7.3439740548653099E-4"/>
    <n v="-1.4547952047951895E-2"/>
    <n v="-1.2468528953362812E-2"/>
    <n v="-1.5577725539596687E-2"/>
    <n v="3.138507799285839E-2"/>
  </r>
  <r>
    <x v="827"/>
    <n v="-2.8835834193953414E-2"/>
    <n v="-2.7685973404551256E-2"/>
    <n v="3.0391462041939432E-2"/>
    <x v="826"/>
    <n v="2.864836017853678E-2"/>
    <n v="-7.4141131159791041E-2"/>
    <n v="3.3707153266172352E-2"/>
    <n v="2.980454048804182E-2"/>
    <n v="5.2568438371189519E-2"/>
    <n v="7.5437317784256663E-2"/>
  </r>
  <r>
    <x v="828"/>
    <n v="-2.7711169957672088E-2"/>
    <n v="-8.1676718892461642E-3"/>
    <n v="-4.2280304256352208E-2"/>
    <x v="827"/>
    <n v="4.3037377667727972E-2"/>
    <n v="1.4261456172781628E-3"/>
    <n v="8.2745939319643913E-3"/>
    <n v="-3.1889183613321492E-2"/>
    <n v="-1.2331071913161518E-2"/>
    <n v="-1.7282277194171525E-2"/>
  </r>
  <r>
    <x v="829"/>
    <n v="-1.2341840017156325E-2"/>
    <n v="1.5985230201161604E-2"/>
    <n v="0.10485404080942939"/>
    <x v="828"/>
    <n v="-1.1078453538321265E-3"/>
    <n v="1.1655786007279456E-2"/>
    <n v="2.2553191489361746E-2"/>
    <n v="5.2605942523136884E-2"/>
    <n v="5.1929354097748126E-2"/>
    <n v="-9.3103448275861922E-3"/>
  </r>
  <r>
    <x v="830"/>
    <n v="-1.6143916446818452E-2"/>
    <n v="-1.8690421206453922E-2"/>
    <n v="3.9115971399074523E-2"/>
    <x v="829"/>
    <n v="-1.3173083452162837E-2"/>
    <n v="-2.1415416244308094E-4"/>
    <n v="8.8044706022234021E-2"/>
    <n v="7.5312355391022656E-2"/>
    <n v="9.6004764193325931E-2"/>
    <n v="0.14375217542638352"/>
  </r>
  <r>
    <x v="831"/>
    <n v="-4.8531261724526042E-2"/>
    <n v="1.280819724623683E-3"/>
    <n v="3.3007065057403695E-2"/>
    <x v="830"/>
    <n v="-6.1469299754579598E-3"/>
    <n v="1.008739361398292E-2"/>
    <n v="-2.75379739919136E-2"/>
    <n v="2.4367939752555134E-2"/>
    <n v="7.6804285864083832E-2"/>
    <n v="3.9257455873402236E-2"/>
  </r>
  <r>
    <x v="832"/>
    <n v="1.5946836147708199E-2"/>
    <n v="7.2897923642123441E-3"/>
    <n v="2.650233320272144E-2"/>
    <x v="831"/>
    <n v="2.2501211603701776E-2"/>
    <n v="2.3733855097378465E-2"/>
    <n v="-2.708169457242382E-2"/>
    <n v="1.0922648742319963E-2"/>
    <n v="-1.4438739376770537E-2"/>
    <n v="-3.1185944363103846E-2"/>
  </r>
  <r>
    <x v="833"/>
    <n v="8.7900546809895896E-3"/>
    <n v="1.7878385666691088E-2"/>
    <n v="-3.8345421105597355E-2"/>
    <x v="832"/>
    <n v="0.10086669976978269"/>
    <n v="3.866698336767227E-3"/>
    <n v="5.1455301455301417E-2"/>
    <n v="2.3011791595241915E-2"/>
    <n v="2.9974220553494746E-2"/>
    <n v="9.5813812906150764E-2"/>
  </r>
  <r>
    <x v="834"/>
    <n v="3.0327377247677312E-2"/>
    <n v="2.0548125378137216E-2"/>
    <n v="-2.0207852193995235E-3"/>
    <x v="833"/>
    <n v="3.3705791901588844E-2"/>
    <n v="2.3614313305783785E-2"/>
    <n v="1.3016971494480112E-2"/>
    <n v="9.1093734132223103E-2"/>
    <n v="3.9244414211710543E-2"/>
    <n v="-5.1992828575369021E-2"/>
  </r>
  <r>
    <x v="835"/>
    <n v="-7.1060637678612704E-3"/>
    <n v="2.7804473902236948E-2"/>
    <n v="2.0646514318773512E-2"/>
    <x v="834"/>
    <n v="3.1952240226898576E-2"/>
    <n v="-3.2146303309509294E-3"/>
    <n v="-8.186944263717133E-3"/>
    <n v="-7.8648548026805098E-3"/>
    <n v="7.4350066294077033E-2"/>
    <n v="-9.746872272330398E-3"/>
  </r>
  <r>
    <x v="836"/>
    <n v="1.3052808566182961E-3"/>
    <n v="1.6902760760373337E-2"/>
    <n v="-1.0096715910298704E-2"/>
    <x v="835"/>
    <n v="1.7970401691332016E-2"/>
    <n v="-2.7897846316464969E-2"/>
    <n v="-4.2147269447329605E-2"/>
    <n v="-2.7534124489891676E-2"/>
    <n v="-1.6598190992454631E-2"/>
    <n v="-9.5489936829734612E-3"/>
  </r>
  <r>
    <x v="837"/>
    <n v="-3.3362792752983372E-3"/>
    <n v="6.496526260903801E-3"/>
    <n v="2.0005726147018787E-2"/>
    <x v="836"/>
    <n v="4.806947984518084E-2"/>
    <n v="-1.4468512400591438E-2"/>
    <n v="1.2042004337404544E-2"/>
    <n v="2.5178468068686177E-2"/>
    <n v="2.7656650860596876E-2"/>
    <n v="1.5425689706318524E-2"/>
  </r>
  <r>
    <x v="838"/>
    <n v="-2.706776918131637E-2"/>
    <n v="6.5788552546834245E-2"/>
    <n v="4.6314164415284242E-3"/>
    <x v="837"/>
    <n v="2.4913981012772091E-2"/>
    <n v="2.4683991432374874E-3"/>
    <n v="4.8215192014887442E-2"/>
    <n v="-5.7495059753458144E-2"/>
    <n v="5.8956740839213762E-2"/>
    <n v="3.3304119193689585E-2"/>
  </r>
  <r>
    <x v="839"/>
    <n v="1.9481407218373548E-3"/>
    <n v="3.6031568264894842E-2"/>
    <n v="2.4447316033946898E-2"/>
    <x v="838"/>
    <n v="-8.9218546771188456E-2"/>
    <n v="9.6920554345141241E-3"/>
    <n v="3.545298041747369E-2"/>
    <n v="8.1120207667731536E-2"/>
    <n v="-1.3546357591726177E-2"/>
    <n v="-4.297427198190551E-2"/>
  </r>
  <r>
    <x v="840"/>
    <n v="5.7875766086392888E-2"/>
    <n v="2.1572083409942655E-2"/>
    <n v="-1.5750178979306639E-2"/>
    <x v="839"/>
    <n v="2.2193060326527458E-3"/>
    <n v="1.5293921361436702E-4"/>
    <n v="-4.4370551254740986E-2"/>
    <n v="-3.3291776330978351E-2"/>
    <n v="6.311272242980337E-3"/>
    <n v="-3.7518463810930491E-2"/>
  </r>
  <r>
    <x v="841"/>
    <n v="-0.10131453077807751"/>
    <n v="-5.8052684331546978E-2"/>
    <n v="-3.6749679609296537E-2"/>
    <x v="840"/>
    <n v="-7.2901623245335445E-2"/>
    <n v="-2.9721276152081755E-2"/>
    <n v="-3.1044419072473239E-2"/>
    <n v="-3.5106992739778464E-2"/>
    <n v="-2.0939944709134739E-2"/>
    <n v="-2.4248004910988441E-2"/>
  </r>
  <r>
    <x v="842"/>
    <n v="4.4419992584707746E-2"/>
    <n v="1.4979360964055388E-2"/>
    <n v="0.14893923049262847"/>
    <x v="841"/>
    <n v="-1.2711072340955809E-2"/>
    <n v="1.098901098901095E-2"/>
    <n v="8.1247895859050567E-2"/>
    <n v="0.15251720211870712"/>
    <n v="0.13625713427455688"/>
    <n v="0.10160427807486627"/>
  </r>
  <r>
    <x v="843"/>
    <n v="6.1253936444317203E-2"/>
    <n v="1.0402534258580065E-2"/>
    <n v="-9.7959439158736838E-3"/>
    <x v="842"/>
    <n v="4.6008204480908699E-2"/>
    <n v="-3.365738903690263E-2"/>
    <n v="7.9398028022834577E-3"/>
    <n v="-7.1729232883772864E-2"/>
    <n v="3.0997197694708767E-3"/>
    <n v="7.295830953740734E-2"/>
  </r>
  <r>
    <x v="844"/>
    <n v="1.8958931307594185E-2"/>
    <n v="-3.7278792687510331E-2"/>
    <n v="-2.7086823224501511E-2"/>
    <x v="843"/>
    <n v="-2.8015767668235436E-2"/>
    <n v="-2.6535071639120611E-2"/>
    <n v="2.7853575657725393E-2"/>
    <n v="-6.8943179714973102E-3"/>
    <n v="-8.7762645529836369E-3"/>
    <n v="1.1976047904191933E-3"/>
  </r>
  <r>
    <x v="845"/>
    <n v="2.6474356937868926E-3"/>
    <n v="-5.7801520196998357E-2"/>
    <n v="-3.0537327009290127E-3"/>
    <x v="844"/>
    <n v="-5.7625856111237606E-2"/>
    <n v="9.6957498990652979E-3"/>
    <n v="4.628330995792429E-2"/>
    <n v="-5.5118110236220375E-2"/>
    <n v="-4.3472191756236733E-2"/>
    <n v="-9.5693779904305609E-3"/>
  </r>
  <r>
    <x v="846"/>
    <n v="4.4539031062198475E-2"/>
    <n v="3.9302346170872138E-2"/>
    <n v="-2.8675703858186408E-3"/>
    <x v="845"/>
    <n v="4.8261022308097701E-2"/>
    <n v="3.9466930853794047E-2"/>
    <n v="2.5325545767904911E-2"/>
    <n v="2.3027613412228698E-2"/>
    <n v="1.4801842933683584E-2"/>
    <n v="0.14922168545356951"/>
  </r>
  <r>
    <x v="847"/>
    <n v="-1.8867924528301883E-2"/>
    <n v="1.6587556606570297E-2"/>
    <n v="1.4346405228758297E-2"/>
    <x v="846"/>
    <n v="5.9695865275857241E-3"/>
    <n v="-1.7304832607035636E-2"/>
    <n v="-8.8714572535835146E-3"/>
    <n v="-1.6773509423049116E-2"/>
    <n v="3.4670720600420424E-2"/>
    <n v="1.9850537132182211E-3"/>
  </r>
  <r>
    <x v="848"/>
    <n v="-2.6012037266056609E-2"/>
    <n v="-2.5340130924009774E-3"/>
    <n v="-3.5084893198878864E-2"/>
    <x v="847"/>
    <n v="4.1226809919421292E-3"/>
    <n v="8.8193880472315911E-3"/>
    <n v="-5.2810100343901656E-2"/>
    <n v="8.6965047306240439E-2"/>
    <n v="-6.8083444743007759E-2"/>
    <n v="-4.2069688847453657E-2"/>
  </r>
  <r>
    <x v="849"/>
    <n v="-4.195412028611345E-2"/>
    <n v="5.4438227733253353E-3"/>
    <n v="-4.1402337228715336E-3"/>
    <x v="848"/>
    <n v="3.8942457231726291E-2"/>
    <n v="1.080406448268767E-2"/>
    <n v="-2.034218641201635E-2"/>
    <n v="-5.4661074279529043E-2"/>
    <n v="-9.7012222403715098E-3"/>
    <n v="-2.4330900243308973E-3"/>
  </r>
  <r>
    <x v="850"/>
    <n v="1.3639927990015899E-2"/>
    <n v="3.2018181514346322E-2"/>
    <n v="-3.0510293032923741E-3"/>
    <x v="849"/>
    <n v="1.8601680538091525E-2"/>
    <n v="3.2767630004812975E-2"/>
    <n v="3.1375336345636384E-2"/>
    <n v="4.3366251610132966E-2"/>
    <n v="3.3627125450907513E-2"/>
    <n v="6.9878048780487756E-2"/>
  </r>
  <r>
    <x v="851"/>
    <n v="-1.9688814312798231E-2"/>
    <n v="4.9685055945074996E-2"/>
    <n v="-4.3719522448293247E-2"/>
    <x v="850"/>
    <n v="3.0978740080337186E-2"/>
    <n v="4.949764495065212E-2"/>
    <n v="-2.7221265075067724E-2"/>
    <n v="-3.1824417009602146E-2"/>
    <n v="-2.8071879553181134E-2"/>
    <n v="1.1170637182263743E-2"/>
  </r>
  <r>
    <x v="852"/>
    <n v="-2.519700792477586E-2"/>
    <n v="-3.8256609292036781E-2"/>
    <n v="4.8531739053983003E-3"/>
    <x v="851"/>
    <n v="1.2505701687699489E-2"/>
    <n v="-2.668985531761936E-2"/>
    <n v="-2.747697601457344E-2"/>
    <n v="-2.3897232454897499E-2"/>
    <n v="-3.1552497073184527E-2"/>
    <n v="-7.7668808477060036E-2"/>
  </r>
  <r>
    <x v="853"/>
    <n v="-1.4366505518562334E-2"/>
    <n v="-2.6805506099888632E-2"/>
    <n v="-1.0149441780702095E-2"/>
    <x v="852"/>
    <n v="-5.4717122799114004E-2"/>
    <n v="-1.2296061349959864E-2"/>
    <n v="2.2217597169467806E-2"/>
    <n v="-1.2531449583897847E-2"/>
    <n v="-2.7066871093289313E-2"/>
    <n v="-3.8865802982156028E-2"/>
  </r>
  <r>
    <x v="854"/>
    <n v="4.7337004303364072E-2"/>
    <n v="-2.3749798101993957E-2"/>
    <n v="-1.3082063430329693E-3"/>
    <x v="853"/>
    <n v="7.3273893445064964E-3"/>
    <n v="-5.5303530188056671E-2"/>
    <n v="-2.4941463911228867E-3"/>
    <n v="-1.2886471654662168E-2"/>
    <n v="1.3084126310685562E-2"/>
    <n v="2.4287894201424187E-2"/>
  </r>
  <r>
    <x v="855"/>
    <n v="-3.145709993814616E-2"/>
    <n v="3.2036087869640628E-2"/>
    <n v="1.7347589039156119E-3"/>
    <x v="854"/>
    <n v="6.0124586027441307E-3"/>
    <n v="3.4196242778772312E-3"/>
    <n v="5.1181303260703137E-2"/>
    <n v="1.3054700684999476E-2"/>
    <n v="2.0116812120940519E-3"/>
    <n v="3.8361266294227203E-2"/>
  </r>
  <r>
    <x v="856"/>
    <n v="2.8738253808959779E-3"/>
    <n v="-2.5983628547311732E-2"/>
    <n v="-1.9720798727690503E-2"/>
    <x v="855"/>
    <n v="8.7335645562675035E-2"/>
    <n v="1.1488485410986682E-2"/>
    <n v="-3.3495145631068368E-3"/>
    <n v="3.4102601793326581E-2"/>
    <n v="5.4057079738483838E-2"/>
    <n v="-3.0726924916307907E-2"/>
  </r>
  <r>
    <x v="857"/>
    <n v="3.3682055947236833E-2"/>
    <n v="9.5058311388187544E-3"/>
    <n v="7.9640912860078572E-2"/>
    <x v="856"/>
    <n v="2.0904667507658958E-2"/>
    <n v="-1.811372909981912E-2"/>
    <n v="4.2715893039793507E-2"/>
    <n v="-1.5541340914475232E-2"/>
    <n v="2.1595825279152603E-3"/>
    <n v="0.21721968669051428"/>
  </r>
  <r>
    <x v="858"/>
    <n v="4.6060592726232752E-2"/>
    <n v="2.0482994057402948E-2"/>
    <n v="4.1073933079542879E-3"/>
    <x v="857"/>
    <n v="3.8199470432480176E-2"/>
    <n v="-7.8557577739868378E-4"/>
    <n v="2.2795216741405167E-2"/>
    <n v="1.8193194397651213E-2"/>
    <n v="4.1346371241239188E-2"/>
    <n v="8.7555735711390525E-2"/>
  </r>
  <r>
    <x v="859"/>
    <n v="4.5683517546719399E-2"/>
    <n v="4.5647509928192775E-5"/>
    <n v="-1.6628421297681939E-3"/>
    <x v="858"/>
    <n v="-5.3728704050055587E-3"/>
    <n v="2.0195525419765881E-2"/>
    <n v="1.4523200584581453E-2"/>
    <n v="-1.9049870007090575E-2"/>
    <n v="4.088528238391187E-2"/>
    <n v="8.5724934774507044E-3"/>
  </r>
  <r>
    <x v="860"/>
    <n v="1.0338619975259755E-2"/>
    <n v="4.1367797803802953E-2"/>
    <n v="-9.7271727905661187E-3"/>
    <x v="859"/>
    <n v="1.0718315156073688E-2"/>
    <n v="1.8807385443971869E-2"/>
    <n v="1.1074097416043927E-2"/>
    <n v="-4.0478026214341156E-3"/>
    <n v="-2.2664163635652712E-2"/>
    <n v="4.4438285291943824E-2"/>
  </r>
  <r>
    <x v="861"/>
    <n v="5.6539353579996288E-3"/>
    <n v="7.1790857858484713E-3"/>
    <n v="-4.406768257812721E-3"/>
    <x v="860"/>
    <n v="3.0765327695560174E-2"/>
    <n v="2.0639428619632749E-2"/>
    <n v="-2.3285841495992776E-2"/>
    <n v="-1.6111863750725819E-2"/>
    <n v="-1.8100935726338307E-2"/>
    <n v="9.6417514374171898E-3"/>
  </r>
  <r>
    <x v="862"/>
    <n v="-5.4459610606855446E-2"/>
    <n v="2.532538786980143E-2"/>
    <n v="2.3854574942559825E-2"/>
    <x v="861"/>
    <n v="-1.4209766342872077E-2"/>
    <n v="1.1199272667162585E-2"/>
    <n v="-4.1026576104299384E-3"/>
    <n v="2.1637570690926644E-3"/>
    <n v="3.2087377651589755E-2"/>
    <n v="1.331697914841401E-2"/>
  </r>
  <r>
    <x v="863"/>
    <n v="1.169302919593429E-2"/>
    <n v="-1.637460586951256E-2"/>
    <n v="-2.2902778694475545E-2"/>
    <x v="862"/>
    <n v="3.6619061886211668E-4"/>
    <n v="-3.3075864699551816E-2"/>
    <n v="-1.679864512290008E-2"/>
    <n v="-1.2905441876441381E-2"/>
    <n v="-2.4291364752183409E-2"/>
    <n v="1.0375237765865464E-2"/>
  </r>
  <r>
    <x v="864"/>
    <n v="-2.7171888580770798E-2"/>
    <n v="-3.5273194652924E-2"/>
    <n v="1.459065117535796E-2"/>
    <x v="863"/>
    <n v="1.8635607321131342E-3"/>
    <n v="-2.107665647585899E-2"/>
    <n v="-1.2290502793296132E-2"/>
    <n v="-4.9214555577650199E-3"/>
    <n v="8.984459313619686E-3"/>
    <n v="9.2247133321923913E-2"/>
  </r>
  <r>
    <x v="865"/>
    <n v="1.988980833457421E-2"/>
    <n v="-4.1598108595983785E-3"/>
    <n v="1.3548601864181054E-2"/>
    <x v="864"/>
    <n v="-7.0750016607984412E-3"/>
    <n v="-8.8942619057899019E-3"/>
    <n v="-1.9702111613876361E-2"/>
    <n v="3.2272568316930705E-2"/>
    <n v="7.9939567344974094E-2"/>
    <n v="2.789094327796926E-2"/>
  </r>
  <r>
    <x v="866"/>
    <n v="-3.1703654263306458E-3"/>
    <n v="5.6497900177419069E-3"/>
    <n v="-5.228758169934633E-2"/>
    <x v="865"/>
    <n v="3.1596025825443963E-2"/>
    <n v="-1.0455238510128639E-3"/>
    <n v="2.9762477161265455E-2"/>
    <n v="2.1390891932439704E-2"/>
    <n v="-4.3888428063834084E-3"/>
    <n v="6.3109756097560865E-2"/>
  </r>
  <r>
    <x v="867"/>
    <n v="-3.3436558419819296E-2"/>
    <n v="-1.4129664958813737E-2"/>
    <n v="-1.1297868653612819E-2"/>
    <x v="866"/>
    <n v="-4.0632346980137846E-2"/>
    <n v="-5.6982541828383138E-3"/>
    <n v="-3.3898305084745672E-2"/>
    <n v="-3.4636342099028661E-2"/>
    <n v="-6.5718709003524944E-3"/>
    <n v="-8.3166045311154901E-3"/>
  </r>
  <r>
    <x v="868"/>
    <n v="2.6410356323331996E-2"/>
    <n v="4.4941347787395891E-2"/>
    <n v="4.6408917242104497E-2"/>
    <x v="867"/>
    <n v="2.7041187108114428E-3"/>
    <n v="5.3829622373941843E-2"/>
    <n v="2.2763520371176016E-2"/>
    <n v="4.5646412093844901E-2"/>
    <n v="5.2134184503693781E-3"/>
    <n v="-2.6749566223250421E-2"/>
  </r>
  <r>
    <x v="869"/>
    <n v="2.7091154511325932E-2"/>
    <n v="4.6405688219427477E-2"/>
    <n v="2.2476803001373336E-2"/>
    <x v="868"/>
    <n v="7.5005477928162811E-3"/>
    <n v="-7.1445417088633612E-3"/>
    <n v="-2.315471127492752E-3"/>
    <n v="-1.4222681186631614E-2"/>
    <n v="3.5843922970120623E-2"/>
    <n v="-9.8796612687565011E-3"/>
  </r>
  <r>
    <x v="870"/>
    <n v="1.2115362896187865E-3"/>
    <n v="2.774801863284182E-2"/>
    <n v="-7.5022932774210238E-3"/>
    <x v="869"/>
    <n v="4.1573259276608487E-2"/>
    <n v="8.8712832550860599E-2"/>
    <n v="1.7998389617770449E-3"/>
    <n v="-1.0666158754344957E-2"/>
    <n v="-4.4346937548836896E-2"/>
    <n v="4.5089654137594692E-2"/>
  </r>
  <r>
    <x v="871"/>
    <n v="3.6845613495359864E-2"/>
    <n v="4.5131509989230434E-2"/>
    <n v="2.224789569235841E-2"/>
    <x v="870"/>
    <n v="-2.4462326731877981E-2"/>
    <n v="1.153791855435915E-2"/>
    <n v="3.4419176398279072E-2"/>
    <n v="-1.5064735043557875E-2"/>
    <n v="2.7699506893428483E-2"/>
    <n v="2.2254127781766053E-2"/>
  </r>
  <r>
    <x v="872"/>
    <n v="7.2328599121731285E-2"/>
    <n v="3.2767869688962836E-2"/>
    <n v="1.7824275888791874E-2"/>
    <x v="871"/>
    <n v="9.9446786090621631E-2"/>
    <n v="4.5993199350385705E-2"/>
    <n v="4.2780748663101775E-2"/>
    <n v="2.2576231430805338E-2"/>
    <n v="2.9866092193199245E-2"/>
    <n v="-5.5477528089887818E-3"/>
  </r>
  <r>
    <x v="873"/>
    <n v="1.5532046374779673E-2"/>
    <n v="-1.3181624159641525E-2"/>
    <n v="-4.7270073918974642E-3"/>
    <x v="872"/>
    <n v="2.2612914819695185E-3"/>
    <n v="-1.2675731735422913E-2"/>
    <n v="-7.0129300898524871E-4"/>
    <n v="1.0226512472522264E-2"/>
    <n v="-1.0084622881456617E-2"/>
    <n v="8.4033613445377853E-3"/>
  </r>
  <r>
    <x v="874"/>
    <n v="-1.4449843331365342E-2"/>
    <n v="9.6134350187484507E-3"/>
    <n v="8.6382761698331478E-3"/>
    <x v="873"/>
    <n v="-1.2939471364322275E-2"/>
    <n v="-3.9068258882500873E-3"/>
    <n v="-4.3729988157375277E-2"/>
    <n v="8.6471144749290518E-2"/>
    <n v="2.7524477875362496E-2"/>
    <n v="-3.6484593837534995E-2"/>
  </r>
  <r>
    <x v="875"/>
    <n v="3.8548021453453041E-2"/>
    <n v="1.1350765152428055E-2"/>
    <n v="1.2261795657807273E-2"/>
    <x v="874"/>
    <n v="4.406533355535025E-2"/>
    <n v="-3.3177927427909815E-3"/>
    <n v="-4.8573525364645431E-2"/>
    <n v="3.1391501219087292E-2"/>
    <n v="3.0660652941038924E-2"/>
    <n v="-6.802819972381724E-2"/>
  </r>
  <r>
    <x v="876"/>
    <n v="1.6513305589323402E-2"/>
    <n v="-3.644749453261098E-2"/>
    <n v="-1.1769847959788859E-2"/>
    <x v="875"/>
    <n v="-7.8510120048715382E-2"/>
    <n v="-2.9761536462522775E-2"/>
    <n v="4.3966639348213876E-2"/>
    <n v="-1.152433618979265E-2"/>
    <n v="-4.049611137564324E-2"/>
    <n v="-2.2069718474615918E-2"/>
  </r>
  <r>
    <x v="877"/>
    <n v="5.8468199514656316E-2"/>
    <n v="5.5076828383636256E-2"/>
    <n v="1.2605042016806678E-2"/>
    <x v="876"/>
    <n v="4.0609216923391589E-2"/>
    <n v="-8.7878169481148127E-3"/>
    <n v="3.731239898406824E-2"/>
    <n v="-1.6783395968568482E-2"/>
    <n v="1.8154642342321115E-2"/>
    <n v="3.8357256778309257E-2"/>
  </r>
  <r>
    <x v="878"/>
    <n v="1.0910800290294898E-2"/>
    <n v="-8.2375798235287956E-2"/>
    <n v="5.2881165569525379E-2"/>
    <x v="877"/>
    <n v="-2.7518219480480166E-3"/>
    <n v="3.1139419674450775E-3"/>
    <n v="2.1991719716867753E-2"/>
    <n v="0.10750119445771622"/>
    <n v="3.577790543167314E-2"/>
    <n v="-3.0412410721142646E-2"/>
  </r>
  <r>
    <x v="879"/>
    <n v="-2.7035626004454194E-2"/>
    <n v="-3.1177094981580389E-2"/>
    <n v="-3.9409742799574321E-3"/>
    <x v="878"/>
    <n v="-9.5639517253926831E-2"/>
    <n v="-5.4311992508690676E-2"/>
    <n v="-2.6005140044430886E-2"/>
    <n v="-7.7770805553376676E-2"/>
    <n v="1.2044345599893092E-3"/>
    <n v="-7.3346534653465301E-2"/>
  </r>
  <r>
    <x v="880"/>
    <n v="-3.4687460696767758E-2"/>
    <n v="-2.8896433938662591E-2"/>
    <n v="-5.8247806038970729E-2"/>
    <x v="879"/>
    <n v="3.9464860515021405E-2"/>
    <n v="-4.3812650054935176E-3"/>
    <n v="-6.5831842576028587E-2"/>
    <n v="-5.6219434403572133E-2"/>
    <n v="-1.3652488221931325E-2"/>
    <n v="5.0602615608171586E-2"/>
  </r>
  <r>
    <x v="881"/>
    <n v="-1.4748801334167227E-2"/>
    <n v="3.2640206580531128E-2"/>
    <n v="7.0126670246708489E-3"/>
    <x v="880"/>
    <n v="1.9080029676462162E-2"/>
    <n v="-5.4768392370572183E-3"/>
    <n v="4.8831865185752221E-3"/>
    <n v="1.4554138692380425E-2"/>
    <n v="8.0320168820412929E-2"/>
    <n v="2.6442112114555272E-2"/>
  </r>
  <r>
    <x v="882"/>
    <n v="3.7714890240676979E-2"/>
    <n v="4.9574512215428967E-3"/>
    <n v="-2.5690893691772021E-2"/>
    <x v="881"/>
    <n v="-1.1505895386563214E-2"/>
    <n v="1.0027671991013509E-2"/>
    <n v="1.8580276322058165E-2"/>
    <n v="2.8912773139101011E-2"/>
    <n v="2.6113074390493596E-2"/>
    <n v="3.4242232086239666E-2"/>
  </r>
  <r>
    <x v="883"/>
    <n v="-4.6199068882318839E-2"/>
    <n v="-1.4278654690270565E-2"/>
    <n v="-8.7572440437861943E-3"/>
    <x v="882"/>
    <n v="3.3286368439591429E-2"/>
    <n v="-2.9241828292418282E-2"/>
    <n v="-5.1917680074836436E-2"/>
    <n v="1.8690378555704212E-2"/>
    <n v="-3.0888267984893636E-2"/>
    <n v="-2.4678111587982832E-2"/>
  </r>
  <r>
    <x v="884"/>
    <n v="-2.4539057628930161E-2"/>
    <n v="-8.3014349833971934E-3"/>
    <n v="-3.2155385215018817E-2"/>
    <x v="883"/>
    <n v="-2.5954103847405374E-2"/>
    <n v="-9.9477463883532735E-3"/>
    <n v="-7.0152935372471581E-2"/>
    <n v="-5.6864406779660981E-2"/>
    <n v="-6.3592391935705317E-2"/>
    <n v="-6.9935564985068588E-3"/>
  </r>
  <r>
    <x v="885"/>
    <n v="-1.7988403415057919E-3"/>
    <n v="5.616995209392095E-2"/>
    <n v="1.5873548560305872E-2"/>
    <x v="884"/>
    <n v="-1.0387833667398483E-2"/>
    <n v="3.5844317123423508E-3"/>
    <n v="2.3716044142614523E-2"/>
    <n v="-1.006379728636897E-2"/>
    <n v="1.378746440353007E-2"/>
    <n v="-1.2740365593099767E-2"/>
  </r>
  <r>
    <x v="886"/>
    <n v="2.1048683656854195E-2"/>
    <n v="-1.0023312648519411E-3"/>
    <n v="5.9462852234812846E-3"/>
    <x v="885"/>
    <n v="5.5522512819688563E-2"/>
    <n v="2.0951684571685725E-2"/>
    <n v="2.8401140191759655E-2"/>
    <n v="6.4309703185985168E-2"/>
    <n v="3.9514962732228209E-2"/>
    <n v="5.0496954151972862E-3"/>
  </r>
  <r>
    <x v="887"/>
    <n v="-4.8190720217884064E-2"/>
    <n v="-1.4424377705627656E-2"/>
    <n v="-3.2511247578076219E-2"/>
    <x v="886"/>
    <n v="-1.2015899364939187E-2"/>
    <n v="-2.6044679503071433E-2"/>
    <n v="-3.0388550118429669E-2"/>
    <n v="-7.6116157093514158E-2"/>
    <n v="-1.396588257956799E-2"/>
    <n v="-9.3069622776935979E-2"/>
  </r>
  <r>
    <x v="888"/>
    <n v="1.3817771084337238E-2"/>
    <n v="2.4146549308260212E-2"/>
    <n v="-2.3183191337700637E-2"/>
    <x v="887"/>
    <n v="1.2670715540894717E-2"/>
    <n v="2.3191684932475365E-3"/>
    <n v="-3.3004158004158013E-2"/>
    <n v="0"/>
    <n v="6.8267905401737661E-3"/>
    <n v="-3.3239535701723444E-2"/>
  </r>
  <r>
    <x v="889"/>
    <n v="-1.9590002599619849E-3"/>
    <n v="1.8375393000541695E-2"/>
    <n v="2.8146500799221652E-2"/>
    <x v="888"/>
    <n v="2.9880053580126464E-2"/>
    <n v="1.7706231747061985E-2"/>
    <n v="3.601182477828524E-2"/>
    <n v="0"/>
    <n v="1.9091046288510993E-2"/>
    <n v="5.3574677096597911E-2"/>
  </r>
  <r>
    <x v="890"/>
    <n v="2.8651962380345397E-2"/>
    <n v="3.0801457544492816E-2"/>
    <n v="4.809382181965649E-2"/>
    <x v="889"/>
    <n v="5.7154258856914941E-2"/>
    <n v="3.5517231818559925E-2"/>
    <n v="2.7911802853437084E-2"/>
    <n v="2.3077633157944089E-3"/>
    <n v="5.140844325502103E-3"/>
    <n v="7.7872744539411176E-2"/>
  </r>
  <r>
    <x v="891"/>
    <n v="4.2287274930591368E-2"/>
    <n v="2.9753402649770999E-2"/>
    <n v="-3.4826351939633016E-3"/>
    <x v="890"/>
    <n v="-5.9251181388585983E-2"/>
    <n v="-7.4568919353111829E-3"/>
    <n v="4.3910563771261124E-3"/>
    <n v="1.8787990421808898E-2"/>
    <n v="7.3503257106174225E-2"/>
    <n v="-4.7496996395674729E-2"/>
  </r>
  <r>
    <x v="892"/>
    <n v="-2.4086140924748145E-2"/>
    <n v="-3.3933197810628091E-2"/>
    <n v="-1.5241238714687966E-2"/>
    <x v="891"/>
    <n v="-2.6616930210438761E-2"/>
    <n v="-2.3793145308137365E-2"/>
    <n v="-4.0954773869346761E-2"/>
    <n v="-2.4950280238654865E-2"/>
    <n v="-4.4114403352694675E-2"/>
    <n v="-7.6522031617896058E-3"/>
  </r>
  <r>
    <x v="893"/>
    <n v="-5.73094943855188E-2"/>
    <n v="-3.7419185788463261E-2"/>
    <n v="-3.8347791798107211E-2"/>
    <x v="892"/>
    <n v="-5.0078629555552201E-2"/>
    <n v="-3.0784110535405862E-2"/>
    <n v="3.3010217448257162E-3"/>
    <n v="2.3178193955126769E-3"/>
    <n v="-2.8520883008999354E-2"/>
    <n v="-4.5335141089738129E-2"/>
  </r>
  <r>
    <x v="894"/>
    <n v="-1.9428280408558818E-3"/>
    <n v="3.3832299568624213E-2"/>
    <n v="4.1517170681701687E-2"/>
    <x v="893"/>
    <n v="4.043910828230235E-2"/>
    <n v="1.5267937331603587E-2"/>
    <n v="-1.827867140171302E-2"/>
    <n v="7.6311164554620392E-2"/>
    <n v="2.5937831546610557E-2"/>
    <n v="-1.9882833303745628E-2"/>
  </r>
  <r>
    <x v="895"/>
    <n v="1.9343255374439039E-2"/>
    <n v="-3.1440846232176467E-2"/>
    <n v="-3.3792650918635925E-3"/>
    <x v="894"/>
    <n v="-6.2873650224769539E-3"/>
    <n v="-2.259260299362531E-2"/>
    <n v="-1.7289073305670866E-2"/>
    <n v="-7.6916466139566042E-3"/>
    <n v="-4.0557296248848851E-2"/>
    <n v="-6.0315160297047754E-2"/>
  </r>
  <r>
    <x v="896"/>
    <n v="2.01998665084544E-2"/>
    <n v="2.6780290105939519E-2"/>
    <n v="-4.2795536096388309E-3"/>
    <x v="895"/>
    <n v="1.3105120790970926E-2"/>
    <n v="2.5858725164851215E-4"/>
    <n v="1.082661181183342E-2"/>
    <n v="-4.5208504741696576E-2"/>
    <n v="7.9738744342678913E-3"/>
    <n v="-0.11410948342328442"/>
  </r>
  <r>
    <x v="897"/>
    <n v="-5.7936774768062027E-2"/>
    <n v="-7.19992003090697E-2"/>
    <n v="-3.7193771283102417E-2"/>
    <x v="896"/>
    <n v="-4.2735042735042694E-2"/>
    <n v="-1.6530943455843161E-2"/>
    <n v="-9.9234188400364132E-2"/>
    <n v="-3.5148986348587208E-2"/>
    <n v="-5.6423597257023617E-2"/>
    <n v="-2.752393385552665E-2"/>
  </r>
  <r>
    <x v="898"/>
    <n v="1.8220400289366001E-2"/>
    <n v="1.0247661524398488E-3"/>
    <n v="-6.1534235286037964E-2"/>
    <x v="897"/>
    <n v="-0.12216273403436773"/>
    <n v="-1.531923593667861E-2"/>
    <n v="3.5969084423305597E-2"/>
    <n v="5.325749741468444E-2"/>
    <n v="-3.7098638401037554E-2"/>
    <n v="-7.9539098333146874E-2"/>
  </r>
  <r>
    <x v="899"/>
    <n v="3.164904702360638E-2"/>
    <n v="2.1221771437711867E-2"/>
    <n v="2.2173435784851758E-2"/>
    <x v="898"/>
    <n v="7.0795975384840171E-2"/>
    <n v="-5.0958814718139567E-2"/>
    <n v="3.885222381635578E-2"/>
    <n v="4.7663676529655863E-2"/>
    <n v="9.4036361507159327E-3"/>
    <n v="0.10525036460865334"/>
  </r>
  <r>
    <x v="900"/>
    <n v="3.4406133786327509E-2"/>
    <n v="2.0450416070991295E-2"/>
    <n v="5.9600515463917425E-2"/>
    <x v="899"/>
    <n v="6.9781718963165096E-2"/>
    <n v="4.8350549295994583E-2"/>
    <n v="5.9661915810407251E-3"/>
    <n v="3.6634717784877591E-2"/>
    <n v="3.4555168193235009E-2"/>
    <n v="-4.2555531119419343E-2"/>
  </r>
  <r>
    <x v="901"/>
    <n v="4.5991194119944456E-2"/>
    <n v="9.4467840467957753E-3"/>
    <n v="-3.3208337556163592E-2"/>
    <x v="900"/>
    <n v="-2.8581903972454303E-2"/>
    <n v="-7.7364537527017996E-2"/>
    <n v="-1.1147721032399804E-2"/>
    <n v="3.4518183686048864E-2"/>
    <n v="-2.0476820597932099E-2"/>
    <n v="-4.5940048237050668E-2"/>
  </r>
  <r>
    <x v="902"/>
    <n v="2.3117462849965742E-2"/>
    <n v="1.3837128291328993E-2"/>
    <n v="5.2484450345936073E-2"/>
    <x v="901"/>
    <n v="2.2054841726973029E-2"/>
    <n v="4.3703045480248726E-2"/>
    <n v="3.9040373188204525E-2"/>
    <n v="1.7874875868917339E-3"/>
    <n v="2.2559188533223251E-2"/>
    <n v="0.12254724930781258"/>
  </r>
  <r>
    <x v="903"/>
    <n v="-1.5138067470159333E-2"/>
    <n v="-1.9448451513854215E-2"/>
    <n v="5.7436918990705355E-3"/>
    <x v="902"/>
    <n v="2.9574683300419125E-2"/>
    <n v="3.6578947368421044E-2"/>
    <n v="2.822020309994655E-2"/>
    <n v="5.5352894528152508E-2"/>
    <n v="2.234139623930087E-2"/>
    <n v="-1.27613941018766E-2"/>
  </r>
  <r>
    <x v="904"/>
    <n v="-2.4466866556614897E-2"/>
    <n v="-6.4297056852280488E-3"/>
    <n v="-3.2812861057009868E-2"/>
    <x v="903"/>
    <n v="-3.9173489278752416E-2"/>
    <n v="-1.6426982064732254E-4"/>
    <n v="-1.4710468863707193E-2"/>
    <n v="6.3495641719266693E-3"/>
    <n v="-3.8077403245942554E-2"/>
    <n v="1.5207473386921633E-2"/>
  </r>
  <r>
    <x v="905"/>
    <n v="8.1181417113453724E-2"/>
    <n v="-1.3488435884445593E-2"/>
    <n v="-7.4644185808389496E-2"/>
    <x v="904"/>
    <n v="2.7185821174102953E-2"/>
    <n v="4.7795435535906705E-3"/>
    <n v="3.7984700606700006E-2"/>
    <n v="-3.1360836288967797E-2"/>
    <n v="-3.7455741885537908E-2"/>
    <n v="-3.2313289107639642E-2"/>
  </r>
  <r>
    <x v="906"/>
    <n v="1.1403018446059177E-2"/>
    <n v="-1.8229536104412025E-2"/>
    <n v="2.1392741221599287E-2"/>
    <x v="905"/>
    <n v="2.3005941094678128E-2"/>
    <n v="-2.3902961113093091E-2"/>
    <n v="-7.725540025412958E-2"/>
    <n v="-6.5137791481980623E-3"/>
    <n v="6.1504252072808185E-4"/>
    <n v="-2.0787262273330387E-2"/>
  </r>
  <r>
    <x v="907"/>
    <n v="-6.0785737971545406E-2"/>
    <n v="-3.2171085904197705E-2"/>
    <n v="-4.8389426549183878E-2"/>
    <x v="906"/>
    <n v="-6.8253428889163414E-2"/>
    <n v="8.2236842105263275E-3"/>
    <n v="-1.6799779675020665E-2"/>
    <n v="2.8553693358162713E-2"/>
    <n v="-4.3162448728708336E-2"/>
    <n v="-7.7574525745257472E-2"/>
  </r>
  <r>
    <x v="908"/>
    <n v="-7.4042317100849853E-2"/>
    <n v="-5.156871000588259E-3"/>
    <n v="-1.9922586520947139E-2"/>
    <x v="907"/>
    <n v="1.5830915872357965E-2"/>
    <n v="-9.6217751193281575E-3"/>
    <n v="-5.5910364145658198E-2"/>
    <n v="-3.0363608931804453E-2"/>
    <n v="-5.4294450106550651E-2"/>
    <n v="-5.5943199902068752E-2"/>
  </r>
  <r>
    <x v="909"/>
    <n v="8.1524452796615465E-2"/>
    <n v="-3.569391834701019E-2"/>
    <n v="2.2921748557711119E-2"/>
    <x v="908"/>
    <n v="1.4996736292428148E-2"/>
    <n v="5.2145133985084025E-2"/>
    <n v="-1.2283408497507864E-2"/>
    <n v="8.2351110592445709E-2"/>
    <n v="4.9234185689559506E-2"/>
    <n v="0.28034232365145217"/>
  </r>
  <r>
    <x v="910"/>
    <n v="-1.8802830497519407E-2"/>
    <n v="-9.6272963265000566E-3"/>
    <n v="5.3824898747113714E-2"/>
    <x v="909"/>
    <n v="-8.8458013794433965E-2"/>
    <n v="3.0296002087380147E-2"/>
    <n v="-3.1661159507359482E-2"/>
    <n v="-3.8599769982748722E-2"/>
    <n v="-5.9946589642873027E-3"/>
    <n v="-8.9122949159408549E-2"/>
  </r>
  <r>
    <x v="911"/>
    <n v="7.938164614897647E-2"/>
    <n v="5.4839855302485141E-2"/>
    <n v="-8.4407887647713897E-3"/>
    <x v="910"/>
    <n v="1.8360759828562445E-2"/>
    <n v="-6.4578760763127629E-3"/>
    <n v="1.7806179426727908E-2"/>
    <n v="1.3383177570093441E-2"/>
    <n v="3.1988977955911935E-2"/>
    <n v="-5.4369579719813155E-2"/>
  </r>
  <r>
    <x v="912"/>
    <n v="-2.3476262185939678E-2"/>
    <n v="-2.3329261389029687E-2"/>
    <n v="-2.1154821415634295E-2"/>
    <x v="911"/>
    <n v="-6.1709792510997952E-2"/>
    <n v="-4.7099140433606523E-2"/>
    <n v="8.9606827186832216E-3"/>
    <n v="-9.7019330087059208E-3"/>
    <n v="-3.9990776027380659E-2"/>
    <n v="-1.5049970605526153E-2"/>
  </r>
  <r>
    <x v="913"/>
    <n v="-4.5776248295565147E-2"/>
    <n v="-8.0655887736424625E-2"/>
    <n v="-4.5407445784915956E-2"/>
    <x v="912"/>
    <n v="-4.7457314259344741E-2"/>
    <n v="-8.9016361772006336E-3"/>
    <n v="-9.0321411309811639E-2"/>
    <n v="-2.4809089215868774E-2"/>
    <n v="-6.1050076486428351E-2"/>
    <n v="-6.7924077832159591E-2"/>
  </r>
  <r>
    <x v="914"/>
    <n v="-3.4728837778987609E-2"/>
    <n v="6.6106762321600954E-2"/>
    <n v="4.9660786974219828E-2"/>
    <x v="913"/>
    <n v="7.0033330749554423E-2"/>
    <n v="4.2298926407964954E-2"/>
    <n v="2.2115959354453096E-2"/>
    <n v="9.0912563505098909E-3"/>
    <n v="4.429783223374173E-3"/>
    <n v="4.4057377049180557E-2"/>
  </r>
  <r>
    <x v="915"/>
    <n v="-3.6542274309379952E-2"/>
    <n v="6.6825820227027766E-3"/>
    <n v="-3.6933077263934244E-5"/>
    <x v="914"/>
    <n v="4.436958962657167E-3"/>
    <n v="3.0742451052321096E-2"/>
    <n v="3.4307992202728954E-2"/>
    <n v="6.9803535602074307E-2"/>
    <n v="4.9625330098258758E-2"/>
    <n v="2.5147203140333696E-2"/>
  </r>
  <r>
    <x v="916"/>
    <n v="-7.1795716036512358E-3"/>
    <n v="-1.4976965649445062E-2"/>
    <n v="3.2022160664819888E-2"/>
    <x v="915"/>
    <n v="3.8458071146530104E-2"/>
    <n v="6.5792044661549198E-2"/>
    <n v="2.2113330820454635E-2"/>
    <n v="3.0253706521354617E-2"/>
    <n v="7.5082055146166615E-2"/>
    <n v="4.283833911690782E-2"/>
  </r>
  <r>
    <x v="917"/>
    <n v="4.3481064549113491E-3"/>
    <n v="-8.2944636613033862E-2"/>
    <n v="-2.5087681626225766E-2"/>
    <x v="916"/>
    <n v="3.4151677199805608E-2"/>
    <n v="7.948771672515953E-3"/>
    <n v="-4.0749846342962526E-2"/>
    <n v="1.6829234784996316E-3"/>
    <n v="-1.6571632216678678E-3"/>
    <n v="-2.1113023522662089E-2"/>
  </r>
  <r>
    <x v="918"/>
    <n v="4.2173813345562916E-2"/>
    <n v="5.8905877238919713E-2"/>
    <n v="2.2356007488711915E-2"/>
    <x v="917"/>
    <n v="2.996826889176174E-2"/>
    <n v="5.9502929674810634E-3"/>
    <n v="2.6462484782469486E-2"/>
    <n v="2.3349905708897722E-2"/>
    <n v="4.9446397867694891E-2"/>
    <n v="7.9005978197163262E-2"/>
  </r>
  <r>
    <x v="919"/>
    <n v="2.5346980804941133E-3"/>
    <n v="4.12805337281128E-2"/>
    <n v="2.9946140035906677E-2"/>
    <x v="918"/>
    <n v="8.6832496576905394E-2"/>
    <n v="7.5940539074508262E-3"/>
    <n v="3.1210986267166119E-2"/>
    <n v="8.8454064196208382E-3"/>
    <n v="2.2484012880402693E-2"/>
    <n v="-3.8457360130363938E-2"/>
  </r>
  <r>
    <x v="920"/>
    <n v="9.7883435313534939E-3"/>
    <n v="1.9125106319573426E-2"/>
    <n v="-4.985357690698744E-3"/>
    <x v="919"/>
    <n v="4.2039745031871023E-2"/>
    <n v="-5.4372764910211813E-2"/>
    <n v="1.7857142857143016E-2"/>
    <n v="2.5738957157090736E-2"/>
    <n v="-1.1116778850951969E-2"/>
    <n v="4.9034007456784545E-2"/>
  </r>
  <r>
    <x v="921"/>
    <n v="3.9069427781545096E-2"/>
    <n v="1.084668735893346E-2"/>
    <n v="4.0713359728110632E-2"/>
    <x v="920"/>
    <n v="-1.3255994703359364E-2"/>
    <n v="-7.9430701457133823E-3"/>
    <n v="-7.1364852809991941E-3"/>
    <n v="-7.5764934434192632E-3"/>
    <n v="3.1577825996759179E-2"/>
    <n v="1.9601507808292951E-2"/>
  </r>
  <r>
    <x v="922"/>
    <n v="-7.2791164658635443E-3"/>
    <n v="-4.6464816912952234E-3"/>
    <n v="5.3193280140051424E-3"/>
    <x v="921"/>
    <n v="1.5957524395758371E-2"/>
    <n v="8.4712183524859874E-4"/>
    <n v="1.3357292602575788E-2"/>
    <n v="1.2332387197807604E-2"/>
    <n v="4.980840829415456E-2"/>
    <n v="-2.9893313615717787E-2"/>
  </r>
  <r>
    <x v="923"/>
    <n v="1.5929203539823966E-3"/>
    <n v="-4.8304381785046147E-2"/>
    <n v="-1.8720069656073202E-2"/>
    <x v="922"/>
    <n v="-4.5656200198130659E-2"/>
    <n v="-4.0545521562846965E-3"/>
    <n v="-2.7249083816053954E-2"/>
    <n v="1.4502562119307338E-3"/>
    <n v="-1.5728789690860445E-2"/>
    <n v="4.7691637630662198E-2"/>
  </r>
  <r>
    <x v="924"/>
    <n v="-3.3423371115542944E-2"/>
    <n v="-2.8489085969856776E-2"/>
    <n v="1.3923964234523245E-2"/>
    <x v="923"/>
    <n v="3.2344932376525026E-2"/>
    <n v="1.5160237958165457E-2"/>
    <n v="-2.1571367807012076E-2"/>
    <n v="3.3082319624123002E-2"/>
    <n v="1.8189373576489531E-2"/>
    <n v="-2.2032841405113301E-2"/>
  </r>
  <r>
    <x v="925"/>
    <n v="1.5330773851497836E-2"/>
    <n v="2.7870731148292416E-2"/>
    <n v="8.8185796028272811E-3"/>
    <x v="924"/>
    <n v="3.1477244575275343E-3"/>
    <n v="-1.416419119632728E-2"/>
    <n v="5.1422183579679537E-2"/>
    <n v="2.339418104790969E-2"/>
    <n v="4.8148205549440881E-3"/>
    <n v="0.17895855472901179"/>
  </r>
  <r>
    <x v="926"/>
    <n v="-2.7283328188771105E-2"/>
    <n v="-6.4939698396416889E-2"/>
    <n v="-3.9036434005070841E-3"/>
    <x v="925"/>
    <n v="-3.4661591876461673E-2"/>
    <n v="-3.7254660256674788E-3"/>
    <n v="-5.121086828115784E-2"/>
    <n v="2.4046510212156758E-3"/>
    <n v="-1.5285268456203371E-2"/>
    <n v="9.3564088696592718E-2"/>
  </r>
  <r>
    <x v="927"/>
    <n v="-2.3888017206424306E-2"/>
    <n v="-8.8575166248773263E-3"/>
    <n v="-3.1217551498911367E-2"/>
    <x v="926"/>
    <n v="2.1880784337331205E-2"/>
    <n v="4.2631875610057879E-2"/>
    <n v="-2.894851522131614E-2"/>
    <n v="4.497145633426447E-2"/>
    <n v="-3.2376467148406474E-2"/>
    <n v="-5.7698648203099223E-2"/>
  </r>
  <r>
    <x v="928"/>
    <n v="-2.5312454847565391E-2"/>
    <n v="7.5480518052080114E-3"/>
    <n v="-1.7148981779206984E-2"/>
    <x v="927"/>
    <n v="-1.5551137618732058E-2"/>
    <n v="1.3976793248945185E-2"/>
    <n v="-2.2631106552122082E-2"/>
    <n v="-4.114724086827648E-2"/>
    <n v="-4.710592628165311E-3"/>
    <n v="2.4142757172848084E-2"/>
  </r>
  <r>
    <x v="929"/>
    <n v="2.2958687333809014E-2"/>
    <n v="2.0086513925466898E-2"/>
    <n v="6.6486087170647412E-3"/>
    <x v="928"/>
    <n v="3.739771724333707E-4"/>
    <n v="-1.6241872561768456E-2"/>
    <n v="8.1994096425057617E-3"/>
    <n v="5.8490165772644431E-3"/>
    <n v="4.0947878603879495E-2"/>
    <n v="-1.1188930645712247E-2"/>
  </r>
  <r>
    <x v="930"/>
    <n v="-2.5341677912526617E-2"/>
    <n v="1.1173165674536856E-2"/>
    <n v="5.7310595471065096E-3"/>
    <x v="929"/>
    <n v="-4.731285701468424E-2"/>
    <n v="3.1989002128194333E-3"/>
    <n v="-3.0709173715029237E-2"/>
    <n v="-5.6643567339560441E-3"/>
    <n v="-6.6768399068783957E-3"/>
    <n v="-7.0052690679796248E-2"/>
  </r>
  <r>
    <x v="931"/>
    <n v="4.2559913765065405E-2"/>
    <n v="1.2342861678589445E-2"/>
    <n v="-2.7797081306468741E-4"/>
    <x v="930"/>
    <n v="-2.9226181133260032E-2"/>
    <n v="-8.4329253027293216E-4"/>
    <n v="1.006846556584895E-3"/>
    <n v="4.0633900975698412E-2"/>
    <n v="-1.8833398872722507E-2"/>
    <n v="-8.8240757941667747E-3"/>
  </r>
  <r>
    <x v="932"/>
    <n v="2.2069113046268463E-2"/>
    <n v="8.2393259564903509E-3"/>
    <n v="1.397191714166568E-2"/>
    <x v="931"/>
    <n v="-1.2611563833915374E-2"/>
    <n v="-3.9167073283308262E-3"/>
    <n v="1.6763897270837491E-2"/>
    <n v="1.4559007658032641E-4"/>
    <n v="5.283942436662703E-2"/>
    <n v="3.1580920251148115E-2"/>
  </r>
  <r>
    <x v="933"/>
    <n v="2.6371556392747797E-2"/>
    <n v="1.7118416149571436E-2"/>
    <n v="2.6359086858161351E-2"/>
    <x v="932"/>
    <n v="4.1904106897229232E-2"/>
    <n v="6.5402743208178293E-3"/>
    <n v="-5.4738508210775416E-3"/>
    <n v="2.3028997321532518E-2"/>
    <n v="2.0383613929479516E-2"/>
    <n v="0.13853561046511631"/>
  </r>
  <r>
    <x v="934"/>
    <n v="1.505612058491157E-2"/>
    <n v="3.0630969295758481E-2"/>
    <n v="7.6144674882276275E-2"/>
    <x v="933"/>
    <n v="-3.9590111116349913E-2"/>
    <n v="7.76839502275537E-2"/>
    <n v="2.2877984084880509E-2"/>
    <n v="8.0537294743732168E-3"/>
    <n v="-1.9598382387321367E-3"/>
    <n v="2.768690656666406E-2"/>
  </r>
  <r>
    <x v="935"/>
    <n v="-1.2974511363160746E-2"/>
    <n v="8.2933297889111746E-3"/>
    <n v="1.7068553517674001E-3"/>
    <x v="934"/>
    <n v="1.3124304510047757E-2"/>
    <n v="1.8918127227456338E-3"/>
    <n v="-1.4586709886547866E-2"/>
    <n v="-4.3221726610580991E-2"/>
    <n v="6.6835125072890467E-3"/>
    <n v="-9.5496894409937694E-3"/>
  </r>
  <r>
    <x v="936"/>
    <n v="7.6835008268667515E-3"/>
    <n v="1.3816846313259523E-2"/>
    <n v="2.3235640374248412E-3"/>
    <x v="935"/>
    <n v="4.0865772896139241E-3"/>
    <n v="1.9126049191711125E-2"/>
    <n v="6.7302631578947336E-2"/>
    <n v="-2.0359387447994592E-3"/>
    <n v="1.8724255386565192E-2"/>
    <n v="4.2172924668809175E-2"/>
  </r>
  <r>
    <x v="937"/>
    <n v="3.9934018397421278E-2"/>
    <n v="1.4602226166681165E-2"/>
    <n v="-6.5218063239885771E-3"/>
    <x v="936"/>
    <n v="1.1357238228528077E-2"/>
    <n v="5.7915057915057799E-2"/>
    <n v="5.1100289712137315E-2"/>
    <n v="-9.5499970433445824E-3"/>
    <n v="1.0740355549507807E-2"/>
    <n v="0.12688980819857099"/>
  </r>
  <r>
    <x v="938"/>
    <n v="-4.1524367544470309E-2"/>
    <n v="-4.2568220020743341E-2"/>
    <n v="1.4902619625412283E-2"/>
    <x v="937"/>
    <n v="2.6563171038190614E-2"/>
    <n v="-3.0055817947617358E-3"/>
    <n v="-8.0342481820314671E-3"/>
    <n v="1.2000358219648399E-2"/>
    <n v="3.3508674077777911E-2"/>
    <n v="0.12808703777866759"/>
  </r>
  <r>
    <x v="939"/>
    <n v="-1.6675813737493161E-2"/>
    <n v="-1.5944018502781265E-2"/>
    <n v="5.2726771098372538E-3"/>
    <x v="938"/>
    <n v="-5.3006709121616313E-2"/>
    <n v="7.9899360805113506E-3"/>
    <n v="1.0345846881466114E-2"/>
    <n v="-1.7433114067431532E-2"/>
    <n v="9.0534787969016595E-3"/>
    <n v="6.3901544287321421E-3"/>
  </r>
  <r>
    <x v="940"/>
    <n v="-2.4712347587154349E-2"/>
    <n v="-3.6725746298165163E-3"/>
    <n v="-2.561522276095507E-2"/>
    <x v="939"/>
    <n v="6.544716777381332E-4"/>
    <n v="-2.630957601106354E-2"/>
    <n v="-4.9561146869514294E-2"/>
    <n v="-2.626838787151009E-2"/>
    <n v="-5.1408311087135949E-2"/>
    <n v="-6.6082662120054092E-2"/>
  </r>
  <r>
    <x v="941"/>
    <n v="1.7987004983184063E-2"/>
    <n v="8.7819002686004843E-3"/>
    <n v="1.9090539229493331E-2"/>
    <x v="940"/>
    <n v="9.8106543706464322E-3"/>
    <n v="-5.4040946409396051E-3"/>
    <n v="1.7484454842085828E-2"/>
    <n v="1.6247880376136781E-2"/>
    <n v="1.1762361415566414E-2"/>
    <n v="3.1287378029587698E-2"/>
  </r>
  <r>
    <x v="942"/>
    <n v="-4.0475675675676337E-3"/>
    <n v="-1.3863885286971467E-2"/>
    <n v="-2.0729048306360021E-2"/>
    <x v="941"/>
    <n v="-3.546099290780147E-2"/>
    <n v="1.196986056447602E-2"/>
    <n v="4.302051188963496E-2"/>
    <n v="1.0405921970754184E-2"/>
    <n v="-2.4019869235947233E-5"/>
    <n v="-7.0015871078012437E-2"/>
  </r>
  <r>
    <x v="943"/>
    <n v="-2.7310541261061028E-2"/>
    <n v="5.0755281223769488E-2"/>
    <n v="3.9199698946312811E-3"/>
    <x v="942"/>
    <n v="-2.325073865162508E-2"/>
    <n v="-5.197099720067877E-3"/>
    <n v="1.4502842557141182E-2"/>
    <n v="-1.8795976580093021E-2"/>
    <n v="3.2350736947289516E-2"/>
    <n v="5.776173285198416E-3"/>
  </r>
  <r>
    <x v="944"/>
    <n v="-1.0114987679891385E-2"/>
    <n v="1.6793730826473841E-2"/>
    <n v="3.7672195670508835E-2"/>
    <x v="943"/>
    <n v="-4.1713215200316234E-2"/>
    <n v="-3.7365501493465958E-3"/>
    <n v="-9.4350411710887316E-3"/>
    <n v="1.7932005263318729E-2"/>
    <n v="4.3045278979943147E-2"/>
    <n v="-4.1636755204594422E-2"/>
  </r>
  <r>
    <x v="945"/>
    <n v="-4.3110056908882588E-2"/>
    <n v="1.4258018455067578E-2"/>
    <n v="-2.7183238508082797E-2"/>
    <x v="944"/>
    <n v="-2.3369682186670571E-2"/>
    <n v="1.4110919467049454E-2"/>
    <n v="-2.8170640189343676E-2"/>
    <n v="3.2707049451375259E-2"/>
    <n v="-3.8395645578656157E-2"/>
    <n v="-3.1869254341164388E-2"/>
  </r>
  <r>
    <x v="946"/>
    <n v="-3.5721354583926335E-3"/>
    <n v="2.0887574661592856E-2"/>
    <n v="2.6612204480752633E-2"/>
    <x v="945"/>
    <n v="1.3865168126641292E-2"/>
    <n v="5.5818094651051364E-2"/>
    <n v="-2.9878229878229856E-2"/>
    <n v="0.10083544377492526"/>
    <n v="3.0575222470698993E-3"/>
    <n v="5.0432580713230646E-2"/>
  </r>
  <r>
    <x v="947"/>
    <n v="3.2822550132425299E-3"/>
    <n v="1.586733751846392E-2"/>
    <n v="-1.024837231733855E-3"/>
    <x v="946"/>
    <n v="1.6012172148963888E-2"/>
    <n v="-1.2432970074381933E-3"/>
    <n v="2.1920156747489594E-2"/>
    <n v="-2.4169024512785353E-2"/>
    <n v="-1.7808162151410345E-3"/>
    <n v="1.4262756126958598E-2"/>
  </r>
  <r>
    <x v="948"/>
    <n v="4.4321042360017771E-2"/>
    <n v="-1.0291829014778875E-2"/>
    <n v="-7.2415665922387351E-4"/>
    <x v="947"/>
    <n v="1.0340155458888889E-2"/>
    <n v="-1.8780918154165938E-2"/>
    <n v="-6.2911923307370499E-3"/>
    <n v="3.2165406606508906E-2"/>
    <n v="2.9475274317912303E-2"/>
    <n v="-1.5976761074800283E-2"/>
  </r>
  <r>
    <x v="949"/>
    <n v="-2.3156507294525563E-2"/>
    <n v="-2.8760401721664275E-2"/>
    <n v="-4.0431185458059127E-2"/>
    <x v="948"/>
    <n v="-3.3561547148503679E-2"/>
    <n v="-2.0100169891666519E-2"/>
    <n v="-4.2809767862526327E-2"/>
    <n v="4.305592018902793E-3"/>
    <n v="-4.1697986667806886E-2"/>
    <n v="-2.7306273062730702E-2"/>
  </r>
  <r>
    <x v="950"/>
    <n v="7.1162537083080402E-4"/>
    <n v="-1.7144444083349919E-2"/>
    <n v="1.6960886119764762E-2"/>
    <x v="949"/>
    <n v="3.2992514150082197E-2"/>
    <n v="-6.0456633342338417E-3"/>
    <n v="1.1464566929133779E-2"/>
    <n v="-2.614105714435766E-4"/>
    <n v="8.2243254033487201E-3"/>
    <n v="-2.6348461856807837E-2"/>
  </r>
  <r>
    <x v="951"/>
    <n v="-2.6283708902844483E-2"/>
    <n v="-3.336599794393269E-3"/>
    <n v="-1.6863667306145191E-2"/>
    <x v="950"/>
    <n v="4.772257277692038E-4"/>
    <n v="-2.3808714759817495E-2"/>
    <n v="1.4697639658715955E-2"/>
    <n v="8.4457692709967169E-3"/>
    <n v="2.9256112104949494E-3"/>
    <n v="-3.2870501558515119E-2"/>
  </r>
  <r>
    <x v="952"/>
    <n v="-4.2879905912703631E-2"/>
    <n v="-4.5541735532204974E-2"/>
    <n v="-1.0071444308060284E-2"/>
    <x v="951"/>
    <n v="1.1465620804183452E-2"/>
    <n v="1.2252712188896009E-2"/>
    <n v="7.8561345363039159E-2"/>
    <n v="-3.1685119402598105E-2"/>
    <n v="1.8008769811040271E-2"/>
    <n v="1.7653091122179942E-2"/>
  </r>
  <r>
    <x v="953"/>
    <n v="-8.9086638986057842E-3"/>
    <n v="-1.8494994691339195E-2"/>
    <n v="-7.6304327091215596E-3"/>
    <x v="952"/>
    <n v="-2.2409306062564416E-2"/>
    <n v="-3.8147201430520195E-2"/>
    <n v="-1.7811415239287531E-2"/>
    <n v="7.845762484937735E-3"/>
    <n v="-1.52308120514143E-2"/>
    <n v="3.7500899733678983E-2"/>
  </r>
  <r>
    <x v="954"/>
    <n v="5.7981882536445095E-2"/>
    <n v="2.7365418481637871E-2"/>
    <n v="3.1333098388491853E-2"/>
    <x v="953"/>
    <n v="-1.3167768447382544E-2"/>
    <n v="3.011452337540077E-2"/>
    <n v="-3.3603707995364385E-3"/>
    <n v="1.2540517562038334E-2"/>
    <n v="7.6451536675881115E-4"/>
    <n v="9.747467739697524E-2"/>
  </r>
  <r>
    <x v="955"/>
    <n v="4.4606995359737223E-3"/>
    <n v="4.6190823882599208E-3"/>
    <n v="3.5289366593147076E-2"/>
    <x v="954"/>
    <n v="1.7453334057538017E-2"/>
    <n v="-5.1480795927810741E-3"/>
    <n v="-3.5402860132542791E-2"/>
    <n v="9.9186565205982014E-3"/>
    <n v="5.0813008130081272E-2"/>
    <n v="1.390732663253047E-2"/>
  </r>
  <r>
    <x v="956"/>
    <n v="6.0027285129604646E-3"/>
    <n v="-9.8912924809333447E-3"/>
    <n v="1.5662975965433423E-2"/>
    <x v="955"/>
    <n v="-3.5589088385523659E-5"/>
    <n v="-8.7679516250944722E-3"/>
    <n v="8.437292834326815E-4"/>
    <n v="2.117543130326327E-2"/>
    <n v="-7.4064935694364564E-3"/>
    <n v="-1.5587006671238801E-2"/>
  </r>
  <r>
    <x v="957"/>
    <n v="-2.7589947906437873E-3"/>
    <n v="-8.780331050300183E-3"/>
    <n v="-1.0546840379331845E-2"/>
    <x v="956"/>
    <n v="2.5749621852477977E-2"/>
    <n v="1.5297802700578345E-2"/>
    <n v="4.2632624796772545E-2"/>
    <n v="3.2363941683841047E-2"/>
    <n v="-1.8998410880585292E-2"/>
    <n v="-2.115396795237201E-2"/>
  </r>
  <r>
    <x v="958"/>
    <n v="3.0442285328431629E-2"/>
    <n v="1.8475846001773544E-2"/>
    <n v="7.7630478920338586E-3"/>
    <x v="957"/>
    <n v="7.0261267825544316E-3"/>
    <n v="5.2458258709342065E-2"/>
    <n v="3.2053133121570765E-2"/>
    <n v="4.1404805914972309E-2"/>
    <n v="6.7605723025131015E-2"/>
    <n v="1.4558395341313535E-2"/>
  </r>
  <r>
    <x v="959"/>
    <n v="8.7736862224003787E-3"/>
    <n v="3.5576082886032978E-3"/>
    <n v="-3.6708935766769257E-2"/>
    <x v="958"/>
    <n v="3.8107051182662222E-2"/>
    <n v="1.5293407256957714E-2"/>
    <n v="2.2551762730833813E-2"/>
    <n v="8.6853626789729077E-3"/>
    <n v="5.4970903989524089E-3"/>
    <n v="-1.8558673469387665E-2"/>
  </r>
  <r>
    <x v="960"/>
    <n v="1.7448889370071496E-2"/>
    <n v="1.349586417065729E-2"/>
    <n v="2.5928090302340445E-2"/>
    <x v="959"/>
    <n v="3.921405931064248E-2"/>
    <n v="-1.3516728302948033E-3"/>
    <n v="-9.8505992447872615E-3"/>
    <n v="-1.9567359579559906E-2"/>
    <n v="-6.5966953296240138E-2"/>
    <n v="1.559555526674905E-2"/>
  </r>
  <r>
    <x v="961"/>
    <n v="-1.7069840031213368E-2"/>
    <n v="-1.5712444771723177E-2"/>
    <n v="-1.2531478594555612E-2"/>
    <x v="960"/>
    <n v="-1.4898917313404314E-2"/>
    <n v="-2.5261767349192721E-2"/>
    <n v="-4.3110595257834783E-3"/>
    <n v="-1.3161673207620073E-3"/>
    <n v="-1.3777697549528511E-2"/>
    <n v="-1.6635741250240477E-3"/>
  </r>
  <r>
    <x v="962"/>
    <n v="2.6432830838904131E-2"/>
    <n v="3.2905339480484797E-2"/>
    <n v="-1.8883963810796156E-2"/>
    <x v="961"/>
    <n v="1.4248893643923566E-2"/>
    <n v="2.1306376360808565E-2"/>
    <n v="1.099084096586167E-2"/>
    <n v="5.6669781707521683E-2"/>
    <n v="1.2647743860307648E-2"/>
    <n v="-0.12324552970582581"/>
  </r>
  <r>
    <x v="963"/>
    <n v="-2.0461077370646064E-2"/>
    <n v="-7.0015542243214712E-3"/>
    <n v="-5.7556628295580836E-3"/>
    <x v="962"/>
    <n v="3.4794143971359048E-2"/>
    <n v="1.2910874719920029E-2"/>
    <n v="-1.1420413990007039E-2"/>
    <n v="5.0342419157329843E-3"/>
    <n v="7.7767384693243624E-3"/>
    <n v="5.3947368421052522E-2"/>
  </r>
  <r>
    <x v="964"/>
    <n v="1.0892874767831184E-2"/>
    <n v="-2.9130639597611196E-2"/>
    <n v="2.5521319638965867E-3"/>
    <x v="963"/>
    <n v="-1.7514866012819486E-2"/>
    <n v="4.7559731543624029E-2"/>
    <n v="-1.3885031935573222E-3"/>
    <n v="-1.0717509025270799E-2"/>
    <n v="5.7554860058649071E-2"/>
    <n v="-2.0113746705505697E-3"/>
  </r>
  <r>
    <x v="965"/>
    <n v="3.8459831532978717E-2"/>
    <n v="-1.0718422288307994E-2"/>
    <n v="-4.8739600149012574E-3"/>
    <x v="964"/>
    <n v="4.2854223326154184E-2"/>
    <n v="3.4350206039731823E-2"/>
    <n v="4.7385984427141148E-2"/>
    <n v="3.3641236172881728E-2"/>
    <n v="1.1023581985771802E-3"/>
    <n v="8.6176940718603046E-3"/>
  </r>
  <r>
    <x v="966"/>
    <n v="-2.4308523368320345E-2"/>
    <n v="1.3055887806699307E-2"/>
    <n v="2.5425050694119378E-2"/>
    <x v="965"/>
    <n v="-5.7735502057675303E-3"/>
    <n v="-1.4716812843763916E-2"/>
    <n v="-4.5507646559048376E-2"/>
    <n v="-1.8865842894969176E-2"/>
    <n v="9.1267925359355129E-3"/>
    <n v="-9.6465238062426462E-3"/>
  </r>
  <r>
    <x v="967"/>
    <n v="1.4112761931459827E-2"/>
    <n v="2.6706064619305803E-2"/>
    <n v="3.5229692728932172E-2"/>
    <x v="966"/>
    <n v="1.9513600388149532E-2"/>
    <n v="1.0350030175015013E-2"/>
    <n v="1.4297635605006853E-2"/>
    <n v="1.5742718992465932E-2"/>
    <n v="3.6176990259072506E-2"/>
    <n v="-6.9574897376911693E-5"/>
  </r>
  <r>
    <x v="968"/>
    <n v="3.268747354508772E-2"/>
    <n v="8.177619850198603E-3"/>
    <n v="-2.4097801810273878E-2"/>
    <x v="967"/>
    <n v="-5.4579795065511361E-3"/>
    <n v="6.8392915808022092E-3"/>
    <n v="7.4374725756910953E-2"/>
    <n v="3.6975534152551948E-2"/>
    <n v="-1.0506575723086553E-2"/>
    <n v="-4.9610353465070922E-2"/>
  </r>
  <r>
    <x v="969"/>
    <n v="4.0661831748182609E-2"/>
    <n v="5.5686653188086632E-2"/>
    <n v="-9.5760057817394495E-3"/>
    <x v="968"/>
    <n v="2.5734964261147963E-2"/>
    <n v="1.7639613985128921E-2"/>
    <n v="-3.139677353481729E-2"/>
    <n v="9.1811679299667048E-3"/>
    <n v="1.0110561238482418E-2"/>
    <n v="-2.1963540522732528E-3"/>
  </r>
  <r>
    <x v="970"/>
    <n v="2.0336312777313514E-2"/>
    <n v="-4.1641417317432872E-2"/>
    <n v="1.900273639404082E-2"/>
    <x v="969"/>
    <n v="2.564326845980025E-2"/>
    <n v="-1.962689467547607E-2"/>
    <n v="2.9093975649607362E-2"/>
    <n v="3.6390563842166657E-2"/>
    <n v="4.5686451701793862E-2"/>
    <n v="-2.9275808936825909E-2"/>
  </r>
  <r>
    <x v="971"/>
    <n v="-4.2934345901148863E-3"/>
    <n v="-3.8266980040325693E-3"/>
    <n v="-1.9245114128002339E-2"/>
    <x v="970"/>
    <n v="-3.6103135571538214E-2"/>
    <n v="-2.8047571853320075E-2"/>
    <n v="-4.3636363636363695E-2"/>
    <n v="-4.34826987853425E-2"/>
    <n v="2.4709060117887427E-2"/>
    <n v="-6.5079365079364959E-2"/>
  </r>
  <r>
    <x v="972"/>
    <n v="-7.2393249626167E-3"/>
    <n v="2.6270011646950753E-2"/>
    <n v="5.2935807727412243E-3"/>
    <x v="971"/>
    <n v="-1.5055888164685727E-2"/>
    <n v="-2.1464260222290199E-2"/>
    <n v="-3.507738445884423E-2"/>
    <n v="-2.9132429836730367E-2"/>
    <n v="-6.8981427204550805E-3"/>
    <n v="3.500687201875663E-2"/>
  </r>
  <r>
    <x v="973"/>
    <n v="1.4974736607213934E-2"/>
    <n v="1.5229003958956433E-3"/>
    <n v="-2.0215470282048287E-2"/>
    <x v="972"/>
    <n v="-4.620244636414006E-2"/>
    <n v="-5.9803053196477829E-2"/>
    <n v="-7.8255078255078381E-3"/>
    <n v="-1.3629369092108101E-2"/>
    <n v="4.6268969325387044E-3"/>
    <n v="6.6395875644431612E-3"/>
  </r>
  <r>
    <x v="974"/>
    <n v="3.79248883061023E-3"/>
    <n v="-2.3688495698959144E-2"/>
    <n v="-1.7327650111193416E-2"/>
    <x v="973"/>
    <n v="-6.8438319179995322E-3"/>
    <n v="5.3975572451399056E-3"/>
    <n v="-1.3536946915030601E-2"/>
    <n v="-1.5154891909962109E-2"/>
    <n v="6.8230923770906671E-4"/>
    <n v="4.966245053154239E-3"/>
  </r>
  <r>
    <x v="975"/>
    <n v="-3.459011264080103E-2"/>
    <n v="4.2189182979917028E-3"/>
    <n v="-1.8387553041018356E-2"/>
    <x v="974"/>
    <n v="3.0266630841933928E-2"/>
    <n v="-2.2268032145336125E-3"/>
    <n v="-7.0881769208959167E-3"/>
    <n v="4.4127630685677488E-3"/>
    <n v="-1.7046100231077332E-4"/>
    <n v="1.5597251177515314E-2"/>
  </r>
  <r>
    <x v="976"/>
    <n v="-2.2573692654232036E-2"/>
    <n v="-6.2393967394691607E-4"/>
    <n v="8.453410182516885E-3"/>
    <x v="975"/>
    <n v="7.6703586659787604E-5"/>
    <n v="-8.9491884964258972E-3"/>
    <n v="-1.7418617932609792E-2"/>
    <n v="-5.8578348541173941E-3"/>
    <n v="2.3432912159730312E-2"/>
    <n v="1.3761119136318722E-2"/>
  </r>
  <r>
    <x v="977"/>
    <n v="1.4739041050467527E-2"/>
    <n v="1.8557442747524355E-2"/>
    <n v="3.0926525687432482E-2"/>
    <x v="976"/>
    <n v="-6.5960025156847069E-3"/>
    <n v="1.2352147690661175E-2"/>
    <n v="5.1322290031967421E-2"/>
    <n v="3.0594900849858497E-3"/>
    <n v="7.4297560433865151E-2"/>
    <n v="1.8524073796309937E-2"/>
  </r>
  <r>
    <x v="978"/>
    <n v="3.9457560656810386E-3"/>
    <n v="4.5440349325604146E-2"/>
    <n v="2.3623259825058529E-2"/>
    <x v="977"/>
    <n v="-1.2785472738222059E-2"/>
    <n v="-1.8720611393143738E-3"/>
    <n v="-2.6149933657673485E-2"/>
    <n v="1.3104383190239322E-2"/>
    <n v="3.0323914541696695E-3"/>
    <n v="-3.8141521242912813E-2"/>
  </r>
  <r>
    <x v="979"/>
    <n v="-4.1873825197529579E-2"/>
    <n v="1.4853240491274899E-3"/>
    <n v="-7.949450880096276E-2"/>
    <x v="978"/>
    <n v="2.4463109818090745E-2"/>
    <n v="6.6858637010558386E-3"/>
    <n v="-9.6508657394278607E-4"/>
    <n v="-1.1596788581623496E-2"/>
    <n v="2.7655627318949882E-3"/>
    <n v="-1.2707647554160539E-2"/>
  </r>
  <r>
    <x v="980"/>
    <n v="-4.220914333273873E-3"/>
    <n v="-2.0825027947912411E-2"/>
    <n v="-2.1900434739974273E-3"/>
    <x v="979"/>
    <n v="-3.4749683191596437E-2"/>
    <n v="-5.5345498383473357E-3"/>
    <n v="-1.5399477213319579E-2"/>
    <n v="2.7075812274368616E-3"/>
    <n v="3.5322130291039144E-2"/>
    <n v="1.5507482360233027E-4"/>
  </r>
  <r>
    <x v="981"/>
    <n v="-1.1513859275053329E-2"/>
    <n v="2.6298781720396347E-2"/>
    <n v="5.0776387341937568E-3"/>
    <x v="980"/>
    <n v="1.0977365116021431E-2"/>
    <n v="1.2122547939164008E-4"/>
    <n v="1.4428348819761627E-3"/>
    <n v="-4.9504950495049549E-3"/>
    <n v="2.3660219394761706E-2"/>
    <n v="4.7290487634700451E-2"/>
  </r>
  <r>
    <x v="982"/>
    <n v="1.3503019844693709E-2"/>
    <n v="-1.395955280605865E-2"/>
    <n v="1.1081776995534032E-3"/>
    <x v="981"/>
    <n v="-1.4691386998357148E-2"/>
    <n v="9.3662879747882233E-3"/>
    <n v="1.6136468418626038E-3"/>
    <n v="1.3794663048394495E-2"/>
    <n v="-1.3577074140521672E-3"/>
    <n v="4.663557628247883E-3"/>
  </r>
  <r>
    <x v="983"/>
    <n v="-2.1368067083812337E-2"/>
    <n v="-2.1368002295759081E-2"/>
    <n v="-8.4323620380921671E-3"/>
    <x v="982"/>
    <n v="-1.3640116869918839E-2"/>
    <n v="-5.8951321492117792E-4"/>
    <n v="-3.8550057537399818E-3"/>
    <n v="-2.2418023644880658E-2"/>
    <n v="-2.4989884276118701E-2"/>
    <n v="-1.8420277040966937E-3"/>
  </r>
  <r>
    <x v="984"/>
    <n v="-1.4483928493758347E-2"/>
    <n v="-4.1090376980419285E-2"/>
    <n v="-3.5231153138954419E-2"/>
    <x v="983"/>
    <n v="-4.8521338763945376E-2"/>
    <n v="-1.4604520082580619E-2"/>
    <n v="-3.3962918038468182E-2"/>
    <n v="-1.0838562464346779E-2"/>
    <n v="-3.6436978137813103E-2"/>
    <n v="4.5766590389015871E-3"/>
  </r>
  <r>
    <x v="985"/>
    <n v="2.3788507370465117E-2"/>
    <n v="-1.4990256333446972E-5"/>
    <n v="9.9377190892693257E-3"/>
    <x v="984"/>
    <n v="7.681505168942282E-3"/>
    <n v="8.3250193991797339E-3"/>
    <n v="8.0418535127055213E-2"/>
    <n v="1.1534025374859702E-4"/>
    <n v="2.0156427660820153E-3"/>
    <n v="9.8464251598207042E-2"/>
  </r>
  <r>
    <x v="986"/>
    <n v="-2.0692330904856782E-3"/>
    <n v="-5.207693114872014E-3"/>
    <n v="5.2232518955348528E-3"/>
    <x v="985"/>
    <n v="3.3111137229880683E-2"/>
    <n v="3.0023856378008196E-2"/>
    <n v="6.2534587714443868E-2"/>
    <n v="6.1123284511590548E-3"/>
    <n v="4.2862300775406981E-2"/>
    <n v="3.9333734697972966E-2"/>
  </r>
  <r>
    <x v="987"/>
    <n v="1.7564473627370347E-2"/>
    <n v="5.0697994020638459E-2"/>
    <n v="9.1183372443848221E-3"/>
    <x v="986"/>
    <n v="3.005087032131204E-2"/>
    <n v="7.1297442684539192E-3"/>
    <n v="1.6145833333333304E-2"/>
    <n v="6.9922054103621623E-3"/>
    <n v="2.5438538644157127E-2"/>
    <n v="4.5697367574177861E-2"/>
  </r>
  <r>
    <x v="988"/>
    <n v="1.6276384384180442E-2"/>
    <n v="-1.2947824340991954E-2"/>
    <n v="1.7939007374925264E-2"/>
    <x v="987"/>
    <n v="-1.0334816497838406E-2"/>
    <n v="-1.5928359474353448E-2"/>
    <n v="5.1255766273705872E-2"/>
    <n v="-3.3010813887307533E-3"/>
    <n v="-1.7990642936381529E-2"/>
    <n v="-2.9174616852342017E-2"/>
  </r>
  <r>
    <x v="989"/>
    <n v="1.6709135719961132E-4"/>
    <n v="1.5776656708784254E-2"/>
    <n v="1.5207884602832733E-2"/>
    <x v="988"/>
    <n v="1.187762064952258E-2"/>
    <n v="7.0312415865255051E-2"/>
    <n v="6.743052169673347E-2"/>
    <n v="2.7638190954773822E-2"/>
    <n v="4.4515389652914239E-2"/>
    <n v="3.2333734863374097E-2"/>
  </r>
  <r>
    <x v="990"/>
    <n v="2.566929791588346E-2"/>
    <n v="3.2762591368779459E-2"/>
    <n v="6.2877716343062939E-2"/>
    <x v="989"/>
    <n v="1.8465998613474532E-2"/>
    <n v="-5.0208278832027942E-3"/>
    <n v="7.4544374914356171E-2"/>
    <n v="-1.6670371193598932E-3"/>
    <n v="5.9185880656436707E-2"/>
    <n v="7.8425351593686798E-2"/>
  </r>
  <r>
    <x v="991"/>
    <n v="1.6223083688959639E-2"/>
    <n v="6.4604414995138582E-2"/>
    <n v="2.0263730946044056E-3"/>
    <x v="990"/>
    <n v="2.5340346534653557E-2"/>
    <n v="-5.8046052565050577E-3"/>
    <n v="-4.5908607863974549E-2"/>
    <n v="2.0371813425358987E-2"/>
    <n v="3.1994080651128298E-2"/>
    <n v="2.1013667425968219E-2"/>
  </r>
  <r>
    <x v="992"/>
    <n v="2.7832986055457587E-2"/>
    <n v="-9.5831848022085442E-3"/>
    <n v="8.6323986598653146E-3"/>
    <x v="991"/>
    <n v="8.2682036271461978E-3"/>
    <n v="4.958652467120328E-2"/>
    <n v="-5.5691690799732907E-3"/>
    <n v="-6.9823259873444954E-3"/>
    <n v="-3.0256535268221585E-3"/>
    <n v="-2.9951475263539584E-2"/>
  </r>
  <r>
    <x v="993"/>
    <n v="7.7503060357262399E-3"/>
    <n v="-7.9997688079951335E-3"/>
    <n v="2.2982314390878944E-2"/>
    <x v="992"/>
    <n v="1.8286295753149995E-2"/>
    <n v="3.4800558204442389E-2"/>
    <n v="9.2741935483870996E-3"/>
    <n v="1.5930564711052586E-2"/>
    <n v="1.4598855104565267E-2"/>
    <n v="3.1393744250229894E-2"/>
  </r>
  <r>
    <x v="994"/>
    <n v="8.8048465341554749E-3"/>
    <n v="-1.4632234348806006E-2"/>
    <n v="-1.5825654526839261E-2"/>
    <x v="993"/>
    <n v="-1.3769691982130183E-2"/>
    <n v="-1.2549284035250352E-2"/>
    <n v="5.3713321791626356E-3"/>
    <n v="2.4981074943224657E-2"/>
    <n v="-3.4022766901518064E-3"/>
    <n v="-2.2131787267253955E-2"/>
  </r>
  <r>
    <x v="995"/>
    <n v="5.1286574375886795E-2"/>
    <n v="3.8764627781092686E-2"/>
    <n v="-2.4372845083818762E-2"/>
    <x v="994"/>
    <n v="-2.3170568163192296E-2"/>
    <n v="-2.3340509678581922E-2"/>
    <n v="1.0685270222536181E-2"/>
    <n v="-1.5404093690651988E-2"/>
    <n v="1.4480590603263011E-2"/>
    <n v="-7.6962544894817464E-3"/>
  </r>
  <r>
    <x v="996"/>
    <n v="-2.3856075639080432E-3"/>
    <n v="2.0223085262452534E-2"/>
    <n v="-0.10391786497684619"/>
    <x v="995"/>
    <n v="-3.4154005735554382E-2"/>
    <n v="-1.52459748684175E-3"/>
    <n v="5.0764525993883813E-2"/>
    <n v="1.0608658379768432E-2"/>
    <n v="2.242039288268205E-2"/>
    <n v="5.4578880845685962E-3"/>
  </r>
  <r>
    <x v="997"/>
    <n v="-1.0515923799773397E-2"/>
    <n v="-3.3666831513675999E-2"/>
    <n v="-2.4308979022880983E-2"/>
    <x v="996"/>
    <n v="-6.8433438097193489E-2"/>
    <n v="6.9052041898065575E-4"/>
    <n v="-1.5591219025444913E-2"/>
    <n v="-3.4142720814335781E-2"/>
    <n v="-1.4866013878603423E-2"/>
    <n v="6.5139134906576857E-2"/>
  </r>
  <r>
    <x v="998"/>
    <n v="7.7327854434730003E-2"/>
    <n v="4.0941658137154446E-2"/>
    <n v="7.8402676144679884E-3"/>
    <x v="997"/>
    <n v="-4.3740675437405896E-3"/>
    <n v="3.8875714341246592E-4"/>
    <n v="0.17856992017569784"/>
    <n v="-3.3483368097485977E-2"/>
    <n v="-5.9553971656875482E-2"/>
    <n v="-1.3679523630706458E-2"/>
  </r>
  <r>
    <x v="999"/>
    <n v="2.0923372436028043E-3"/>
    <n v="4.2205582028590705E-2"/>
    <n v="-2.9422950592953856E-2"/>
    <x v="998"/>
    <n v="5.2276674726696726E-3"/>
    <n v="-3.4245909921112982E-2"/>
    <n v="0.10016126142268411"/>
    <n v="-5.5883689232167133E-2"/>
    <n v="-1.5646278642903799E-2"/>
    <n v="1.6697487218535922E-2"/>
  </r>
  <r>
    <x v="1000"/>
    <n v="-1.2322437104228534E-4"/>
    <n v="-1.3063357282820931E-3"/>
    <n v="1.1612995155314998E-2"/>
    <x v="999"/>
    <n v="1.9057137533244006E-2"/>
    <n v="-1.1307050811311226E-2"/>
    <n v="6.6286644951140117E-2"/>
    <n v="-2.6106833493743986E-2"/>
    <n v="1.9263447570640135E-2"/>
    <n v="3.1937088749799392E-2"/>
  </r>
  <r>
    <x v="1001"/>
    <n v="2.2634998664904815E-2"/>
    <n v="-1.8457960904004089E-2"/>
    <n v="4.9299246425782428E-4"/>
    <x v="1000"/>
    <n v="-7.2974500482064775E-3"/>
    <n v="4.9245546025256104E-3"/>
    <n v="-5.6361692378188666E-2"/>
    <n v="1.6924027177269929E-2"/>
    <n v="2.3605783416935644E-4"/>
    <n v="-2.711249351995848E-2"/>
  </r>
  <r>
    <x v="1002"/>
    <n v="-1.0042647777561697E-3"/>
    <n v="1.0426692332370813E-2"/>
    <n v="7.1448683654793399E-3"/>
    <x v="1001"/>
    <n v="-5.1641856025720356E-2"/>
    <n v="-2.6425830489941182E-3"/>
    <n v="9.226286824215002E-3"/>
    <n v="-5.1020408163265918E-3"/>
    <n v="7.2187149684347141E-2"/>
    <n v="2.9306761869238862E-3"/>
  </r>
  <r>
    <x v="1003"/>
    <n v="-8.846414186431506E-3"/>
    <n v="3.4804059252384612E-3"/>
    <n v="1.072863882579056E-2"/>
    <x v="1002"/>
    <n v="1.3701774521055921E-2"/>
    <n v="-7.7152660751629298E-3"/>
    <n v="1.6038492381715841E-3"/>
    <n v="9.4017094017093683E-3"/>
    <n v="1.1610950612188642E-2"/>
    <n v="-5.1269790670491977E-2"/>
  </r>
  <r>
    <x v="1004"/>
    <n v="-4.1049948273413905E-2"/>
    <n v="2.6931314803095852E-2"/>
    <n v="4.5294239679138926E-3"/>
    <x v="1003"/>
    <n v="-1.0450958875476424E-3"/>
    <n v="1.8200233257626763E-2"/>
    <n v="-6.1232986389111344E-2"/>
    <n v="1.4999395185677944E-2"/>
    <n v="-3.8431201893001754E-2"/>
    <n v="-7.5488603908831275E-2"/>
  </r>
  <r>
    <x v="1005"/>
    <n v="2.5955070440411232E-2"/>
    <n v="-7.3081708834508485E-2"/>
    <n v="-6.7462912607993974E-3"/>
    <x v="1004"/>
    <n v="-9.0844100364423364E-3"/>
    <n v="-2.2024616930419572E-2"/>
    <n v="1.1326032818203435E-2"/>
    <n v="2.1213204624001891E-2"/>
    <n v="2.394354245629926E-2"/>
    <n v="3.749469986068199E-2"/>
  </r>
  <r>
    <x v="1006"/>
    <n v="2.118169384823676E-2"/>
    <n v="-8.8470684497173879E-3"/>
    <n v="3.5000173268184831E-3"/>
    <x v="1005"/>
    <n v="1.8476156959352785E-3"/>
    <n v="9.513731211408194E-3"/>
    <n v="1.5854275594535228E-2"/>
    <n v="2.3339946318134963E-4"/>
    <n v="4.2554660847225811E-2"/>
    <n v="1.8916394208313925E-2"/>
  </r>
  <r>
    <x v="1007"/>
    <n v="-1.7330147726890344E-2"/>
    <n v="2.6558831875757694E-2"/>
    <n v="7.0205124663305307E-2"/>
    <x v="1006"/>
    <n v="1.2891894265390391E-2"/>
    <n v="-2.0639330748328355E-2"/>
    <n v="-1.9857214012950264E-2"/>
    <n v="-1.6334150040835382E-3"/>
    <n v="-8.5980763625764789E-3"/>
    <n v="-3.111391244556494E-2"/>
  </r>
  <r>
    <x v="1008"/>
    <n v="4.8284364084651976E-3"/>
    <n v="5.5663755732864306E-3"/>
    <n v="-1.9747668678003261E-2"/>
    <x v="1007"/>
    <n v="-1.0040056182697765E-2"/>
    <n v="-1.2864877222516724E-2"/>
    <n v="1.805739065623202E-2"/>
    <n v="5.2588524015426685E-3"/>
    <n v="-1.6957759277324236E-2"/>
    <n v="-5.8312141463126244E-2"/>
  </r>
  <r>
    <x v="1009"/>
    <n v="2.0311488259550092E-3"/>
    <n v="-4.3784675363622849E-2"/>
    <n v="8.1306165443233436E-3"/>
    <x v="1008"/>
    <n v="-1.6097390085829333E-2"/>
    <n v="-1.716968618740311E-2"/>
    <n v="-2.5124792013311192E-2"/>
    <n v="-1.2322715647523852E-2"/>
    <n v="-4.3214072100483891E-2"/>
    <n v="5.3381900395654824E-3"/>
  </r>
  <r>
    <x v="1010"/>
    <n v="-1.1958126152109116E-2"/>
    <n v="-1.2675761852490863E-3"/>
    <n v="-1.404035786586566E-2"/>
    <x v="1009"/>
    <n v="1.2675579925584435E-2"/>
    <n v="2.7730768406846407E-2"/>
    <n v="4.0109233657620758E-2"/>
    <n v="3.5663841807909602E-2"/>
    <n v="2.3598778148753441E-2"/>
    <n v="-7.9960019990005238E-3"/>
  </r>
  <r>
    <x v="1011"/>
    <n v="-1.2770644728236524E-2"/>
    <n v="5.7702120978189164E-3"/>
    <n v="6.4909259504570826E-3"/>
    <x v="1010"/>
    <n v="3.0096865495842229E-2"/>
    <n v="-1.0922241560796797E-2"/>
    <n v="3.3475549721037057E-2"/>
    <n v="-8.4100465962040349E-3"/>
    <n v="-2.8648363545512701E-2"/>
    <n v="3.4005037783375602E-3"/>
  </r>
  <r>
    <x v="1012"/>
    <n v="-1.8528591352859114E-2"/>
    <n v="1.3139407815996318E-2"/>
    <n v="-5.3764148460121008E-2"/>
    <x v="1011"/>
    <n v="-5.4100179196177156E-2"/>
    <n v="6.8164336216979704E-2"/>
    <n v="-1.7783423308986857E-2"/>
    <n v="-6.9914040114613663E-3"/>
    <n v="-6.5088165528278674E-2"/>
    <n v="-2.7300112965984669E-2"/>
  </r>
  <r>
    <x v="1013"/>
    <n v="2.008625651009277E-2"/>
    <n v="-1.5357353809805074E-2"/>
    <n v="1.8221016760553432E-2"/>
    <x v="1012"/>
    <n v="1.3946774921064442E-2"/>
    <n v="3.6400583987687973E-3"/>
    <n v="1.5939217588102128E-2"/>
    <n v="7.8485687903970813E-3"/>
    <n v="5.4625766121020547E-2"/>
    <n v="8.3876379121232691E-3"/>
  </r>
  <r>
    <x v="1014"/>
    <n v="3.1030159504074728E-2"/>
    <n v="4.0165879867504195E-3"/>
    <n v="3.6268014479885258E-2"/>
    <x v="1013"/>
    <n v="2.3079113135698659E-2"/>
    <n v="3.0734905298748671E-2"/>
    <n v="4.0639022372147782E-2"/>
    <n v="-1.1452130096197832E-3"/>
    <n v="5.0984768336690633E-2"/>
    <n v="2.8344743745601031E-2"/>
  </r>
  <r>
    <x v="1015"/>
    <n v="-3.3676743793278119E-2"/>
    <n v="-4.6382647097025664E-2"/>
    <n v="9.4582124967044212E-3"/>
    <x v="1014"/>
    <n v="2.2436733629009886E-3"/>
    <n v="-1.3521760689628848E-2"/>
    <n v="-4.0366972477064222E-2"/>
    <n v="-2.2815867920201849E-2"/>
    <n v="1.1431486920669087E-2"/>
    <n v="-2.4639123942259866E-2"/>
  </r>
  <r>
    <x v="1016"/>
    <n v="2.7649608501118639E-2"/>
    <n v="6.0747218022582761E-2"/>
    <n v="2.7292612059678145E-2"/>
    <x v="1015"/>
    <n v="1.6139108704706473E-2"/>
    <n v="5.6210729821169592E-2"/>
    <n v="-4.3817718291905616E-2"/>
    <n v="3.0388360905784451E-2"/>
    <n v="-3.6674483285161097E-2"/>
    <n v="1.4416943097729007E-2"/>
  </r>
  <r>
    <x v="1017"/>
    <n v="5.170243885846304E-3"/>
    <n v="-1.5896454756737954E-2"/>
    <n v="1.4968061779006669E-2"/>
    <x v="1016"/>
    <n v="-2.0835468114902556E-3"/>
    <n v="-1.2858646410103924E-2"/>
    <n v="4.44259290118314E-2"/>
    <n v="-1.8219084491004289E-2"/>
    <n v="4.3547793597327855E-2"/>
    <n v="3.7668217834234685E-2"/>
  </r>
  <r>
    <x v="1018"/>
    <n v="-1.5803187709383715E-2"/>
    <n v="-5.558382588953692E-3"/>
    <n v="4.3114784895735392E-2"/>
    <x v="1017"/>
    <n v="-1.0525054764512598E-2"/>
    <n v="-1.1440756536250651E-2"/>
    <n v="-1.7805858701895438E-2"/>
    <n v="-2.6675945256320999E-2"/>
    <n v="-4.1676273140299758E-2"/>
    <n v="8.1813223441002947E-3"/>
  </r>
  <r>
    <x v="1019"/>
    <n v="7.6468161188282258E-2"/>
    <n v="2.4509610968969309E-2"/>
    <n v="1.0835959777877768E-2"/>
    <x v="1018"/>
    <n v="9.0630783333622844E-3"/>
    <n v="2.7057190553898769E-2"/>
    <n v="-1.2345679012345734E-2"/>
    <n v="1.2631077216396447E-2"/>
    <n v="4.613512213070825E-3"/>
    <n v="6.7083433517672653E-2"/>
  </r>
  <r>
    <x v="1020"/>
    <n v="1.4839657595502764E-2"/>
    <n v="2.7573223364880883E-2"/>
    <n v="-2.1202042997980786E-2"/>
    <x v="1019"/>
    <n v="6.4620078503967449E-3"/>
    <n v="1.3103706476975008E-2"/>
    <n v="7.7302631578948233E-3"/>
    <n v="2.0593080724876422E-2"/>
    <n v="2.2271369808981811E-2"/>
    <n v="-2.1124380351509653E-2"/>
  </r>
  <r>
    <x v="1021"/>
    <n v="5.0924381385217821E-3"/>
    <n v="4.2910912807218704E-2"/>
    <n v="-1.5411686184090723E-2"/>
    <x v="1020"/>
    <n v="2.1543649306856594E-2"/>
    <n v="4.4372938186144628E-2"/>
    <n v="-5.8756324465480958E-3"/>
    <n v="5.8457281217571877E-2"/>
    <n v="5.3879755818599939E-3"/>
    <n v="1.4501927835644857E-2"/>
  </r>
  <r>
    <x v="1022"/>
    <n v="-2.6034620972994582E-2"/>
    <n v="2.8310567764911143E-2"/>
    <n v="-9.4903555802058337E-3"/>
    <x v="1021"/>
    <n v="-1.7705016421319386E-2"/>
    <n v="1.5103263167887793E-2"/>
    <n v="-2.4626498111968154E-3"/>
    <n v="3.3333333333333437E-2"/>
    <n v="-8.0729166666666519E-3"/>
    <n v="-4.1068693629814579E-2"/>
  </r>
  <r>
    <x v="1023"/>
    <n v="-2.9656303250490401E-2"/>
    <n v="1.9861007809594877E-2"/>
    <n v="6.7504510670068907E-3"/>
    <x v="1022"/>
    <n v="1.3916939631031244E-3"/>
    <n v="-1.4538467424480839E-3"/>
    <n v="8.1961816984858382E-2"/>
    <n v="5.9666877503689708E-2"/>
    <n v="1.5130369899545304E-2"/>
    <n v="1.4078674948240222E-2"/>
  </r>
  <r>
    <x v="1024"/>
    <n v="-6.4345970590379276E-3"/>
    <n v="-2.3884134598949447E-2"/>
    <n v="2.5337576862466404E-2"/>
    <x v="1023"/>
    <n v="5.3065098384827758E-2"/>
    <n v="-2.5415503031128717E-2"/>
    <n v="5.5673866747794287E-2"/>
    <n v="-2.6462395543175532E-2"/>
    <n v="-1.8920316881279042E-3"/>
    <n v="-1.0091582570145197E-2"/>
  </r>
  <r>
    <x v="1025"/>
    <n v="-1.6687565029479989E-2"/>
    <n v="-1.2677881416280457E-2"/>
    <n v="-5.394328421179595E-3"/>
    <x v="1024"/>
    <n v="-2.1276595744680771E-2"/>
    <n v="3.4421603487591046E-3"/>
    <n v="-3.9481268011527293E-2"/>
    <n v="1.3182096873084026E-2"/>
    <n v="-2.0169923766143349E-2"/>
    <n v="-3.1054802592810904E-2"/>
  </r>
  <r>
    <x v="1026"/>
    <n v="2.645323204232497E-3"/>
    <n v="4.4292048477682533E-2"/>
    <n v="-1.0968367470609697E-2"/>
    <x v="1025"/>
    <n v="2.4830625534435491E-3"/>
    <n v="-2.2288584936051015E-3"/>
    <n v="-2.2502250225022724E-3"/>
    <n v="1.3716591023701374E-2"/>
    <n v="-6.764280146977053E-3"/>
    <n v="-3.8679073161831723E-2"/>
  </r>
  <r>
    <x v="1027"/>
    <n v="1.4727371127046363E-2"/>
    <n v="1.0835475141812045E-2"/>
    <n v="-4.319588260523255E-3"/>
    <x v="1026"/>
    <n v="3.4939225431819265E-2"/>
    <n v="1.1073201804521648E-2"/>
    <n v="5.8487445496917756E-2"/>
    <n v="6.2680330315389998E-3"/>
    <n v="8.2396793811831959E-3"/>
    <n v="-2.6570506737521371E-2"/>
  </r>
  <r>
    <x v="1028"/>
    <n v="6.4401288025761616E-3"/>
    <n v="2.01281390712158E-2"/>
    <n v="7.2920833205132318E-3"/>
    <x v="1027"/>
    <n v="-8.8282376808836993E-3"/>
    <n v="1.07965823768017E-2"/>
    <n v="1.5198863636363802E-2"/>
    <n v="-7.6132094126951655E-3"/>
    <n v="2.9353717859624817E-2"/>
    <n v="2.352635341522058E-2"/>
  </r>
  <r>
    <x v="1029"/>
    <n v="-2.9682769950252874E-2"/>
    <n v="-2.1301125446060887E-2"/>
    <n v="3.0545543405091635E-5"/>
    <x v="1028"/>
    <n v="4.698093897914779E-2"/>
    <n v="-1.7161738714662755E-3"/>
    <n v="-1.4271722401007492E-2"/>
    <n v="-3.9852545581353649E-4"/>
    <n v="-3.4822176014690398E-2"/>
    <n v="-1.2699218998031281E-3"/>
  </r>
  <r>
    <x v="1030"/>
    <n v="5.3317131115087069E-3"/>
    <n v="1.4775340775228685E-2"/>
    <n v="1.7715874034026635E-2"/>
    <x v="1029"/>
    <n v="2.57659528973333E-2"/>
    <n v="4.8862470065001551E-2"/>
    <n v="-2.8814762242725278E-2"/>
    <n v="2.4220073756603178E-2"/>
    <n v="1.1079557377278393E-2"/>
    <n v="1.6720706974378441E-2"/>
  </r>
  <r>
    <x v="1031"/>
    <n v="9.031460719936435E-3"/>
    <n v="-5.2558262946093115E-2"/>
    <n v="4.5169422851826235E-2"/>
    <x v="1030"/>
    <n v="-1.5217164723574816E-2"/>
    <n v="1.3438470884672205E-2"/>
    <n v="-3.0985092078339771E-2"/>
    <n v="2.1409108602570281E-3"/>
    <n v="5.0307851954341176E-2"/>
    <n v="-3.7081040520260067E-2"/>
  </r>
  <r>
    <x v="1032"/>
    <n v="2.7087413269804017E-2"/>
    <n v="5.5543886671800546E-3"/>
    <n v="6.5759246496668311E-3"/>
    <x v="1031"/>
    <n v="1.1490950876185124E-3"/>
    <n v="9.446335320764998E-3"/>
    <n v="0.10799396681749629"/>
    <n v="1.5245678772577209E-2"/>
    <n v="-2.3646111894191857E-2"/>
    <n v="-6.493928177154773E-4"/>
  </r>
  <r>
    <x v="1033"/>
    <n v="-9.1502968195101508E-2"/>
    <n v="-1.3101399494046873E-2"/>
    <n v="-5.4203634496334141E-2"/>
    <x v="1032"/>
    <n v="-7.1962546250849524E-2"/>
    <n v="-1.1151408871706958E-2"/>
    <n v="-7.0514565750068203E-2"/>
    <n v="-3.6920133907221486E-2"/>
    <n v="-5.8030654649468438E-2"/>
    <n v="1.4230944180908311E-2"/>
  </r>
  <r>
    <x v="1034"/>
    <n v="-1.0407275717077891E-2"/>
    <n v="-2.4234228937621283E-2"/>
    <n v="-4.0117033149338344E-3"/>
    <x v="1033"/>
    <n v="-1.1489015459723362E-2"/>
    <n v="-3.6241697297994535E-2"/>
    <n v="-1.0691271236086597E-2"/>
    <n v="-2.9794418512265386E-2"/>
    <n v="-2.2344768316264751E-3"/>
    <n v="5.7790876473603259E-2"/>
  </r>
  <r>
    <x v="1035"/>
    <n v="-9.3287661249179532E-3"/>
    <n v="-6.3024197435649354E-3"/>
    <n v="1.8685645063597711E-2"/>
    <x v="1034"/>
    <n v="-1.4832740682207191E-2"/>
    <n v="-1.5339578454332536E-2"/>
    <n v="1.4507772020725396E-2"/>
    <n v="-3.6851264203091594E-3"/>
    <n v="2.6787636916981272E-2"/>
    <n v="-2.4833434282253153E-3"/>
  </r>
  <r>
    <x v="1036"/>
    <n v="-2.3136908703008885E-2"/>
    <n v="-1.5886297765004054E-2"/>
    <n v="3.6596604929095999E-2"/>
    <x v="1035"/>
    <n v="-1.1413197867753966E-2"/>
    <n v="-3.7323955625775063E-2"/>
    <n v="-0.10710637676929813"/>
    <n v="-9.3496352614814704E-3"/>
    <n v="-6.9472212513107201E-2"/>
    <n v="-5.980933875766592E-2"/>
  </r>
  <r>
    <x v="1037"/>
    <n v="8.1334488082238643E-3"/>
    <n v="-1.8077411245702502E-2"/>
    <n v="-3.4989101755191765E-3"/>
    <x v="1036"/>
    <n v="-6.135902636916879E-3"/>
    <n v="5.0294709349520961E-3"/>
    <n v="2.2389279294002362E-2"/>
    <n v="1.7527483924496989E-2"/>
    <n v="8.9698900174289387E-2"/>
    <n v="7.4011883234306408E-2"/>
  </r>
  <r>
    <x v="1038"/>
    <n v="-4.1011466776229799E-2"/>
    <n v="4.086140254003312E-2"/>
    <n v="9.8716399009959321E-3"/>
    <x v="1037"/>
    <n v="-5.7962140925557404E-2"/>
    <n v="9.4028199680424862E-3"/>
    <n v="-7.9923273657288574E-3"/>
    <n v="-2.5175823055753832E-2"/>
    <n v="9.6103466343104849E-3"/>
    <n v="-7.9915814792543616E-2"/>
  </r>
  <r>
    <x v="1039"/>
    <n v="-1.2580331061343819E-2"/>
    <n v="-2.6525198938998074E-4"/>
    <n v="-3.5167716378352254E-2"/>
    <x v="1038"/>
    <n v="-0.10337792702522153"/>
    <n v="-0.14498186530750701"/>
    <n v="-3.8349983886561523E-2"/>
    <n v="-2.5826014219991533E-2"/>
    <n v="-3.6723433893722013E-2"/>
    <n v="-8.8817724331742953E-2"/>
  </r>
  <r>
    <x v="1040"/>
    <n v="-1.7355632691699041E-3"/>
    <n v="2.3806652355339297E-2"/>
    <n v="3.1221385319745831E-2"/>
    <x v="1039"/>
    <n v="-4.4097215230656239E-3"/>
    <n v="-1.434326171875E-2"/>
    <n v="-4.2225201072385921E-2"/>
    <n v="1.9748846195127179E-2"/>
    <n v="2.2074460543851204E-2"/>
    <n v="7.4020943910486414E-2"/>
  </r>
  <r>
    <x v="1041"/>
    <n v="2.117907381065276E-2"/>
    <n v="6.184328323045829E-3"/>
    <n v="2.890123739688355E-2"/>
    <x v="1040"/>
    <n v="2.9932853329019959E-3"/>
    <n v="2.0052841249200259E-2"/>
    <n v="2.2743177046885998E-2"/>
    <n v="4.2100831491422852E-3"/>
    <n v="3.3665783523602055E-2"/>
    <n v="3.9201282222518952E-2"/>
  </r>
  <r>
    <x v="1042"/>
    <n v="1.4974462157560708E-2"/>
    <n v="4.0893498952199181E-2"/>
    <n v="3.3295286879541086E-2"/>
    <x v="1041"/>
    <n v="-2.0124213582836004E-2"/>
    <n v="-1.3932029503121335E-2"/>
    <n v="2.4803284296955219E-2"/>
    <n v="-1.2158054711246202E-2"/>
    <n v="3.754797498590956E-2"/>
    <n v="3.6758563074352546E-2"/>
  </r>
  <r>
    <x v="1043"/>
    <n v="-2.035759216194577E-2"/>
    <n v="-2.9130581486896956E-3"/>
    <n v="6.6007489829458255E-3"/>
    <x v="1042"/>
    <n v="-1.6792196567477324E-2"/>
    <n v="-1.7268623024830676E-2"/>
    <n v="1.301952929394079E-2"/>
    <n v="-1.251989389920416E-2"/>
    <n v="1.4382534016244897E-2"/>
    <n v="6.0063224446786245E-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">
  <r>
    <n v="6.7060000000000008E-2"/>
    <x v="0"/>
  </r>
  <r>
    <n v="6.7030000000000006E-2"/>
    <x v="1"/>
  </r>
  <r>
    <n v="6.5490000000000007E-2"/>
    <x v="1"/>
  </r>
  <r>
    <n v="6.676E-2"/>
    <x v="1"/>
  </r>
  <r>
    <n v="7.3569999999999997E-2"/>
    <x v="1"/>
  </r>
  <r>
    <n v="6.9790000000000005E-2"/>
    <x v="1"/>
  </r>
  <r>
    <n v="6.9070000000000006E-2"/>
    <x v="1"/>
  </r>
  <r>
    <n v="6.9940000000000002E-2"/>
    <x v="1"/>
  </r>
  <r>
    <n v="7.0940000000000003E-2"/>
    <x v="1"/>
  </r>
  <r>
    <n v="7.1010000000000004E-2"/>
    <x v="1"/>
  </r>
  <r>
    <n v="7.0989999999999998E-2"/>
    <x v="1"/>
  </r>
  <r>
    <n v="7.0830000000000004E-2"/>
    <x v="1"/>
  </r>
  <r>
    <n v="7.1099999999999997E-2"/>
    <x v="1"/>
  </r>
  <r>
    <n v="7.3719999999999994E-2"/>
    <x v="2"/>
  </r>
  <r>
    <n v="7.3929999999999996E-2"/>
    <x v="2"/>
  </r>
  <r>
    <n v="7.5499999999999998E-2"/>
    <x v="2"/>
  </r>
  <r>
    <n v="7.3899999999999993E-2"/>
    <x v="2"/>
  </r>
  <r>
    <n v="7.6589999999999991E-2"/>
    <x v="2"/>
  </r>
  <r>
    <n v="8.1509999999999999E-2"/>
    <x v="2"/>
  </r>
  <r>
    <n v="8.2379999999999995E-2"/>
    <x v="2"/>
  </r>
  <r>
    <n v="7.8909999999999994E-2"/>
    <x v="2"/>
  </r>
  <r>
    <n v="7.6420000000000002E-2"/>
    <x v="2"/>
  </r>
  <r>
    <n v="7.6249999999999998E-2"/>
    <x v="2"/>
  </r>
  <r>
    <n v="7.424E-2"/>
    <x v="2"/>
  </r>
  <r>
    <n v="7.6189999999999994E-2"/>
    <x v="2"/>
  </r>
  <r>
    <n v="7.7380000000000004E-2"/>
    <x v="3"/>
  </r>
  <r>
    <n v="0.08"/>
    <x v="3"/>
  </r>
  <r>
    <n v="8.022E-2"/>
    <x v="3"/>
  </r>
  <r>
    <n v="8.1729999999999997E-2"/>
    <x v="3"/>
  </r>
  <r>
    <n v="8.0799999999999997E-2"/>
    <x v="3"/>
  </r>
  <r>
    <n v="8.1869999999999998E-2"/>
    <x v="3"/>
  </r>
  <r>
    <n v="7.8449999999999992E-2"/>
    <x v="3"/>
  </r>
  <r>
    <n v="7.9299999999999995E-2"/>
    <x v="3"/>
  </r>
  <r>
    <n v="7.9250000000000001E-2"/>
    <x v="3"/>
  </r>
  <r>
    <n v="7.8390000000000001E-2"/>
    <x v="3"/>
  </r>
  <r>
    <n v="7.9050000000000009E-2"/>
    <x v="3"/>
  </r>
  <r>
    <n v="7.7910000000000007E-2"/>
    <x v="3"/>
  </r>
  <r>
    <n v="7.5289999999999996E-2"/>
    <x v="4"/>
  </r>
  <r>
    <n v="7.5679999999999997E-2"/>
    <x v="4"/>
  </r>
  <r>
    <n v="7.9379999999999992E-2"/>
    <x v="4"/>
  </r>
  <r>
    <n v="7.9560000000000006E-2"/>
    <x v="4"/>
  </r>
  <r>
    <n v="8.1010000000000013E-2"/>
    <x v="4"/>
  </r>
  <r>
    <n v="8.7129999999999985E-2"/>
    <x v="4"/>
  </r>
  <r>
    <n v="9.3160000000000007E-2"/>
    <x v="4"/>
  </r>
  <r>
    <n v="8.6999999999999994E-2"/>
    <x v="4"/>
  </r>
  <r>
    <n v="8.617000000000001E-2"/>
    <x v="4"/>
  </r>
  <r>
    <n v="7.4779999999999999E-2"/>
    <x v="4"/>
  </r>
  <r>
    <n v="7.0800000000000002E-2"/>
    <x v="4"/>
  </r>
  <r>
    <n v="5.2600000000000001E-2"/>
    <x v="4"/>
  </r>
  <r>
    <n v="6.1870000000000001E-2"/>
    <x v="5"/>
  </r>
  <r>
    <n v="6.3280000000000003E-2"/>
    <x v="5"/>
  </r>
  <r>
    <n v="7.0140000000000008E-2"/>
    <x v="5"/>
  </r>
  <r>
    <n v="6.2420000000000003E-2"/>
    <x v="5"/>
  </r>
  <r>
    <n v="6.7099999999999993E-2"/>
    <x v="5"/>
  </r>
  <r>
    <n v="7.0129999999999998E-2"/>
    <x v="5"/>
  </r>
  <r>
    <n v="6.9980000000000001E-2"/>
    <x v="5"/>
  </r>
  <r>
    <n v="7.4340000000000003E-2"/>
    <x v="5"/>
  </r>
  <r>
    <n v="7.2149999999999992E-2"/>
    <x v="5"/>
  </r>
  <r>
    <n v="7.306E-2"/>
    <x v="5"/>
  </r>
  <r>
    <n v="7.2569999999999996E-2"/>
    <x v="5"/>
  </r>
  <r>
    <n v="7.6789999999999997E-2"/>
    <x v="5"/>
  </r>
  <r>
    <n v="7.5910000000000005E-2"/>
    <x v="6"/>
  </r>
  <r>
    <n v="7.8640000000000002E-2"/>
    <x v="6"/>
  </r>
  <r>
    <n v="7.85E-2"/>
    <x v="6"/>
  </r>
  <r>
    <n v="8.0610000000000001E-2"/>
    <x v="6"/>
  </r>
  <r>
    <n v="7.5639999999999999E-2"/>
    <x v="6"/>
  </r>
  <r>
    <n v="7.5609999999999997E-2"/>
    <x v="6"/>
  </r>
  <r>
    <n v="7.8030000000000002E-2"/>
    <x v="6"/>
  </r>
  <r>
    <n v="7.936E-2"/>
    <x v="6"/>
  </r>
  <r>
    <n v="7.8520000000000006E-2"/>
    <x v="6"/>
  </r>
  <r>
    <n v="8.1210000000000004E-2"/>
    <x v="6"/>
  </r>
  <r>
    <n v="8.0660000000000009E-2"/>
    <x v="6"/>
  </r>
  <r>
    <n v="7.9130000000000006E-2"/>
    <x v="6"/>
  </r>
  <r>
    <n v="8.1479999999999997E-2"/>
    <x v="7"/>
  </r>
  <r>
    <n v="7.9920000000000005E-2"/>
    <x v="7"/>
  </r>
  <r>
    <n v="7.9850000000000004E-2"/>
    <x v="7"/>
  </r>
  <r>
    <n v="8.1349999999999992E-2"/>
    <x v="7"/>
  </r>
  <r>
    <n v="8.410999999999999E-2"/>
    <x v="7"/>
  </r>
  <r>
    <n v="8.3260000000000001E-2"/>
    <x v="7"/>
  </r>
  <r>
    <n v="8.4540000000000004E-2"/>
    <x v="7"/>
  </r>
  <r>
    <n v="8.3190000000000014E-2"/>
    <x v="7"/>
  </r>
  <r>
    <n v="8.4419999999999995E-2"/>
    <x v="7"/>
  </r>
  <r>
    <n v="8.8789999999999994E-2"/>
    <x v="7"/>
  </r>
  <r>
    <n v="8.7379999999999999E-2"/>
    <x v="7"/>
  </r>
  <r>
    <n v="8.5600000000000009E-2"/>
    <x v="7"/>
  </r>
  <r>
    <n v="8.2669999999999993E-2"/>
    <x v="8"/>
  </r>
  <r>
    <n v="8.1989999999999993E-2"/>
    <x v="8"/>
  </r>
  <r>
    <n v="8.5719999999999991E-2"/>
    <x v="8"/>
  </r>
  <r>
    <n v="8.6709999999999995E-2"/>
    <x v="8"/>
  </r>
  <r>
    <n v="8.3770000000000011E-2"/>
    <x v="8"/>
  </r>
  <r>
    <n v="8.3800000000000013E-2"/>
    <x v="8"/>
  </r>
  <r>
    <n v="8.2449999999999996E-2"/>
    <x v="8"/>
  </r>
  <r>
    <n v="8.2409999999999997E-2"/>
    <x v="8"/>
  </r>
  <r>
    <n v="8.1489999999999993E-2"/>
    <x v="8"/>
  </r>
  <r>
    <n v="8.2150000000000001E-2"/>
    <x v="8"/>
  </r>
  <r>
    <n v="8.1750000000000003E-2"/>
    <x v="8"/>
  </r>
  <r>
    <n v="8.0489999999999992E-2"/>
    <x v="8"/>
  </r>
  <r>
    <n v="7.9119999999999996E-2"/>
    <x v="9"/>
  </r>
  <r>
    <n v="7.8719999999999998E-2"/>
    <x v="9"/>
  </r>
  <r>
    <n v="7.9509999999999997E-2"/>
    <x v="9"/>
  </r>
  <r>
    <n v="7.7310000000000004E-2"/>
    <x v="9"/>
  </r>
  <r>
    <n v="7.4429999999999996E-2"/>
    <x v="9"/>
  </r>
  <r>
    <n v="7.4389999999999998E-2"/>
    <x v="9"/>
  </r>
  <r>
    <n v="8.1720000000000001E-2"/>
    <x v="9"/>
  </r>
  <r>
    <n v="8.5959999999999995E-2"/>
    <x v="9"/>
  </r>
  <r>
    <n v="8.7660000000000002E-2"/>
    <x v="9"/>
  </r>
  <r>
    <n v="8.6249999999999993E-2"/>
    <x v="9"/>
  </r>
  <r>
    <n v="9.0440000000000006E-2"/>
    <x v="9"/>
  </r>
  <r>
    <n v="8.8200000000000001E-2"/>
    <x v="9"/>
  </r>
  <r>
    <n v="8.77E-2"/>
    <x v="10"/>
  </r>
  <r>
    <n v="8.8620000000000004E-2"/>
    <x v="10"/>
  </r>
  <r>
    <n v="8.8040000000000007E-2"/>
    <x v="10"/>
  </r>
  <r>
    <n v="8.8279999999999997E-2"/>
    <x v="10"/>
  </r>
  <r>
    <n v="8.6449999999999999E-2"/>
    <x v="10"/>
  </r>
  <r>
    <n v="8.7440000000000004E-2"/>
    <x v="10"/>
  </r>
  <r>
    <n v="8.7179999999999994E-2"/>
    <x v="10"/>
  </r>
  <r>
    <n v="8.5589999999999999E-2"/>
    <x v="10"/>
  </r>
  <r>
    <n v="8.5109999999999991E-2"/>
    <x v="10"/>
  </r>
  <r>
    <n v="8.2780000000000006E-2"/>
    <x v="10"/>
  </r>
  <r>
    <n v="8.0869999999999997E-2"/>
    <x v="10"/>
  </r>
  <r>
    <n v="7.8550000000000009E-2"/>
    <x v="10"/>
  </r>
  <r>
    <n v="7.6909999999999992E-2"/>
    <x v="11"/>
  </r>
  <r>
    <n v="7.7240000000000003E-2"/>
    <x v="11"/>
  </r>
  <r>
    <n v="7.7380000000000004E-2"/>
    <x v="11"/>
  </r>
  <r>
    <n v="7.8600000000000003E-2"/>
    <x v="11"/>
  </r>
  <r>
    <n v="7.8149999999999997E-2"/>
    <x v="11"/>
  </r>
  <r>
    <n v="7.8609999999999999E-2"/>
    <x v="11"/>
  </r>
  <r>
    <n v="7.8060000000000004E-2"/>
    <x v="11"/>
  </r>
  <r>
    <n v="7.7839999999999993E-2"/>
    <x v="11"/>
  </r>
  <r>
    <n v="7.5389999999999999E-2"/>
    <x v="11"/>
  </r>
  <r>
    <n v="7.6399999999999996E-2"/>
    <x v="11"/>
  </r>
  <r>
    <n v="7.7859999999999999E-2"/>
    <x v="11"/>
  </r>
  <r>
    <n v="7.7579999999999996E-2"/>
    <x v="11"/>
  </r>
  <r>
    <n v="7.7789999999999998E-2"/>
    <x v="12"/>
  </r>
  <r>
    <n v="7.6230000000000006E-2"/>
    <x v="12"/>
  </r>
  <r>
    <n v="7.458999999999999E-2"/>
    <x v="12"/>
  </r>
  <r>
    <n v="7.4349999999999999E-2"/>
    <x v="12"/>
  </r>
  <r>
    <n v="7.4709999999999999E-2"/>
    <x v="12"/>
  </r>
  <r>
    <n v="7.4480000000000005E-2"/>
    <x v="12"/>
  </r>
  <r>
    <n v="7.1629999999999999E-2"/>
    <x v="12"/>
  </r>
  <r>
    <n v="7.1099999999999997E-2"/>
    <x v="12"/>
  </r>
  <r>
    <n v="6.9580000000000003E-2"/>
    <x v="12"/>
  </r>
  <r>
    <n v="6.8849999999999995E-2"/>
    <x v="12"/>
  </r>
  <r>
    <n v="6.2430000000000006E-2"/>
    <x v="12"/>
  </r>
  <r>
    <n v="6.5119999999999997E-2"/>
    <x v="12"/>
  </r>
  <r>
    <n v="6.4070000000000002E-2"/>
    <x v="13"/>
  </r>
  <r>
    <n v="6.8699999999999997E-2"/>
    <x v="13"/>
  </r>
  <r>
    <n v="6.658E-2"/>
    <x v="13"/>
  </r>
  <r>
    <n v="6.9610000000000005E-2"/>
    <x v="13"/>
  </r>
  <r>
    <n v="6.6610000000000003E-2"/>
    <x v="13"/>
  </r>
  <r>
    <n v="6.5110000000000001E-2"/>
    <x v="13"/>
  </r>
  <r>
    <n v="6.4649999999999999E-2"/>
    <x v="13"/>
  </r>
  <r>
    <n v="6.5250000000000002E-2"/>
    <x v="13"/>
  </r>
  <r>
    <n v="6.6630000000000009E-2"/>
    <x v="13"/>
  </r>
  <r>
    <n v="6.862E-2"/>
    <x v="13"/>
  </r>
  <r>
    <n v="7.0580000000000004E-2"/>
    <x v="13"/>
  </r>
  <r>
    <n v="7.3259999999999992E-2"/>
    <x v="13"/>
  </r>
  <r>
    <n v="7.4299999999999991E-2"/>
    <x v="14"/>
  </r>
  <r>
    <n v="7.7259999999999995E-2"/>
    <x v="14"/>
  </r>
  <r>
    <n v="7.397999999999999E-2"/>
    <x v="14"/>
  </r>
  <r>
    <n v="7.7670000000000003E-2"/>
    <x v="14"/>
  </r>
  <r>
    <n v="7.8259999999999996E-2"/>
    <x v="14"/>
  </r>
  <r>
    <n v="7.9029999999999989E-2"/>
    <x v="14"/>
  </r>
  <r>
    <n v="7.7719999999999997E-2"/>
    <x v="14"/>
  </r>
  <r>
    <n v="7.9509999999999997E-2"/>
    <x v="14"/>
  </r>
  <r>
    <n v="8.0239999999999992E-2"/>
    <x v="14"/>
  </r>
  <r>
    <n v="7.8530000000000003E-2"/>
    <x v="14"/>
  </r>
  <r>
    <n v="7.6069999999999999E-2"/>
    <x v="14"/>
  </r>
  <r>
    <n v="7.3700000000000002E-2"/>
    <x v="14"/>
  </r>
  <r>
    <n v="7.4829999999999994E-2"/>
    <x v="15"/>
  </r>
  <r>
    <n v="7.5910000000000005E-2"/>
    <x v="15"/>
  </r>
  <r>
    <n v="7.3459999999999998E-2"/>
    <x v="15"/>
  </r>
  <r>
    <n v="7.4139999999999998E-2"/>
    <x v="15"/>
  </r>
  <r>
    <n v="7.0319999999999994E-2"/>
    <x v="15"/>
  </r>
  <r>
    <n v="6.878999999999999E-2"/>
    <x v="15"/>
  </r>
  <r>
    <n v="6.3689999999999997E-2"/>
    <x v="15"/>
  </r>
  <r>
    <n v="6.5560000000000007E-2"/>
    <x v="15"/>
  </r>
  <r>
    <n v="6.695000000000001E-2"/>
    <x v="15"/>
  </r>
  <r>
    <n v="6.6430000000000003E-2"/>
    <x v="15"/>
  </r>
  <r>
    <n v="6.4600000000000005E-2"/>
    <x v="15"/>
  </r>
  <r>
    <n v="6.5540000000000001E-2"/>
    <x v="15"/>
  </r>
  <r>
    <n v="6.5990000000000007E-2"/>
    <x v="16"/>
  </r>
  <r>
    <n v="6.3710000000000003E-2"/>
    <x v="16"/>
  </r>
  <r>
    <n v="6.1379999999999997E-2"/>
    <x v="16"/>
  </r>
  <r>
    <n v="6.1100000000000002E-2"/>
    <x v="16"/>
  </r>
  <r>
    <n v="6.0129999999999996E-2"/>
    <x v="16"/>
  </r>
  <r>
    <n v="5.8880000000000002E-2"/>
    <x v="16"/>
  </r>
  <r>
    <n v="5.8369999999999998E-2"/>
    <x v="16"/>
  </r>
  <r>
    <n v="6.0780000000000001E-2"/>
    <x v="16"/>
  </r>
  <r>
    <n v="6.0149999999999995E-2"/>
    <x v="16"/>
  </r>
  <r>
    <n v="5.8810000000000001E-2"/>
    <x v="16"/>
  </r>
  <r>
    <n v="5.9109999999999996E-2"/>
    <x v="16"/>
  </r>
  <r>
    <n v="5.8939999999999999E-2"/>
    <x v="16"/>
  </r>
  <r>
    <n v="5.9490000000000001E-2"/>
    <x v="17"/>
  </r>
  <r>
    <n v="6.2289999999999998E-2"/>
    <x v="17"/>
  </r>
  <r>
    <n v="6.1769999999999999E-2"/>
    <x v="17"/>
  </r>
  <r>
    <n v="6.0299999999999999E-2"/>
    <x v="17"/>
  </r>
  <r>
    <n v="6.0220000000000003E-2"/>
    <x v="17"/>
  </r>
  <r>
    <n v="6.0510000000000001E-2"/>
    <x v="17"/>
  </r>
  <r>
    <n v="6.2039999999999998E-2"/>
    <x v="17"/>
  </r>
  <r>
    <n v="6.2149999999999997E-2"/>
    <x v="17"/>
  </r>
  <r>
    <n v="6.2230000000000001E-2"/>
    <x v="17"/>
  </r>
  <r>
    <n v="6.3879999999999992E-2"/>
    <x v="17"/>
  </r>
  <r>
    <n v="6.3259999999999997E-2"/>
    <x v="17"/>
  </r>
  <r>
    <n v="6.454E-2"/>
    <x v="17"/>
  </r>
  <r>
    <n v="6.6839999999999997E-2"/>
    <x v="18"/>
  </r>
  <r>
    <n v="6.7699999999999996E-2"/>
    <x v="18"/>
  </r>
  <r>
    <n v="6.8430000000000005E-2"/>
    <x v="18"/>
  </r>
  <r>
    <n v="7.1390000000000009E-2"/>
    <x v="18"/>
  </r>
  <r>
    <n v="7.4149999999999994E-2"/>
    <x v="18"/>
  </r>
  <r>
    <n v="7.4499999999999997E-2"/>
    <x v="18"/>
  </r>
  <r>
    <n v="7.3200000000000001E-2"/>
    <x v="18"/>
  </r>
  <r>
    <n v="7.1879999999999999E-2"/>
    <x v="18"/>
  </r>
  <r>
    <n v="7.397999999999999E-2"/>
    <x v="18"/>
  </r>
  <r>
    <n v="7.4450000000000002E-2"/>
    <x v="18"/>
  </r>
  <r>
    <n v="7.2800000000000004E-2"/>
    <x v="18"/>
  </r>
  <r>
    <n v="7.3270000000000002E-2"/>
    <x v="18"/>
  </r>
  <r>
    <n v="7.3429999999999995E-2"/>
    <x v="19"/>
  </r>
  <r>
    <n v="7.4569999999999997E-2"/>
    <x v="19"/>
  </r>
  <r>
    <n v="7.3150000000000007E-2"/>
    <x v="19"/>
  </r>
  <r>
    <n v="7.1160000000000001E-2"/>
    <x v="19"/>
  </r>
  <r>
    <n v="6.9889999999999994E-2"/>
    <x v="19"/>
  </r>
  <r>
    <n v="7.1099999999999997E-2"/>
    <x v="19"/>
  </r>
  <r>
    <n v="7.1719999999999992E-2"/>
    <x v="19"/>
  </r>
  <r>
    <n v="7.1660000000000001E-2"/>
    <x v="19"/>
  </r>
  <r>
    <n v="7.2099999999999997E-2"/>
    <x v="19"/>
  </r>
  <r>
    <n v="7.3510000000000006E-2"/>
    <x v="19"/>
  </r>
  <r>
    <n v="7.2789999999999994E-2"/>
    <x v="19"/>
  </r>
  <r>
    <n v="7.1760000000000004E-2"/>
    <x v="19"/>
  </r>
  <r>
    <n v="7.1440000000000003E-2"/>
    <x v="20"/>
  </r>
  <r>
    <n v="7.078000000000001E-2"/>
    <x v="20"/>
  </r>
  <r>
    <n v="7.0519999999999999E-2"/>
    <x v="20"/>
  </r>
  <r>
    <n v="7.195E-2"/>
    <x v="20"/>
  </r>
  <r>
    <n v="6.9859999999999992E-2"/>
    <x v="20"/>
  </r>
  <r>
    <n v="7.0080000000000003E-2"/>
    <x v="20"/>
  </r>
  <r>
    <n v="6.924000000000001E-2"/>
    <x v="20"/>
  </r>
  <r>
    <n v="6.863000000000001E-2"/>
    <x v="20"/>
  </r>
  <r>
    <n v="6.7500000000000004E-2"/>
    <x v="20"/>
  </r>
  <r>
    <n v="6.8409999999999999E-2"/>
    <x v="20"/>
  </r>
  <r>
    <n v="6.7510000000000001E-2"/>
    <x v="20"/>
  </r>
  <r>
    <n v="6.8510000000000001E-2"/>
    <x v="20"/>
  </r>
  <r>
    <m/>
    <x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86002D-0EFC-47F8-ADCB-FDEBAA301801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5" firstHeaderRow="0" firstDataRow="1" firstDataCol="1"/>
  <pivotFields count="14">
    <pivotField axis="axisRow" numFmtId="14" showAll="0">
      <items count="1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t="default"/>
      </items>
    </pivotField>
  </pivotFields>
  <rowFields count="3">
    <field x="13"/>
    <field x="11"/>
    <field x="0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Average of Reliance" fld="1" subtotal="average" baseField="13" baseItem="3"/>
    <dataField name="Average of TCS" fld="2" subtotal="average" baseField="13" baseItem="3"/>
    <dataField name="Average of HDFC Bank" fld="3" subtotal="average" baseField="13" baseItem="3"/>
    <dataField name="Average of Infosys" fld="4" subtotal="average" baseField="13" baseItem="3"/>
    <dataField name="Average of Asian Paints" fld="5" subtotal="average" baseField="13" baseItem="3"/>
    <dataField name="Average of Britannia" fld="6" subtotal="average" baseField="13" baseItem="3"/>
    <dataField name="Average of BPCL" fld="7" subtotal="average" baseField="13" baseItem="3"/>
    <dataField name="Average of ITC" fld="8" subtotal="average" baseField="13" baseItem="3"/>
    <dataField name="Average of Larsen &amp; Toubro" fld="9" subtotal="average" baseField="13" baseItem="3"/>
    <dataField name="Average of JK Lakshmi Cement" fld="10" subtotal="average" baseField="13" baseItem="3"/>
  </dataFields>
  <formats count="6"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13" type="button" dataOnly="0" labelOnly="1" outline="0" axis="axisRow" fieldPosition="0"/>
    </format>
    <format dxfId="11">
      <pivotArea dataOnly="0" labelOnly="1" fieldPosition="0">
        <references count="1">
          <reference field="13" count="21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</references>
      </pivotArea>
    </format>
    <format dxfId="10">
      <pivotArea dataOnly="0" labelOnly="1" grandRow="1" outline="0" fieldPosition="0"/>
    </format>
    <format dxfId="9">
      <pivotArea dataOnly="0" labelOnly="1" outline="0" fieldPosition="0">
        <references count="1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A64B5-8F7A-484B-B1E7-3EFEBEC6D514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5" firstHeaderRow="0" firstDataRow="1" firstDataCol="1"/>
  <pivotFields count="14">
    <pivotField axis="axisRow" numFmtId="14" showAll="0">
      <items count="1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t="default"/>
      </items>
    </pivotField>
    <pivotField dataField="1" showAll="0"/>
    <pivotField dataField="1" showAll="0"/>
    <pivotField dataField="1" showAll="0"/>
    <pivotField dataField="1" showAll="0">
      <items count="1044">
        <item x="433"/>
        <item x="774"/>
        <item x="382"/>
        <item x="794"/>
        <item x="199"/>
        <item x="956"/>
        <item x="151"/>
        <item x="197"/>
        <item x="797"/>
        <item x="904"/>
        <item x="481"/>
        <item x="203"/>
        <item x="925"/>
        <item x="795"/>
        <item x="207"/>
        <item x="395"/>
        <item x="369"/>
        <item x="730"/>
        <item x="539"/>
        <item x="347"/>
        <item x="74"/>
        <item x="343"/>
        <item x="792"/>
        <item x="17"/>
        <item x="187"/>
        <item x="581"/>
        <item x="1004"/>
        <item x="168"/>
        <item x="840"/>
        <item x="891"/>
        <item x="603"/>
        <item x="330"/>
        <item x="722"/>
        <item x="161"/>
        <item x="210"/>
        <item x="56"/>
        <item x="598"/>
        <item x="251"/>
        <item x="160"/>
        <item x="346"/>
        <item x="184"/>
        <item x="969"/>
        <item x="660"/>
        <item x="115"/>
        <item x="182"/>
        <item x="520"/>
        <item x="348"/>
        <item x="720"/>
        <item x="564"/>
        <item x="114"/>
        <item x="912"/>
        <item x="851"/>
        <item x="30"/>
        <item x="218"/>
        <item x="802"/>
        <item x="773"/>
        <item x="159"/>
        <item x="19"/>
        <item x="875"/>
        <item x="892"/>
        <item x="916"/>
        <item x="827"/>
        <item x="1036"/>
        <item x="45"/>
        <item x="139"/>
        <item x="386"/>
        <item x="550"/>
        <item x="264"/>
        <item x="249"/>
        <item x="407"/>
        <item x="362"/>
        <item x="642"/>
        <item x="620"/>
        <item x="519"/>
        <item x="675"/>
        <item x="268"/>
        <item x="1008"/>
        <item x="214"/>
        <item x="317"/>
        <item x="883"/>
        <item x="71"/>
        <item x="16"/>
        <item x="415"/>
        <item x="922"/>
        <item x="69"/>
        <item x="902"/>
        <item x="238"/>
        <item x="726"/>
        <item x="949"/>
        <item x="137"/>
        <item x="923"/>
        <item x="186"/>
        <item x="152"/>
        <item x="231"/>
        <item x="281"/>
        <item x="156"/>
        <item x="663"/>
        <item x="569"/>
        <item x="173"/>
        <item x="492"/>
        <item x="169"/>
        <item x="937"/>
        <item x="153"/>
        <item x="747"/>
        <item x="258"/>
        <item x="979"/>
        <item x="59"/>
        <item x="195"/>
        <item x="741"/>
        <item x="641"/>
        <item x="941"/>
        <item x="618"/>
        <item x="204"/>
        <item x="889"/>
        <item x="267"/>
        <item x="608"/>
        <item x="717"/>
        <item x="198"/>
        <item x="628"/>
        <item x="576"/>
        <item x="320"/>
        <item x="276"/>
        <item x="266"/>
        <item x="4"/>
        <item x="143"/>
        <item x="326"/>
        <item x="435"/>
        <item x="713"/>
        <item x="903"/>
        <item x="476"/>
        <item x="286"/>
        <item x="119"/>
        <item x="376"/>
        <item x="117"/>
        <item x="951"/>
        <item x="125"/>
        <item x="1014"/>
        <item x="401"/>
        <item x="491"/>
        <item x="557"/>
        <item x="291"/>
        <item x="489"/>
        <item x="558"/>
        <item x="527"/>
        <item x="568"/>
        <item x="589"/>
        <item x="983"/>
        <item x="908"/>
        <item x="803"/>
        <item x="339"/>
        <item x="981"/>
        <item x="149"/>
        <item x="77"/>
        <item x="397"/>
        <item x="429"/>
        <item x="1023"/>
        <item x="692"/>
        <item x="879"/>
        <item x="295"/>
        <item x="938"/>
        <item x="323"/>
        <item x="685"/>
        <item x="911"/>
        <item x="844"/>
        <item x="769"/>
        <item x="1016"/>
        <item x="131"/>
        <item x="217"/>
        <item x="680"/>
        <item x="1034"/>
        <item x="770"/>
        <item x="83"/>
        <item x="952"/>
        <item x="496"/>
        <item x="630"/>
        <item x="1024"/>
        <item x="61"/>
        <item x="684"/>
        <item x="308"/>
        <item x="147"/>
        <item x="105"/>
        <item x="855"/>
        <item x="306"/>
        <item x="331"/>
        <item x="619"/>
        <item x="540"/>
        <item x="164"/>
        <item x="283"/>
        <item x="649"/>
        <item x="208"/>
        <item x="704"/>
        <item x="482"/>
        <item x="394"/>
        <item x="963"/>
        <item x="907"/>
        <item x="738"/>
        <item x="454"/>
        <item x="535"/>
        <item x="538"/>
        <item x="485"/>
        <item x="123"/>
        <item x="757"/>
        <item x="254"/>
        <item x="128"/>
        <item x="585"/>
        <item x="172"/>
        <item x="353"/>
        <item x="205"/>
        <item x="319"/>
        <item x="1040"/>
        <item x="522"/>
        <item x="1002"/>
        <item x="955"/>
        <item x="179"/>
        <item x="108"/>
        <item x="615"/>
        <item x="499"/>
        <item x="409"/>
        <item x="405"/>
        <item x="279"/>
        <item x="480"/>
        <item x="847"/>
        <item x="593"/>
        <item x="336"/>
        <item x="297"/>
        <item x="1028"/>
        <item x="650"/>
        <item x="177"/>
        <item x="183"/>
        <item x="442"/>
        <item x="194"/>
        <item x="948"/>
        <item x="316"/>
        <item x="226"/>
        <item x="671"/>
        <item x="965"/>
        <item x="167"/>
        <item x="752"/>
        <item x="40"/>
        <item x="1030"/>
        <item x="3"/>
        <item x="749"/>
        <item x="764"/>
        <item x="351"/>
        <item x="25"/>
        <item x="170"/>
        <item x="758"/>
        <item x="392"/>
        <item x="44"/>
        <item x="601"/>
        <item x="14"/>
        <item x="830"/>
        <item x="345"/>
        <item x="200"/>
        <item x="416"/>
        <item x="546"/>
        <item x="102"/>
        <item x="289"/>
        <item x="360"/>
        <item x="706"/>
        <item x="819"/>
        <item x="445"/>
        <item x="626"/>
        <item x="613"/>
        <item x="411"/>
        <item x="939"/>
        <item x="462"/>
        <item x="76"/>
        <item x="807"/>
        <item x="507"/>
        <item x="134"/>
        <item x="571"/>
        <item x="906"/>
        <item x="815"/>
        <item x="140"/>
        <item x="423"/>
        <item x="947"/>
        <item x="122"/>
        <item x="746"/>
        <item x="778"/>
        <item x="475"/>
        <item x="549"/>
        <item x="852"/>
        <item x="404"/>
        <item x="450"/>
        <item x="1000"/>
        <item x="985"/>
        <item x="762"/>
        <item x="818"/>
        <item x="998"/>
        <item x="843"/>
        <item x="962"/>
        <item x="920"/>
        <item x="36"/>
        <item x="870"/>
        <item x="858"/>
        <item x="658"/>
        <item x="216"/>
        <item x="75"/>
        <item x="486"/>
        <item x="623"/>
        <item x="1001"/>
        <item x="34"/>
        <item x="725"/>
        <item x="120"/>
        <item x="483"/>
        <item x="768"/>
        <item x="536"/>
        <item x="992"/>
        <item x="1006"/>
        <item x="361"/>
        <item x="566"/>
        <item x="65"/>
        <item x="602"/>
        <item x="513"/>
        <item x="533"/>
        <item x="237"/>
        <item x="661"/>
        <item x="242"/>
        <item x="96"/>
        <item x="799"/>
        <item x="90"/>
        <item x="196"/>
        <item x="359"/>
        <item x="1"/>
        <item x="544"/>
        <item x="309"/>
        <item x="894"/>
        <item x="905"/>
        <item x="132"/>
        <item x="959"/>
        <item x="665"/>
        <item x="366"/>
        <item x="57"/>
        <item x="517"/>
        <item x="456"/>
        <item x="785"/>
        <item x="148"/>
        <item x="978"/>
        <item x="697"/>
        <item x="62"/>
        <item x="349"/>
        <item x="335"/>
        <item x="991"/>
        <item x="1010"/>
        <item x="553"/>
        <item x="220"/>
        <item x="355"/>
        <item x="512"/>
        <item x="109"/>
        <item x="739"/>
        <item x="126"/>
        <item x="1035"/>
        <item x="750"/>
        <item x="637"/>
        <item x="640"/>
        <item x="651"/>
        <item x="12"/>
        <item x="788"/>
        <item x="467"/>
        <item x="639"/>
        <item x="98"/>
        <item x="926"/>
        <item x="895"/>
        <item x="438"/>
        <item x="303"/>
        <item x="643"/>
        <item x="653"/>
        <item x="432"/>
        <item x="532"/>
        <item x="357"/>
        <item x="531"/>
        <item x="305"/>
        <item x="719"/>
        <item x="896"/>
        <item x="1005"/>
        <item x="631"/>
        <item x="29"/>
        <item x="710"/>
        <item x="384"/>
        <item x="993"/>
        <item x="13"/>
        <item x="647"/>
        <item x="632"/>
        <item x="614"/>
        <item x="848"/>
        <item x="701"/>
        <item x="144"/>
        <item x="777"/>
        <item x="509"/>
        <item x="545"/>
        <item x="530"/>
        <item x="606"/>
        <item x="583"/>
        <item x="872"/>
        <item x="381"/>
        <item x="781"/>
        <item x="950"/>
        <item x="430"/>
        <item x="487"/>
        <item x="644"/>
        <item x="607"/>
        <item x="334"/>
        <item x="817"/>
        <item x="408"/>
        <item x="396"/>
        <item x="563"/>
        <item x="864"/>
        <item x="871"/>
        <item x="5"/>
        <item x="972"/>
        <item x="877"/>
        <item x="595"/>
        <item x="333"/>
        <item x="244"/>
        <item x="826"/>
        <item x="693"/>
        <item x="954"/>
        <item x="388"/>
        <item x="944"/>
        <item x="724"/>
        <item x="862"/>
        <item x="967"/>
        <item x="472"/>
        <item x="691"/>
        <item x="669"/>
        <item x="501"/>
        <item x="504"/>
        <item x="578"/>
        <item x="406"/>
        <item x="863"/>
        <item x="839"/>
        <item x="288"/>
        <item x="831"/>
        <item x="296"/>
        <item x="982"/>
        <item x="325"/>
        <item x="592"/>
        <item x="321"/>
        <item x="412"/>
        <item x="380"/>
        <item x="465"/>
        <item x="805"/>
        <item x="588"/>
        <item x="464"/>
        <item x="621"/>
        <item x="439"/>
        <item x="854"/>
        <item x="332"/>
        <item x="609"/>
        <item x="599"/>
        <item x="222"/>
        <item x="505"/>
        <item x="882"/>
        <item x="434"/>
        <item x="53"/>
        <item x="455"/>
        <item x="425"/>
        <item x="873"/>
        <item x="654"/>
        <item x="987"/>
        <item x="604"/>
        <item x="304"/>
        <item x="375"/>
        <item x="103"/>
        <item x="932"/>
        <item x="1031"/>
        <item x="556"/>
        <item x="293"/>
        <item x="275"/>
        <item x="744"/>
        <item x="471"/>
        <item x="716"/>
        <item x="605"/>
        <item x="243"/>
        <item x="936"/>
        <item x="1026"/>
        <item x="789"/>
        <item x="192"/>
        <item x="370"/>
        <item x="666"/>
        <item x="755"/>
        <item x="754"/>
        <item x="127"/>
        <item x="921"/>
        <item x="542"/>
        <item x="383"/>
        <item x="761"/>
        <item x="466"/>
        <item x="699"/>
        <item x="188"/>
        <item x="277"/>
        <item x="689"/>
        <item x="78"/>
        <item x="878"/>
        <item x="567"/>
        <item x="373"/>
        <item x="679"/>
        <item x="88"/>
        <item x="379"/>
        <item x="470"/>
        <item x="816"/>
        <item x="329"/>
        <item x="652"/>
        <item x="458"/>
        <item x="377"/>
        <item x="378"/>
        <item x="292"/>
        <item x="611"/>
        <item x="572"/>
        <item x="263"/>
        <item x="629"/>
        <item x="1007"/>
        <item x="457"/>
        <item x="659"/>
        <item x="280"/>
        <item x="909"/>
        <item x="688"/>
        <item x="779"/>
        <item x="735"/>
        <item x="451"/>
        <item x="246"/>
        <item x="958"/>
        <item x="737"/>
        <item x="461"/>
        <item x="365"/>
        <item x="54"/>
        <item x="225"/>
        <item x="21"/>
        <item x="255"/>
        <item x="252"/>
        <item x="946"/>
        <item x="696"/>
        <item x="590"/>
        <item x="996"/>
        <item x="1032"/>
        <item x="364"/>
        <item x="695"/>
        <item x="516"/>
        <item x="1011"/>
        <item x="823"/>
        <item x="312"/>
        <item x="732"/>
        <item x="984"/>
        <item x="129"/>
        <item x="66"/>
        <item x="698"/>
        <item x="970"/>
        <item x="424"/>
        <item x="10"/>
        <item x="389"/>
        <item x="721"/>
        <item x="497"/>
        <item x="690"/>
        <item x="783"/>
        <item x="940"/>
        <item x="452"/>
        <item x="229"/>
        <item x="474"/>
        <item x="417"/>
        <item x="547"/>
        <item x="541"/>
        <item x="575"/>
        <item x="656"/>
        <item x="191"/>
        <item x="580"/>
        <item x="165"/>
        <item x="81"/>
        <item x="931"/>
        <item x="662"/>
        <item x="8"/>
        <item x="742"/>
        <item x="635"/>
        <item x="508"/>
        <item x="1033"/>
        <item x="431"/>
        <item x="113"/>
        <item x="673"/>
        <item x="822"/>
        <item x="73"/>
        <item x="740"/>
        <item x="422"/>
        <item x="49"/>
        <item x="166"/>
        <item x="751"/>
        <item x="793"/>
        <item x="443"/>
        <item x="548"/>
        <item x="33"/>
        <item x="829"/>
        <item x="337"/>
        <item x="988"/>
        <item x="24"/>
        <item x="92"/>
        <item x="93"/>
        <item x="511"/>
        <item x="668"/>
        <item x="617"/>
        <item x="1003"/>
        <item x="136"/>
        <item x="27"/>
        <item x="111"/>
        <item x="43"/>
        <item x="87"/>
        <item x="419"/>
        <item x="610"/>
        <item x="51"/>
        <item x="418"/>
        <item x="790"/>
        <item x="900"/>
        <item x="91"/>
        <item x="587"/>
        <item x="869"/>
        <item x="759"/>
        <item x="574"/>
        <item x="460"/>
        <item x="39"/>
        <item x="784"/>
        <item x="318"/>
        <item x="973"/>
        <item x="48"/>
        <item x="560"/>
        <item x="390"/>
        <item x="866"/>
        <item x="600"/>
        <item x="2"/>
        <item x="94"/>
        <item x="272"/>
        <item x="888"/>
        <item x="116"/>
        <item x="756"/>
        <item x="38"/>
        <item x="570"/>
        <item x="32"/>
        <item x="282"/>
        <item x="791"/>
        <item x="1009"/>
        <item x="270"/>
        <item x="1042"/>
        <item x="1012"/>
        <item x="885"/>
        <item x="645"/>
        <item x="97"/>
        <item x="488"/>
        <item x="393"/>
        <item x="273"/>
        <item x="771"/>
        <item x="901"/>
        <item x="1013"/>
        <item x="616"/>
        <item x="468"/>
        <item x="342"/>
        <item x="997"/>
        <item x="441"/>
        <item x="943"/>
        <item x="413"/>
        <item x="107"/>
        <item x="934"/>
        <item x="745"/>
        <item x="175"/>
        <item x="853"/>
        <item x="447"/>
        <item x="597"/>
        <item x="181"/>
        <item x="559"/>
        <item x="711"/>
        <item x="766"/>
        <item x="141"/>
        <item x="929"/>
        <item x="625"/>
        <item x="678"/>
        <item x="484"/>
        <item x="338"/>
        <item x="28"/>
        <item x="731"/>
        <item x="534"/>
        <item x="975"/>
        <item x="897"/>
        <item x="715"/>
        <item x="686"/>
        <item x="554"/>
        <item x="104"/>
        <item x="234"/>
        <item x="302"/>
        <item x="328"/>
        <item x="84"/>
        <item x="110"/>
        <item x="657"/>
        <item x="35"/>
        <item x="930"/>
        <item x="976"/>
        <item x="899"/>
        <item x="638"/>
        <item x="806"/>
        <item x="324"/>
        <item x="763"/>
        <item x="426"/>
        <item x="825"/>
        <item x="709"/>
        <item x="55"/>
        <item x="1038"/>
        <item x="960"/>
        <item x="285"/>
        <item x="999"/>
        <item x="428"/>
        <item x="810"/>
        <item x="787"/>
        <item x="31"/>
        <item x="808"/>
        <item x="322"/>
        <item x="836"/>
        <item x="479"/>
        <item x="1039"/>
        <item x="964"/>
        <item x="211"/>
        <item x="957"/>
        <item x="670"/>
        <item x="677"/>
        <item x="525"/>
        <item x="490"/>
        <item x="385"/>
        <item x="372"/>
        <item x="18"/>
        <item x="315"/>
        <item x="493"/>
        <item x="100"/>
        <item x="594"/>
        <item x="477"/>
        <item x="813"/>
        <item x="118"/>
        <item x="133"/>
        <item x="636"/>
        <item x="1029"/>
        <item x="1018"/>
        <item x="627"/>
        <item x="101"/>
        <item x="667"/>
        <item x="865"/>
        <item x="974"/>
        <item x="138"/>
        <item x="42"/>
        <item x="834"/>
        <item x="728"/>
        <item x="72"/>
        <item x="448"/>
        <item x="708"/>
        <item x="368"/>
        <item x="314"/>
        <item x="887"/>
        <item x="7"/>
        <item x="915"/>
        <item x="612"/>
        <item x="259"/>
        <item x="135"/>
        <item x="235"/>
        <item x="63"/>
        <item x="687"/>
        <item x="190"/>
        <item x="880"/>
        <item x="867"/>
        <item x="89"/>
        <item x="703"/>
        <item x="498"/>
        <item x="298"/>
        <item x="414"/>
        <item x="838"/>
        <item x="11"/>
        <item x="410"/>
        <item x="811"/>
        <item x="833"/>
        <item x="579"/>
        <item x="463"/>
        <item x="624"/>
        <item x="427"/>
        <item x="707"/>
        <item x="341"/>
        <item x="884"/>
        <item x="300"/>
        <item x="262"/>
        <item x="310"/>
        <item x="261"/>
        <item x="935"/>
        <item x="301"/>
        <item x="914"/>
        <item x="841"/>
        <item x="928"/>
        <item x="989"/>
        <item x="772"/>
        <item x="780"/>
        <item x="294"/>
        <item x="367"/>
        <item x="664"/>
        <item x="440"/>
        <item x="311"/>
        <item x="271"/>
        <item x="437"/>
        <item x="537"/>
        <item x="60"/>
        <item x="398"/>
        <item x="683"/>
        <item x="421"/>
        <item x="971"/>
        <item x="257"/>
        <item x="782"/>
        <item x="515"/>
        <item x="562"/>
        <item x="977"/>
        <item x="995"/>
        <item x="918"/>
        <item x="573"/>
        <item x="820"/>
        <item x="154"/>
        <item x="856"/>
        <item x="9"/>
        <item x="142"/>
        <item x="80"/>
        <item x="478"/>
        <item x="748"/>
        <item x="67"/>
        <item x="529"/>
        <item x="1017"/>
        <item x="776"/>
        <item x="185"/>
        <item x="842"/>
        <item x="157"/>
        <item x="130"/>
        <item x="980"/>
        <item x="247"/>
        <item x="241"/>
        <item x="524"/>
        <item x="85"/>
        <item x="387"/>
        <item x="521"/>
        <item x="500"/>
        <item x="767"/>
        <item x="193"/>
        <item x="523"/>
        <item x="99"/>
        <item x="106"/>
        <item x="832"/>
        <item x="64"/>
        <item x="58"/>
        <item x="253"/>
        <item x="236"/>
        <item x="702"/>
        <item x="260"/>
        <item x="712"/>
        <item x="893"/>
        <item x="340"/>
        <item x="561"/>
        <item x="449"/>
        <item x="634"/>
        <item x="591"/>
        <item x="444"/>
        <item x="124"/>
        <item x="733"/>
        <item x="729"/>
        <item x="743"/>
        <item x="26"/>
        <item x="953"/>
        <item x="633"/>
        <item x="1041"/>
        <item x="886"/>
        <item x="162"/>
        <item x="453"/>
        <item x="718"/>
        <item x="646"/>
        <item x="927"/>
        <item x="876"/>
        <item x="15"/>
        <item x="344"/>
        <item x="765"/>
        <item x="201"/>
        <item x="363"/>
        <item x="47"/>
        <item x="736"/>
        <item x="145"/>
        <item x="86"/>
        <item x="849"/>
        <item x="506"/>
        <item x="227"/>
        <item x="50"/>
        <item x="307"/>
        <item x="933"/>
        <item x="274"/>
        <item x="284"/>
        <item x="6"/>
        <item x="150"/>
        <item x="503"/>
        <item x="857"/>
        <item x="868"/>
        <item x="223"/>
        <item x="52"/>
        <item x="942"/>
        <item x="700"/>
        <item x="672"/>
        <item x="596"/>
        <item x="961"/>
        <item x="913"/>
        <item x="835"/>
        <item x="860"/>
        <item x="1020"/>
        <item x="655"/>
        <item x="1037"/>
        <item x="582"/>
        <item x="648"/>
        <item x="694"/>
        <item x="674"/>
        <item x="400"/>
        <item x="786"/>
        <item x="753"/>
        <item x="850"/>
        <item x="924"/>
        <item x="495"/>
        <item x="837"/>
        <item x="910"/>
        <item x="528"/>
        <item x="881"/>
        <item x="228"/>
        <item x="278"/>
        <item x="112"/>
        <item x="502"/>
        <item x="299"/>
        <item x="248"/>
        <item x="391"/>
        <item x="874"/>
        <item x="250"/>
        <item x="23"/>
        <item x="543"/>
        <item x="919"/>
        <item x="436"/>
        <item x="1027"/>
        <item x="586"/>
        <item x="584"/>
        <item x="846"/>
        <item x="859"/>
        <item x="676"/>
        <item x="723"/>
        <item x="510"/>
        <item x="714"/>
        <item x="526"/>
        <item x="219"/>
        <item x="800"/>
        <item x="814"/>
        <item x="861"/>
        <item x="399"/>
        <item x="313"/>
        <item x="230"/>
        <item x="1021"/>
        <item x="121"/>
        <item x="705"/>
        <item x="146"/>
        <item x="1022"/>
        <item x="41"/>
        <item x="555"/>
        <item x="828"/>
        <item x="163"/>
        <item x="1025"/>
        <item x="206"/>
        <item x="358"/>
        <item x="986"/>
        <item x="565"/>
        <item x="473"/>
        <item x="845"/>
        <item x="37"/>
        <item x="1019"/>
        <item x="518"/>
        <item x="994"/>
        <item x="371"/>
        <item x="469"/>
        <item x="945"/>
        <item x="22"/>
        <item x="350"/>
        <item x="917"/>
        <item x="213"/>
        <item x="352"/>
        <item x="402"/>
        <item x="290"/>
        <item x="232"/>
        <item x="224"/>
        <item x="966"/>
        <item x="374"/>
        <item x="189"/>
        <item x="898"/>
        <item x="403"/>
        <item x="233"/>
        <item x="990"/>
        <item x="287"/>
        <item x="158"/>
        <item x="821"/>
        <item x="682"/>
        <item x="809"/>
        <item x="176"/>
        <item x="494"/>
        <item x="804"/>
        <item x="269"/>
        <item x="82"/>
        <item x="68"/>
        <item x="622"/>
        <item x="212"/>
        <item x="890"/>
        <item x="256"/>
        <item x="221"/>
        <item x="514"/>
        <item x="681"/>
        <item x="79"/>
        <item x="551"/>
        <item x="734"/>
        <item x="178"/>
        <item x="46"/>
        <item x="20"/>
        <item x="968"/>
        <item x="577"/>
        <item x="180"/>
        <item x="240"/>
        <item x="155"/>
        <item x="727"/>
        <item x="327"/>
        <item x="245"/>
        <item x="209"/>
        <item x="775"/>
        <item x="760"/>
        <item x="354"/>
        <item x="239"/>
        <item x="215"/>
        <item x="459"/>
        <item x="552"/>
        <item x="265"/>
        <item x="798"/>
        <item x="801"/>
        <item x="824"/>
        <item x="1015"/>
        <item x="356"/>
        <item x="70"/>
        <item x="202"/>
        <item x="95"/>
        <item x="796"/>
        <item x="171"/>
        <item x="446"/>
        <item x="420"/>
        <item x="812"/>
        <item x="174"/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</items>
    </pivotField>
  </pivotFields>
  <rowFields count="3">
    <field x="13"/>
    <field x="11"/>
    <field x="0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tdDev of Reliance" fld="1" subtotal="stdDev" baseField="13" baseItem="1"/>
    <dataField name="StdDev of TCS" fld="2" subtotal="stdDev" baseField="13" baseItem="1"/>
    <dataField name="StdDev of HDFC Bank" fld="3" subtotal="stdDev" baseField="13" baseItem="1"/>
    <dataField name="StdDev of Infosys" fld="4" subtotal="stdDev" baseField="13" baseItem="1"/>
    <dataField name="StdDev of Asian Paints" fld="5" subtotal="stdDev" baseField="13" baseItem="1"/>
    <dataField name="StdDev of Britannia" fld="6" subtotal="stdDev" baseField="13" baseItem="1"/>
    <dataField name="StdDev of BPCL" fld="7" subtotal="stdDev" baseField="13" baseItem="1"/>
    <dataField name="StdDev of ITC" fld="8" subtotal="stdDev" baseField="13" baseItem="1"/>
    <dataField name="StdDev of Larsen &amp; Toubro" fld="9" subtotal="stdDev" baseField="13" baseItem="1"/>
    <dataField name="StdDev of JK Lakshmi Cement" fld="10" subtotal="stdDev" baseField="1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59C47-F8A9-49DA-81DE-F9384F97A20C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1:X23" firstHeaderRow="0" firstDataRow="1" firstDataCol="1"/>
  <pivotFields count="14">
    <pivotField axis="axisRow" numFmtId="14" showAll="0">
      <items count="1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t="default"/>
      </items>
    </pivotField>
    <pivotField dataField="1" showAll="0"/>
    <pivotField dataField="1" showAll="0"/>
    <pivotField dataField="1" showAll="0"/>
    <pivotField dataField="1" showAll="0">
      <items count="1044">
        <item x="433"/>
        <item x="774"/>
        <item x="382"/>
        <item x="794"/>
        <item x="199"/>
        <item x="956"/>
        <item x="151"/>
        <item x="197"/>
        <item x="797"/>
        <item x="904"/>
        <item x="481"/>
        <item x="203"/>
        <item x="925"/>
        <item x="795"/>
        <item x="207"/>
        <item x="395"/>
        <item x="369"/>
        <item x="730"/>
        <item x="539"/>
        <item x="347"/>
        <item x="74"/>
        <item x="343"/>
        <item x="792"/>
        <item x="17"/>
        <item x="187"/>
        <item x="581"/>
        <item x="1004"/>
        <item x="168"/>
        <item x="840"/>
        <item x="891"/>
        <item x="603"/>
        <item x="330"/>
        <item x="722"/>
        <item x="161"/>
        <item x="210"/>
        <item x="56"/>
        <item x="598"/>
        <item x="251"/>
        <item x="160"/>
        <item x="346"/>
        <item x="184"/>
        <item x="969"/>
        <item x="660"/>
        <item x="115"/>
        <item x="182"/>
        <item x="520"/>
        <item x="348"/>
        <item x="720"/>
        <item x="564"/>
        <item x="114"/>
        <item x="912"/>
        <item x="851"/>
        <item x="30"/>
        <item x="218"/>
        <item x="802"/>
        <item x="773"/>
        <item x="159"/>
        <item x="19"/>
        <item x="875"/>
        <item x="892"/>
        <item x="916"/>
        <item x="827"/>
        <item x="1036"/>
        <item x="45"/>
        <item x="139"/>
        <item x="386"/>
        <item x="550"/>
        <item x="264"/>
        <item x="249"/>
        <item x="407"/>
        <item x="362"/>
        <item x="642"/>
        <item x="620"/>
        <item x="519"/>
        <item x="675"/>
        <item x="268"/>
        <item x="1008"/>
        <item x="214"/>
        <item x="317"/>
        <item x="883"/>
        <item x="71"/>
        <item x="16"/>
        <item x="415"/>
        <item x="922"/>
        <item x="69"/>
        <item x="902"/>
        <item x="238"/>
        <item x="726"/>
        <item x="949"/>
        <item x="137"/>
        <item x="923"/>
        <item x="186"/>
        <item x="152"/>
        <item x="231"/>
        <item x="281"/>
        <item x="156"/>
        <item x="663"/>
        <item x="569"/>
        <item x="173"/>
        <item x="492"/>
        <item x="169"/>
        <item x="937"/>
        <item x="153"/>
        <item x="747"/>
        <item x="258"/>
        <item x="979"/>
        <item x="59"/>
        <item x="195"/>
        <item x="741"/>
        <item x="641"/>
        <item x="941"/>
        <item x="618"/>
        <item x="204"/>
        <item x="889"/>
        <item x="267"/>
        <item x="608"/>
        <item x="717"/>
        <item x="198"/>
        <item x="628"/>
        <item x="576"/>
        <item x="320"/>
        <item x="276"/>
        <item x="266"/>
        <item x="4"/>
        <item x="143"/>
        <item x="326"/>
        <item x="435"/>
        <item x="713"/>
        <item x="903"/>
        <item x="476"/>
        <item x="286"/>
        <item x="119"/>
        <item x="376"/>
        <item x="117"/>
        <item x="951"/>
        <item x="125"/>
        <item x="1014"/>
        <item x="401"/>
        <item x="491"/>
        <item x="557"/>
        <item x="291"/>
        <item x="489"/>
        <item x="558"/>
        <item x="527"/>
        <item x="568"/>
        <item x="589"/>
        <item x="983"/>
        <item x="908"/>
        <item x="803"/>
        <item x="339"/>
        <item x="981"/>
        <item x="149"/>
        <item x="77"/>
        <item x="397"/>
        <item x="429"/>
        <item x="1023"/>
        <item x="692"/>
        <item x="879"/>
        <item x="295"/>
        <item x="938"/>
        <item x="323"/>
        <item x="685"/>
        <item x="911"/>
        <item x="844"/>
        <item x="769"/>
        <item x="1016"/>
        <item x="131"/>
        <item x="217"/>
        <item x="680"/>
        <item x="1034"/>
        <item x="770"/>
        <item x="83"/>
        <item x="952"/>
        <item x="496"/>
        <item x="630"/>
        <item x="1024"/>
        <item x="61"/>
        <item x="684"/>
        <item x="308"/>
        <item x="147"/>
        <item x="105"/>
        <item x="855"/>
        <item x="306"/>
        <item x="331"/>
        <item x="619"/>
        <item x="540"/>
        <item x="164"/>
        <item x="283"/>
        <item x="649"/>
        <item x="208"/>
        <item x="704"/>
        <item x="482"/>
        <item x="394"/>
        <item x="963"/>
        <item x="907"/>
        <item x="738"/>
        <item x="454"/>
        <item x="535"/>
        <item x="538"/>
        <item x="485"/>
        <item x="123"/>
        <item x="757"/>
        <item x="254"/>
        <item x="128"/>
        <item x="585"/>
        <item x="172"/>
        <item x="353"/>
        <item x="205"/>
        <item x="319"/>
        <item x="1040"/>
        <item x="522"/>
        <item x="1002"/>
        <item x="955"/>
        <item x="179"/>
        <item x="108"/>
        <item x="615"/>
        <item x="499"/>
        <item x="409"/>
        <item x="405"/>
        <item x="279"/>
        <item x="480"/>
        <item x="847"/>
        <item x="593"/>
        <item x="336"/>
        <item x="297"/>
        <item x="1028"/>
        <item x="650"/>
        <item x="177"/>
        <item x="183"/>
        <item x="442"/>
        <item x="194"/>
        <item x="948"/>
        <item x="316"/>
        <item x="226"/>
        <item x="671"/>
        <item x="965"/>
        <item x="167"/>
        <item x="752"/>
        <item x="40"/>
        <item x="1030"/>
        <item x="3"/>
        <item x="749"/>
        <item x="764"/>
        <item x="351"/>
        <item x="25"/>
        <item x="170"/>
        <item x="758"/>
        <item x="392"/>
        <item x="44"/>
        <item x="601"/>
        <item x="14"/>
        <item x="830"/>
        <item x="345"/>
        <item x="200"/>
        <item x="416"/>
        <item x="546"/>
        <item x="102"/>
        <item x="289"/>
        <item x="360"/>
        <item x="706"/>
        <item x="819"/>
        <item x="445"/>
        <item x="626"/>
        <item x="613"/>
        <item x="411"/>
        <item x="939"/>
        <item x="462"/>
        <item x="76"/>
        <item x="807"/>
        <item x="507"/>
        <item x="134"/>
        <item x="571"/>
        <item x="906"/>
        <item x="815"/>
        <item x="140"/>
        <item x="423"/>
        <item x="947"/>
        <item x="122"/>
        <item x="746"/>
        <item x="778"/>
        <item x="475"/>
        <item x="549"/>
        <item x="852"/>
        <item x="404"/>
        <item x="450"/>
        <item x="1000"/>
        <item x="985"/>
        <item x="762"/>
        <item x="818"/>
        <item x="998"/>
        <item x="843"/>
        <item x="962"/>
        <item x="920"/>
        <item x="36"/>
        <item x="870"/>
        <item x="858"/>
        <item x="658"/>
        <item x="216"/>
        <item x="75"/>
        <item x="486"/>
        <item x="623"/>
        <item x="1001"/>
        <item x="34"/>
        <item x="725"/>
        <item x="120"/>
        <item x="483"/>
        <item x="768"/>
        <item x="536"/>
        <item x="992"/>
        <item x="1006"/>
        <item x="361"/>
        <item x="566"/>
        <item x="65"/>
        <item x="602"/>
        <item x="513"/>
        <item x="533"/>
        <item x="237"/>
        <item x="661"/>
        <item x="242"/>
        <item x="96"/>
        <item x="799"/>
        <item x="90"/>
        <item x="196"/>
        <item x="359"/>
        <item x="1"/>
        <item x="544"/>
        <item x="309"/>
        <item x="894"/>
        <item x="905"/>
        <item x="132"/>
        <item x="959"/>
        <item x="665"/>
        <item x="366"/>
        <item x="57"/>
        <item x="517"/>
        <item x="456"/>
        <item x="785"/>
        <item x="148"/>
        <item x="978"/>
        <item x="697"/>
        <item x="62"/>
        <item x="349"/>
        <item x="335"/>
        <item x="991"/>
        <item x="1010"/>
        <item x="553"/>
        <item x="220"/>
        <item x="355"/>
        <item x="512"/>
        <item x="109"/>
        <item x="739"/>
        <item x="126"/>
        <item x="1035"/>
        <item x="750"/>
        <item x="637"/>
        <item x="640"/>
        <item x="651"/>
        <item x="12"/>
        <item x="788"/>
        <item x="467"/>
        <item x="639"/>
        <item x="98"/>
        <item x="926"/>
        <item x="895"/>
        <item x="438"/>
        <item x="303"/>
        <item x="643"/>
        <item x="653"/>
        <item x="432"/>
        <item x="532"/>
        <item x="357"/>
        <item x="531"/>
        <item x="305"/>
        <item x="719"/>
        <item x="896"/>
        <item x="1005"/>
        <item x="631"/>
        <item x="29"/>
        <item x="710"/>
        <item x="384"/>
        <item x="993"/>
        <item x="13"/>
        <item x="647"/>
        <item x="632"/>
        <item x="614"/>
        <item x="848"/>
        <item x="701"/>
        <item x="144"/>
        <item x="777"/>
        <item x="509"/>
        <item x="545"/>
        <item x="530"/>
        <item x="606"/>
        <item x="583"/>
        <item x="872"/>
        <item x="381"/>
        <item x="781"/>
        <item x="950"/>
        <item x="430"/>
        <item x="487"/>
        <item x="644"/>
        <item x="607"/>
        <item x="334"/>
        <item x="817"/>
        <item x="408"/>
        <item x="396"/>
        <item x="563"/>
        <item x="864"/>
        <item x="871"/>
        <item x="5"/>
        <item x="972"/>
        <item x="877"/>
        <item x="595"/>
        <item x="333"/>
        <item x="244"/>
        <item x="826"/>
        <item x="693"/>
        <item x="954"/>
        <item x="388"/>
        <item x="944"/>
        <item x="724"/>
        <item x="862"/>
        <item x="967"/>
        <item x="472"/>
        <item x="691"/>
        <item x="669"/>
        <item x="501"/>
        <item x="504"/>
        <item x="578"/>
        <item x="406"/>
        <item x="863"/>
        <item x="839"/>
        <item x="288"/>
        <item x="831"/>
        <item x="296"/>
        <item x="982"/>
        <item x="325"/>
        <item x="592"/>
        <item x="321"/>
        <item x="412"/>
        <item x="380"/>
        <item x="465"/>
        <item x="805"/>
        <item x="588"/>
        <item x="464"/>
        <item x="621"/>
        <item x="439"/>
        <item x="854"/>
        <item x="332"/>
        <item x="609"/>
        <item x="599"/>
        <item x="222"/>
        <item x="505"/>
        <item x="882"/>
        <item x="434"/>
        <item x="53"/>
        <item x="455"/>
        <item x="425"/>
        <item x="873"/>
        <item x="654"/>
        <item x="987"/>
        <item x="604"/>
        <item x="304"/>
        <item x="375"/>
        <item x="103"/>
        <item x="932"/>
        <item x="1031"/>
        <item x="556"/>
        <item x="293"/>
        <item x="275"/>
        <item x="744"/>
        <item x="471"/>
        <item x="716"/>
        <item x="605"/>
        <item x="243"/>
        <item x="936"/>
        <item x="1026"/>
        <item x="789"/>
        <item x="192"/>
        <item x="370"/>
        <item x="666"/>
        <item x="755"/>
        <item x="754"/>
        <item x="127"/>
        <item x="921"/>
        <item x="542"/>
        <item x="383"/>
        <item x="761"/>
        <item x="466"/>
        <item x="699"/>
        <item x="188"/>
        <item x="277"/>
        <item x="689"/>
        <item x="78"/>
        <item x="878"/>
        <item x="567"/>
        <item x="373"/>
        <item x="679"/>
        <item x="88"/>
        <item x="379"/>
        <item x="470"/>
        <item x="816"/>
        <item x="329"/>
        <item x="652"/>
        <item x="458"/>
        <item x="377"/>
        <item x="378"/>
        <item x="292"/>
        <item x="611"/>
        <item x="572"/>
        <item x="263"/>
        <item x="629"/>
        <item x="1007"/>
        <item x="457"/>
        <item x="659"/>
        <item x="280"/>
        <item x="909"/>
        <item x="688"/>
        <item x="779"/>
        <item x="735"/>
        <item x="451"/>
        <item x="246"/>
        <item x="958"/>
        <item x="737"/>
        <item x="461"/>
        <item x="365"/>
        <item x="54"/>
        <item x="225"/>
        <item x="21"/>
        <item x="255"/>
        <item x="252"/>
        <item x="946"/>
        <item x="696"/>
        <item x="590"/>
        <item x="996"/>
        <item x="1032"/>
        <item x="364"/>
        <item x="695"/>
        <item x="516"/>
        <item x="1011"/>
        <item x="823"/>
        <item x="312"/>
        <item x="732"/>
        <item x="984"/>
        <item x="129"/>
        <item x="66"/>
        <item x="698"/>
        <item x="970"/>
        <item x="424"/>
        <item x="10"/>
        <item x="389"/>
        <item x="721"/>
        <item x="497"/>
        <item x="690"/>
        <item x="783"/>
        <item x="940"/>
        <item x="452"/>
        <item x="229"/>
        <item x="474"/>
        <item x="417"/>
        <item x="547"/>
        <item x="541"/>
        <item x="575"/>
        <item x="656"/>
        <item x="191"/>
        <item x="580"/>
        <item x="165"/>
        <item x="81"/>
        <item x="931"/>
        <item x="662"/>
        <item x="8"/>
        <item x="742"/>
        <item x="635"/>
        <item x="508"/>
        <item x="1033"/>
        <item x="431"/>
        <item x="113"/>
        <item x="673"/>
        <item x="822"/>
        <item x="73"/>
        <item x="740"/>
        <item x="422"/>
        <item x="49"/>
        <item x="166"/>
        <item x="751"/>
        <item x="793"/>
        <item x="443"/>
        <item x="548"/>
        <item x="33"/>
        <item x="829"/>
        <item x="337"/>
        <item x="988"/>
        <item x="24"/>
        <item x="92"/>
        <item x="93"/>
        <item x="511"/>
        <item x="668"/>
        <item x="617"/>
        <item x="1003"/>
        <item x="136"/>
        <item x="27"/>
        <item x="111"/>
        <item x="43"/>
        <item x="87"/>
        <item x="419"/>
        <item x="610"/>
        <item x="51"/>
        <item x="418"/>
        <item x="790"/>
        <item x="900"/>
        <item x="91"/>
        <item x="587"/>
        <item x="869"/>
        <item x="759"/>
        <item x="574"/>
        <item x="460"/>
        <item x="39"/>
        <item x="784"/>
        <item x="318"/>
        <item x="973"/>
        <item x="48"/>
        <item x="560"/>
        <item x="390"/>
        <item x="866"/>
        <item x="600"/>
        <item x="2"/>
        <item x="94"/>
        <item x="272"/>
        <item x="888"/>
        <item x="116"/>
        <item x="756"/>
        <item x="38"/>
        <item x="570"/>
        <item x="32"/>
        <item x="282"/>
        <item x="791"/>
        <item x="1009"/>
        <item x="270"/>
        <item x="1042"/>
        <item x="1012"/>
        <item x="885"/>
        <item x="645"/>
        <item x="97"/>
        <item x="488"/>
        <item x="393"/>
        <item x="273"/>
        <item x="771"/>
        <item x="901"/>
        <item x="1013"/>
        <item x="616"/>
        <item x="468"/>
        <item x="342"/>
        <item x="997"/>
        <item x="441"/>
        <item x="943"/>
        <item x="413"/>
        <item x="107"/>
        <item x="934"/>
        <item x="745"/>
        <item x="175"/>
        <item x="853"/>
        <item x="447"/>
        <item x="597"/>
        <item x="181"/>
        <item x="559"/>
        <item x="711"/>
        <item x="766"/>
        <item x="141"/>
        <item x="929"/>
        <item x="625"/>
        <item x="678"/>
        <item x="484"/>
        <item x="338"/>
        <item x="28"/>
        <item x="731"/>
        <item x="534"/>
        <item x="975"/>
        <item x="897"/>
        <item x="715"/>
        <item x="686"/>
        <item x="554"/>
        <item x="104"/>
        <item x="234"/>
        <item x="302"/>
        <item x="328"/>
        <item x="84"/>
        <item x="110"/>
        <item x="657"/>
        <item x="35"/>
        <item x="930"/>
        <item x="976"/>
        <item x="899"/>
        <item x="638"/>
        <item x="806"/>
        <item x="324"/>
        <item x="763"/>
        <item x="426"/>
        <item x="825"/>
        <item x="709"/>
        <item x="55"/>
        <item x="1038"/>
        <item x="960"/>
        <item x="285"/>
        <item x="999"/>
        <item x="428"/>
        <item x="810"/>
        <item x="787"/>
        <item x="31"/>
        <item x="808"/>
        <item x="322"/>
        <item x="836"/>
        <item x="479"/>
        <item x="1039"/>
        <item x="964"/>
        <item x="211"/>
        <item x="957"/>
        <item x="670"/>
        <item x="677"/>
        <item x="525"/>
        <item x="490"/>
        <item x="385"/>
        <item x="372"/>
        <item x="18"/>
        <item x="315"/>
        <item x="493"/>
        <item x="100"/>
        <item x="594"/>
        <item x="477"/>
        <item x="813"/>
        <item x="118"/>
        <item x="133"/>
        <item x="636"/>
        <item x="1029"/>
        <item x="1018"/>
        <item x="627"/>
        <item x="101"/>
        <item x="667"/>
        <item x="865"/>
        <item x="974"/>
        <item x="138"/>
        <item x="42"/>
        <item x="834"/>
        <item x="728"/>
        <item x="72"/>
        <item x="448"/>
        <item x="708"/>
        <item x="368"/>
        <item x="314"/>
        <item x="887"/>
        <item x="7"/>
        <item x="915"/>
        <item x="612"/>
        <item x="259"/>
        <item x="135"/>
        <item x="235"/>
        <item x="63"/>
        <item x="687"/>
        <item x="190"/>
        <item x="880"/>
        <item x="867"/>
        <item x="89"/>
        <item x="703"/>
        <item x="498"/>
        <item x="298"/>
        <item x="414"/>
        <item x="838"/>
        <item x="11"/>
        <item x="410"/>
        <item x="811"/>
        <item x="833"/>
        <item x="579"/>
        <item x="463"/>
        <item x="624"/>
        <item x="427"/>
        <item x="707"/>
        <item x="341"/>
        <item x="884"/>
        <item x="300"/>
        <item x="262"/>
        <item x="310"/>
        <item x="261"/>
        <item x="935"/>
        <item x="301"/>
        <item x="914"/>
        <item x="841"/>
        <item x="928"/>
        <item x="989"/>
        <item x="772"/>
        <item x="780"/>
        <item x="294"/>
        <item x="367"/>
        <item x="664"/>
        <item x="440"/>
        <item x="311"/>
        <item x="271"/>
        <item x="437"/>
        <item x="537"/>
        <item x="60"/>
        <item x="398"/>
        <item x="683"/>
        <item x="421"/>
        <item x="971"/>
        <item x="257"/>
        <item x="782"/>
        <item x="515"/>
        <item x="562"/>
        <item x="977"/>
        <item x="995"/>
        <item x="918"/>
        <item x="573"/>
        <item x="820"/>
        <item x="154"/>
        <item x="856"/>
        <item x="9"/>
        <item x="142"/>
        <item x="80"/>
        <item x="478"/>
        <item x="748"/>
        <item x="67"/>
        <item x="529"/>
        <item x="1017"/>
        <item x="776"/>
        <item x="185"/>
        <item x="842"/>
        <item x="157"/>
        <item x="130"/>
        <item x="980"/>
        <item x="247"/>
        <item x="241"/>
        <item x="524"/>
        <item x="85"/>
        <item x="387"/>
        <item x="521"/>
        <item x="500"/>
        <item x="767"/>
        <item x="193"/>
        <item x="523"/>
        <item x="99"/>
        <item x="106"/>
        <item x="832"/>
        <item x="64"/>
        <item x="58"/>
        <item x="253"/>
        <item x="236"/>
        <item x="702"/>
        <item x="260"/>
        <item x="712"/>
        <item x="893"/>
        <item x="340"/>
        <item x="561"/>
        <item x="449"/>
        <item x="634"/>
        <item x="591"/>
        <item x="444"/>
        <item x="124"/>
        <item x="733"/>
        <item x="729"/>
        <item x="743"/>
        <item x="26"/>
        <item x="953"/>
        <item x="633"/>
        <item x="1041"/>
        <item x="886"/>
        <item x="162"/>
        <item x="453"/>
        <item x="718"/>
        <item x="646"/>
        <item x="927"/>
        <item x="876"/>
        <item x="15"/>
        <item x="344"/>
        <item x="765"/>
        <item x="201"/>
        <item x="363"/>
        <item x="47"/>
        <item x="736"/>
        <item x="145"/>
        <item x="86"/>
        <item x="849"/>
        <item x="506"/>
        <item x="227"/>
        <item x="50"/>
        <item x="307"/>
        <item x="933"/>
        <item x="274"/>
        <item x="284"/>
        <item x="6"/>
        <item x="150"/>
        <item x="503"/>
        <item x="857"/>
        <item x="868"/>
        <item x="223"/>
        <item x="52"/>
        <item x="942"/>
        <item x="700"/>
        <item x="672"/>
        <item x="596"/>
        <item x="961"/>
        <item x="913"/>
        <item x="835"/>
        <item x="860"/>
        <item x="1020"/>
        <item x="655"/>
        <item x="1037"/>
        <item x="582"/>
        <item x="648"/>
        <item x="694"/>
        <item x="674"/>
        <item x="400"/>
        <item x="786"/>
        <item x="753"/>
        <item x="850"/>
        <item x="924"/>
        <item x="495"/>
        <item x="837"/>
        <item x="910"/>
        <item x="528"/>
        <item x="881"/>
        <item x="228"/>
        <item x="278"/>
        <item x="112"/>
        <item x="502"/>
        <item x="299"/>
        <item x="248"/>
        <item x="391"/>
        <item x="874"/>
        <item x="250"/>
        <item x="23"/>
        <item x="543"/>
        <item x="919"/>
        <item x="436"/>
        <item x="1027"/>
        <item x="586"/>
        <item x="584"/>
        <item x="846"/>
        <item x="859"/>
        <item x="676"/>
        <item x="723"/>
        <item x="510"/>
        <item x="714"/>
        <item x="526"/>
        <item x="219"/>
        <item x="800"/>
        <item x="814"/>
        <item x="861"/>
        <item x="399"/>
        <item x="313"/>
        <item x="230"/>
        <item x="1021"/>
        <item x="121"/>
        <item x="705"/>
        <item x="146"/>
        <item x="1022"/>
        <item x="41"/>
        <item x="555"/>
        <item x="828"/>
        <item x="163"/>
        <item x="1025"/>
        <item x="206"/>
        <item x="358"/>
        <item x="986"/>
        <item x="565"/>
        <item x="473"/>
        <item x="845"/>
        <item x="37"/>
        <item x="1019"/>
        <item x="518"/>
        <item x="994"/>
        <item x="371"/>
        <item x="469"/>
        <item x="945"/>
        <item x="22"/>
        <item x="350"/>
        <item x="917"/>
        <item x="213"/>
        <item x="352"/>
        <item x="402"/>
        <item x="290"/>
        <item x="232"/>
        <item x="224"/>
        <item x="966"/>
        <item x="374"/>
        <item x="189"/>
        <item x="898"/>
        <item x="403"/>
        <item x="233"/>
        <item x="990"/>
        <item x="287"/>
        <item x="158"/>
        <item x="821"/>
        <item x="682"/>
        <item x="809"/>
        <item x="176"/>
        <item x="494"/>
        <item x="804"/>
        <item x="269"/>
        <item x="82"/>
        <item x="68"/>
        <item x="622"/>
        <item x="212"/>
        <item x="890"/>
        <item x="256"/>
        <item x="221"/>
        <item x="514"/>
        <item x="681"/>
        <item x="79"/>
        <item x="551"/>
        <item x="734"/>
        <item x="178"/>
        <item x="46"/>
        <item x="20"/>
        <item x="968"/>
        <item x="577"/>
        <item x="180"/>
        <item x="240"/>
        <item x="155"/>
        <item x="727"/>
        <item x="327"/>
        <item x="245"/>
        <item x="209"/>
        <item x="775"/>
        <item x="760"/>
        <item x="354"/>
        <item x="239"/>
        <item x="215"/>
        <item x="459"/>
        <item x="552"/>
        <item x="265"/>
        <item x="798"/>
        <item x="801"/>
        <item x="824"/>
        <item x="1015"/>
        <item x="356"/>
        <item x="70"/>
        <item x="202"/>
        <item x="95"/>
        <item x="796"/>
        <item x="171"/>
        <item x="446"/>
        <item x="420"/>
        <item x="812"/>
        <item x="174"/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</items>
    </pivotField>
  </pivotFields>
  <rowFields count="3">
    <field x="13"/>
    <field x="11"/>
    <field x="0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tdDev of Reliance" fld="1" subtotal="stdDev" baseField="13" baseItem="1"/>
    <dataField name="StdDev of TCS" fld="2" subtotal="stdDev" baseField="13" baseItem="1"/>
    <dataField name="StdDev of HDFC Bank" fld="3" subtotal="stdDev" baseField="13" baseItem="1"/>
    <dataField name="StdDev of Infosys" fld="4" subtotal="stdDev" baseField="13" baseItem="1"/>
    <dataField name="StdDev of Asian Paints" fld="5" subtotal="stdDev" baseField="13" baseItem="1"/>
    <dataField name="StdDev of Britannia" fld="6" subtotal="stdDev" baseField="13" baseItem="1"/>
    <dataField name="StdDev of BPCL" fld="7" subtotal="stdDev" baseField="13" baseItem="1"/>
    <dataField name="StdDev of ITC" fld="8" subtotal="stdDev" baseField="13" baseItem="1"/>
    <dataField name="StdDev of Larsen &amp; Toubro" fld="9" subtotal="stdDev" baseField="13" baseItem="1"/>
    <dataField name="StdDev of JK Lakshmi Cement" fld="10" subtotal="stdDev" baseField="1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E7033-E8A1-400A-AEFD-E3CA342FF856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K23" firstHeaderRow="0" firstDataRow="1" firstDataCol="1"/>
  <pivotFields count="14">
    <pivotField axis="axisRow" numFmtId="14" showAll="0">
      <items count="1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t="default"/>
      </items>
    </pivotField>
  </pivotFields>
  <rowFields count="3">
    <field x="13"/>
    <field x="11"/>
    <field x="0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Average of Reliance" fld="1" subtotal="average" baseField="13" baseItem="3"/>
    <dataField name="Average of TCS" fld="2" subtotal="average" baseField="13" baseItem="3"/>
    <dataField name="Average of HDFC Bank" fld="3" subtotal="average" baseField="13" baseItem="3"/>
    <dataField name="Average of Infosys" fld="4" subtotal="average" baseField="13" baseItem="3"/>
    <dataField name="Average of Asian Paints" fld="5" subtotal="average" baseField="13" baseItem="3"/>
    <dataField name="Average of Britannia" fld="6" subtotal="average" baseField="13" baseItem="3"/>
    <dataField name="Average of BPCL" fld="7" subtotal="average" baseField="13" baseItem="3"/>
    <dataField name="Average of ITC" fld="8" subtotal="average" baseField="13" baseItem="3"/>
    <dataField name="Average of Larsen &amp; Toubro" fld="9" subtotal="average" baseField="13" baseItem="3"/>
    <dataField name="Average of JK Lakshmi Cement" fld="10" subtotal="average" baseField="13" baseItem="3"/>
  </dataFields>
  <formats count="6">
    <format dxfId="8">
      <pivotArea type="all" dataOnly="0" outline="0" fieldPosition="0"/>
    </format>
    <format dxfId="7">
      <pivotArea outline="0" collapsedLevelsAreSubtotals="1" fieldPosition="0"/>
    </format>
    <format dxfId="6">
      <pivotArea field="13" type="button" dataOnly="0" labelOnly="1" outline="0" axis="axisRow" fieldPosition="0"/>
    </format>
    <format dxfId="5">
      <pivotArea dataOnly="0" labelOnly="1" fieldPosition="0">
        <references count="1">
          <reference field="13" count="21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</references>
      </pivotArea>
    </format>
    <format dxfId="4">
      <pivotArea dataOnly="0" labelOnly="1" grandRow="1" outline="0" fieldPosition="0"/>
    </format>
    <format dxfId="3">
      <pivotArea dataOnly="0" labelOnly="1" outline="0" fieldPosition="0">
        <references count="1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D163E-22BB-4F75-B3F0-1B0D007EFBE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Year">
  <location ref="H1:I23" firstHeaderRow="1" firstDataRow="1" firstDataCol="1"/>
  <pivotFields count="2">
    <pivotField dataField="1"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t="default"/>
      </items>
    </pivotField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Average of Risk Free rate" fld="0" subtotal="average" baseField="1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64C3F-4FEF-43B1-88A6-072C76041AB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4" firstHeaderRow="0" firstDataRow="1" firstDataCol="1"/>
  <pivotFields count="14">
    <pivotField axis="axisRow" numFmtId="14" showAll="0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t="default"/>
      </items>
    </pivotField>
  </pivotFields>
  <rowFields count="3">
    <field x="13"/>
    <field x="11"/>
    <field x="0"/>
  </rowFields>
  <row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Average of Reliance" fld="1" subtotal="average" baseField="13" baseItem="1"/>
    <dataField name="Average of TCS" fld="2" subtotal="average" baseField="13" baseItem="1"/>
    <dataField name="Average of HDFC Bank" fld="3" subtotal="average" baseField="13" baseItem="1"/>
    <dataField name="Average of Infosys" fld="4" subtotal="average" baseField="13" baseItem="1"/>
    <dataField name="Average of Asian Paints" fld="5" subtotal="average" baseField="13" baseItem="1"/>
    <dataField name="Average of Britannia" fld="6" subtotal="average" baseField="13" baseItem="1"/>
    <dataField name="Average of BPCL" fld="7" subtotal="average" baseField="13" baseItem="1"/>
    <dataField name="Average of ITC" fld="8" subtotal="average" baseField="13" baseItem="1"/>
    <dataField name="Average of Larsen &amp; Toubro" fld="9" subtotal="average" baseField="13" baseItem="1"/>
    <dataField name="Average of JK Lakshmi Cement" fld="10" subtotal="average" baseField="1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482D4-C400-4176-B675-C8B5220EA7F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K22" firstHeaderRow="0" firstDataRow="1" firstDataCol="1"/>
  <pivotFields count="14">
    <pivotField axis="axisRow" numFmtId="14" showAll="0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dataField="1" showAll="0">
      <items count="241">
        <item x="45"/>
        <item x="46"/>
        <item x="182"/>
        <item x="165"/>
        <item x="127"/>
        <item x="36"/>
        <item x="72"/>
        <item x="41"/>
        <item x="57"/>
        <item x="82"/>
        <item x="83"/>
        <item x="53"/>
        <item x="119"/>
        <item x="70"/>
        <item x="212"/>
        <item x="237"/>
        <item x="67"/>
        <item x="44"/>
        <item x="86"/>
        <item x="97"/>
        <item x="40"/>
        <item x="189"/>
        <item x="38"/>
        <item x="78"/>
        <item x="18"/>
        <item x="216"/>
        <item x="158"/>
        <item x="66"/>
        <item x="192"/>
        <item x="108"/>
        <item x="174"/>
        <item x="180"/>
        <item x="215"/>
        <item x="16"/>
        <item x="106"/>
        <item x="133"/>
        <item x="61"/>
        <item x="75"/>
        <item x="190"/>
        <item x="135"/>
        <item x="181"/>
        <item x="142"/>
        <item x="173"/>
        <item x="208"/>
        <item x="77"/>
        <item x="223"/>
        <item x="79"/>
        <item x="121"/>
        <item x="116"/>
        <item x="88"/>
        <item x="202"/>
        <item x="98"/>
        <item x="113"/>
        <item x="122"/>
        <item x="172"/>
        <item x="160"/>
        <item x="49"/>
        <item x="60"/>
        <item x="167"/>
        <item x="194"/>
        <item x="148"/>
        <item x="9"/>
        <item x="234"/>
        <item x="93"/>
        <item x="63"/>
        <item x="109"/>
        <item x="104"/>
        <item x="198"/>
        <item x="144"/>
        <item x="54"/>
        <item x="210"/>
        <item x="29"/>
        <item x="3"/>
        <item x="76"/>
        <item x="43"/>
        <item x="141"/>
        <item x="238"/>
        <item x="224"/>
        <item x="136"/>
        <item x="232"/>
        <item x="225"/>
        <item x="179"/>
        <item x="197"/>
        <item x="236"/>
        <item x="103"/>
        <item x="154"/>
        <item x="152"/>
        <item x="2"/>
        <item x="203"/>
        <item x="94"/>
        <item x="209"/>
        <item x="217"/>
        <item x="151"/>
        <item x="231"/>
        <item x="205"/>
        <item x="25"/>
        <item x="118"/>
        <item x="114"/>
        <item x="115"/>
        <item x="87"/>
        <item x="157"/>
        <item x="13"/>
        <item x="37"/>
        <item x="239"/>
        <item x="195"/>
        <item x="155"/>
        <item x="126"/>
        <item x="235"/>
        <item x="169"/>
        <item x="218"/>
        <item x="85"/>
        <item x="111"/>
        <item x="187"/>
        <item x="201"/>
        <item x="128"/>
        <item x="204"/>
        <item x="90"/>
        <item x="184"/>
        <item x="35"/>
        <item x="102"/>
        <item x="64"/>
        <item x="137"/>
        <item x="4"/>
        <item x="164"/>
        <item x="26"/>
        <item x="22"/>
        <item x="124"/>
        <item x="230"/>
        <item x="130"/>
        <item x="99"/>
        <item x="220"/>
        <item x="132"/>
        <item x="23"/>
        <item x="171"/>
        <item x="140"/>
        <item x="7"/>
        <item x="100"/>
        <item x="229"/>
        <item x="34"/>
        <item x="59"/>
        <item x="55"/>
        <item x="120"/>
        <item x="191"/>
        <item x="149"/>
        <item x="91"/>
        <item x="221"/>
        <item x="80"/>
        <item x="31"/>
        <item x="219"/>
        <item x="226"/>
        <item x="65"/>
        <item x="156"/>
        <item x="123"/>
        <item x="139"/>
        <item x="1"/>
        <item x="89"/>
        <item x="21"/>
        <item x="163"/>
        <item x="138"/>
        <item x="20"/>
        <item x="73"/>
        <item x="107"/>
        <item x="131"/>
        <item x="211"/>
        <item x="42"/>
        <item x="161"/>
        <item x="96"/>
        <item x="147"/>
        <item x="95"/>
        <item x="117"/>
        <item x="207"/>
        <item x="178"/>
        <item x="12"/>
        <item x="146"/>
        <item x="176"/>
        <item x="11"/>
        <item x="101"/>
        <item x="175"/>
        <item x="214"/>
        <item x="213"/>
        <item x="48"/>
        <item x="188"/>
        <item x="68"/>
        <item x="71"/>
        <item x="24"/>
        <item x="134"/>
        <item x="196"/>
        <item x="81"/>
        <item x="47"/>
        <item x="227"/>
        <item x="74"/>
        <item x="159"/>
        <item x="10"/>
        <item x="92"/>
        <item x="143"/>
        <item x="233"/>
        <item x="168"/>
        <item x="6"/>
        <item x="62"/>
        <item x="56"/>
        <item x="129"/>
        <item x="177"/>
        <item x="166"/>
        <item x="222"/>
        <item x="58"/>
        <item x="8"/>
        <item x="228"/>
        <item x="170"/>
        <item x="199"/>
        <item x="69"/>
        <item x="17"/>
        <item x="105"/>
        <item x="30"/>
        <item x="200"/>
        <item x="206"/>
        <item x="14"/>
        <item x="28"/>
        <item x="193"/>
        <item x="112"/>
        <item x="27"/>
        <item x="125"/>
        <item x="19"/>
        <item x="39"/>
        <item x="110"/>
        <item x="185"/>
        <item x="150"/>
        <item x="32"/>
        <item x="84"/>
        <item x="145"/>
        <item x="51"/>
        <item x="5"/>
        <item x="50"/>
        <item x="153"/>
        <item x="33"/>
        <item x="186"/>
        <item x="162"/>
        <item x="52"/>
        <item x="15"/>
        <item x="183"/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</items>
    </pivotField>
  </pivotFields>
  <rowFields count="3">
    <field x="13"/>
    <field x="11"/>
    <field x="0"/>
  </rowFields>
  <row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tdDev of Reliance" fld="1" subtotal="stdDev" baseField="13" baseItem="1"/>
    <dataField name="StdDev of TCS" fld="2" subtotal="stdDev" baseField="13" baseItem="1"/>
    <dataField name="StdDev of HDFC Bank" fld="3" subtotal="stdDev" baseField="13" baseItem="1"/>
    <dataField name="StdDev of Infosys" fld="4" subtotal="stdDev" baseField="13" baseItem="1"/>
    <dataField name="StdDev of Asian Paints" fld="5" subtotal="stdDev" baseField="13" baseItem="1"/>
    <dataField name="StdDev of Britannia" fld="6" subtotal="stdDev" baseField="13" baseItem="1"/>
    <dataField name="StdDev of BPCL" fld="7" subtotal="stdDev" baseField="13" baseItem="1"/>
    <dataField name="StdDev of ITC" fld="8" subtotal="stdDev" baseField="13" baseItem="1"/>
    <dataField name="StdDev of Larsen &amp; Toubro" fld="9" subtotal="stdDev" baseField="13" baseItem="1"/>
    <dataField name="StdDev of JK Lakshmi Cement" fld="10" subtotal="stdDev" baseField="1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1E4FB7EA-E983-450D-B862-02AF879EB7DB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Date" tableColumnId="1"/>
      <queryTableField id="2" name="Price" tableColumnId="2"/>
      <queryTableField id="4" dataBound="0" tableColumnId="4"/>
      <queryTableField id="3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B61E30-4D17-4056-BAEA-BE23D8A7F581}" name="India_10_Year_Bond_Yield_Historical_Data__4" displayName="India_10_Year_Bond_Yield_Historical_Data__4" ref="A1:D242" tableType="queryTable" totalsRowShown="0">
  <autoFilter ref="A1:D242" xr:uid="{BFB61E30-4D17-4056-BAEA-BE23D8A7F581}"/>
  <tableColumns count="4">
    <tableColumn id="1" xr3:uid="{89C51210-9F12-4E98-B884-AB98745A8C57}" uniqueName="1" name="Date" queryTableFieldId="1" dataDxfId="2"/>
    <tableColumn id="2" xr3:uid="{D6B1310C-D8F1-4421-BDF9-120560858C58}" uniqueName="2" name="Price" queryTableFieldId="2"/>
    <tableColumn id="4" xr3:uid="{A27D262B-7240-4C9C-AC36-3DD00B7F7097}" uniqueName="4" name="Risk Free rate" queryTableFieldId="4" dataDxfId="1" dataCellStyle="Percent">
      <calculatedColumnFormula>B2:B242/100</calculatedColumnFormula>
    </tableColumn>
    <tableColumn id="3" xr3:uid="{A50FDAD8-5BFA-4DA6-94C7-350AFA2C62E1}" uniqueName="3" name="Year " queryTableFieldId="3" dataDxfId="0">
      <calculatedColumnFormula>YEAR(India_10_Year_Bond_Yield_Historical_Data__4[[#This Row],[Date]])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7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1C47804-D6D1-430A-8F62-A6901972BB44}">
  <we:reference id="wa200002503" version="1.0.0.0" store="en-US" storeType="OMEX"/>
  <we:alternateReferences>
    <we:reference id="WA200002503" version="1.0.0.0" store="WA200002503" storeType="OMEX"/>
  </we:alternateReferences>
  <we:properties/>
  <we:bindings/>
  <we:snapshot xmlns:r="http://schemas.openxmlformats.org/officeDocument/2006/relationships"/>
</we:webextension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3F2F6-65CE-4561-82F2-CE9700A70671}">
  <dimension ref="A1:T1045"/>
  <sheetViews>
    <sheetView tabSelected="1" workbookViewId="0">
      <selection activeCell="N21" sqref="N21"/>
    </sheetView>
  </sheetViews>
  <sheetFormatPr defaultRowHeight="14.4" x14ac:dyDescent="0.3"/>
  <cols>
    <col min="1" max="1" width="10.33203125" style="2" bestFit="1" customWidth="1"/>
  </cols>
  <sheetData>
    <row r="1" spans="1:20" x14ac:dyDescent="0.3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20" x14ac:dyDescent="0.3">
      <c r="A2" s="2">
        <v>38333</v>
      </c>
      <c r="B2">
        <v>40.909999999999997</v>
      </c>
      <c r="C2">
        <v>151.63</v>
      </c>
      <c r="D2">
        <v>48.07</v>
      </c>
      <c r="E2">
        <v>129.54</v>
      </c>
      <c r="F2">
        <v>32.36</v>
      </c>
      <c r="G2">
        <v>167</v>
      </c>
      <c r="H2">
        <v>33.18</v>
      </c>
      <c r="I2">
        <v>27.73</v>
      </c>
      <c r="J2">
        <v>104.21</v>
      </c>
      <c r="K2">
        <v>219.9</v>
      </c>
      <c r="N2" s="71" t="s">
        <v>94</v>
      </c>
      <c r="O2" s="71"/>
      <c r="P2" s="71"/>
      <c r="Q2" s="71"/>
      <c r="R2" s="71"/>
      <c r="S2" s="71"/>
      <c r="T2" s="71"/>
    </row>
    <row r="3" spans="1:20" x14ac:dyDescent="0.3">
      <c r="A3" s="2">
        <v>38340</v>
      </c>
      <c r="B3">
        <v>44.56</v>
      </c>
      <c r="C3">
        <v>153.01</v>
      </c>
      <c r="D3">
        <v>50.13</v>
      </c>
      <c r="E3">
        <v>128.06</v>
      </c>
      <c r="F3">
        <v>32.33</v>
      </c>
      <c r="G3">
        <v>179.31</v>
      </c>
      <c r="H3">
        <v>33.79</v>
      </c>
      <c r="I3">
        <v>28.7</v>
      </c>
      <c r="J3">
        <v>108.36</v>
      </c>
      <c r="K3">
        <v>219.9</v>
      </c>
      <c r="N3" s="71"/>
      <c r="O3" s="71"/>
      <c r="P3" s="71"/>
      <c r="Q3" s="71"/>
      <c r="R3" s="71"/>
      <c r="S3" s="71"/>
      <c r="T3" s="71"/>
    </row>
    <row r="4" spans="1:20" x14ac:dyDescent="0.3">
      <c r="A4" s="2">
        <v>38347</v>
      </c>
      <c r="B4">
        <v>45.44</v>
      </c>
      <c r="C4">
        <v>161.16</v>
      </c>
      <c r="D4">
        <v>51.92</v>
      </c>
      <c r="E4">
        <v>129.71</v>
      </c>
      <c r="F4">
        <v>31.95</v>
      </c>
      <c r="G4">
        <v>184.19</v>
      </c>
      <c r="H4">
        <v>34.659999999999997</v>
      </c>
      <c r="I4">
        <v>28.94</v>
      </c>
      <c r="J4">
        <v>109.11</v>
      </c>
      <c r="K4">
        <v>219.9</v>
      </c>
      <c r="N4" s="71"/>
      <c r="O4" s="71"/>
      <c r="P4" s="71"/>
      <c r="Q4" s="71"/>
      <c r="R4" s="71"/>
      <c r="S4" s="71"/>
      <c r="T4" s="71"/>
    </row>
    <row r="5" spans="1:20" x14ac:dyDescent="0.3">
      <c r="A5" s="2">
        <v>38354</v>
      </c>
      <c r="B5">
        <v>46.16</v>
      </c>
      <c r="C5">
        <v>161.69999999999999</v>
      </c>
      <c r="D5">
        <v>48.92</v>
      </c>
      <c r="E5">
        <v>127.17</v>
      </c>
      <c r="F5">
        <v>31.95</v>
      </c>
      <c r="G5">
        <v>179.77</v>
      </c>
      <c r="H5">
        <v>34.520000000000003</v>
      </c>
      <c r="I5">
        <v>28.69</v>
      </c>
      <c r="J5">
        <v>108.05</v>
      </c>
      <c r="K5">
        <v>219.9</v>
      </c>
      <c r="N5" s="71"/>
      <c r="O5" s="71"/>
      <c r="P5" s="71"/>
      <c r="Q5" s="71"/>
      <c r="R5" s="71"/>
      <c r="S5" s="71"/>
      <c r="T5" s="71"/>
    </row>
    <row r="6" spans="1:20" x14ac:dyDescent="0.3">
      <c r="A6" s="2">
        <v>38361</v>
      </c>
      <c r="B6">
        <v>43.75</v>
      </c>
      <c r="C6">
        <v>156.44</v>
      </c>
      <c r="D6">
        <v>51.38</v>
      </c>
      <c r="E6">
        <v>122.41</v>
      </c>
      <c r="F6">
        <v>31.88</v>
      </c>
      <c r="G6">
        <v>176.23</v>
      </c>
      <c r="H6">
        <v>30.59</v>
      </c>
      <c r="I6">
        <v>27.73</v>
      </c>
      <c r="J6">
        <v>101.11</v>
      </c>
      <c r="K6">
        <v>16.43</v>
      </c>
      <c r="N6" s="71"/>
      <c r="O6" s="71"/>
      <c r="P6" s="71"/>
      <c r="Q6" s="71"/>
      <c r="R6" s="71"/>
      <c r="S6" s="71"/>
      <c r="T6" s="71"/>
    </row>
    <row r="7" spans="1:20" x14ac:dyDescent="0.3">
      <c r="A7" s="2">
        <v>38368</v>
      </c>
      <c r="B7">
        <v>43.55</v>
      </c>
      <c r="C7">
        <v>150.08000000000001</v>
      </c>
      <c r="D7">
        <v>51.02</v>
      </c>
      <c r="E7">
        <v>121.83</v>
      </c>
      <c r="F7">
        <v>32.29</v>
      </c>
      <c r="G7">
        <v>170.22</v>
      </c>
      <c r="H7">
        <v>29.85</v>
      </c>
      <c r="I7">
        <v>30.46</v>
      </c>
      <c r="J7">
        <v>105.64</v>
      </c>
      <c r="K7">
        <v>17.82</v>
      </c>
      <c r="N7" s="71"/>
      <c r="O7" s="71"/>
      <c r="P7" s="71"/>
      <c r="Q7" s="71"/>
      <c r="R7" s="71"/>
      <c r="S7" s="71"/>
      <c r="T7" s="71"/>
    </row>
    <row r="8" spans="1:20" x14ac:dyDescent="0.3">
      <c r="A8" s="2">
        <v>38375</v>
      </c>
      <c r="B8">
        <v>44.46</v>
      </c>
      <c r="C8">
        <v>155.57</v>
      </c>
      <c r="D8">
        <v>53.87</v>
      </c>
      <c r="E8">
        <v>126.35</v>
      </c>
      <c r="F8">
        <v>34.75</v>
      </c>
      <c r="G8">
        <v>174.11</v>
      </c>
      <c r="H8">
        <v>31.36</v>
      </c>
      <c r="I8">
        <v>30.95</v>
      </c>
      <c r="J8">
        <v>107.05</v>
      </c>
      <c r="K8">
        <v>20.65</v>
      </c>
      <c r="N8" s="71"/>
      <c r="O8" s="71"/>
      <c r="P8" s="71"/>
      <c r="Q8" s="71"/>
      <c r="R8" s="71"/>
      <c r="S8" s="71"/>
      <c r="T8" s="71"/>
    </row>
    <row r="9" spans="1:20" x14ac:dyDescent="0.3">
      <c r="A9" s="2">
        <v>38382</v>
      </c>
      <c r="B9">
        <v>45.73</v>
      </c>
      <c r="C9">
        <v>157.66</v>
      </c>
      <c r="D9">
        <v>56.59</v>
      </c>
      <c r="E9">
        <v>129.32</v>
      </c>
      <c r="F9">
        <v>34.46</v>
      </c>
      <c r="G9">
        <v>180</v>
      </c>
      <c r="H9">
        <v>34.299999999999997</v>
      </c>
      <c r="I9">
        <v>29.64</v>
      </c>
      <c r="J9">
        <v>109.16</v>
      </c>
      <c r="K9">
        <v>24</v>
      </c>
      <c r="N9" s="71"/>
      <c r="O9" s="71"/>
      <c r="P9" s="71"/>
      <c r="Q9" s="71"/>
      <c r="R9" s="71"/>
      <c r="S9" s="71"/>
      <c r="T9" s="71"/>
    </row>
    <row r="10" spans="1:20" x14ac:dyDescent="0.3">
      <c r="A10" s="2">
        <v>38389</v>
      </c>
      <c r="B10">
        <v>46.6</v>
      </c>
      <c r="C10">
        <v>166.74</v>
      </c>
      <c r="D10">
        <v>57.37</v>
      </c>
      <c r="E10">
        <v>130.44</v>
      </c>
      <c r="F10">
        <v>35.81</v>
      </c>
      <c r="G10">
        <v>180</v>
      </c>
      <c r="H10">
        <v>34.159999999999997</v>
      </c>
      <c r="I10">
        <v>29.48</v>
      </c>
      <c r="J10">
        <v>110.19</v>
      </c>
      <c r="K10">
        <v>22.57</v>
      </c>
      <c r="N10" s="71"/>
      <c r="O10" s="71"/>
      <c r="P10" s="71"/>
      <c r="Q10" s="71"/>
      <c r="R10" s="71"/>
      <c r="S10" s="71"/>
      <c r="T10" s="71"/>
    </row>
    <row r="11" spans="1:20" x14ac:dyDescent="0.3">
      <c r="A11" s="2">
        <v>38396</v>
      </c>
      <c r="B11">
        <v>45.48</v>
      </c>
      <c r="C11">
        <v>165.93</v>
      </c>
      <c r="D11">
        <v>56.29</v>
      </c>
      <c r="E11">
        <v>134.22999999999999</v>
      </c>
      <c r="F11">
        <v>36.020000000000003</v>
      </c>
      <c r="G11">
        <v>185.01</v>
      </c>
      <c r="H11">
        <v>32.57</v>
      </c>
      <c r="I11">
        <v>28.34</v>
      </c>
      <c r="J11">
        <v>113.83</v>
      </c>
      <c r="K11">
        <v>21.32</v>
      </c>
      <c r="N11" s="71"/>
      <c r="O11" s="71"/>
      <c r="P11" s="71"/>
      <c r="Q11" s="71"/>
      <c r="R11" s="71"/>
      <c r="S11" s="71"/>
      <c r="T11" s="71"/>
    </row>
    <row r="12" spans="1:20" x14ac:dyDescent="0.3">
      <c r="A12" s="2">
        <v>38403</v>
      </c>
      <c r="B12">
        <v>45.99</v>
      </c>
      <c r="C12">
        <v>164.61</v>
      </c>
      <c r="D12">
        <v>56.89</v>
      </c>
      <c r="E12">
        <v>135.15</v>
      </c>
      <c r="F12">
        <v>35.49</v>
      </c>
      <c r="G12">
        <v>185</v>
      </c>
      <c r="H12">
        <v>31.17</v>
      </c>
      <c r="I12">
        <v>28.44</v>
      </c>
      <c r="J12">
        <v>120.21</v>
      </c>
      <c r="K12">
        <v>22.48</v>
      </c>
      <c r="N12" s="71"/>
      <c r="O12" s="71"/>
      <c r="P12" s="71"/>
      <c r="Q12" s="71"/>
      <c r="R12" s="71"/>
      <c r="S12" s="71"/>
      <c r="T12" s="71"/>
    </row>
    <row r="13" spans="1:20" x14ac:dyDescent="0.3">
      <c r="A13" s="2">
        <v>38410</v>
      </c>
      <c r="B13">
        <v>48.7</v>
      </c>
      <c r="C13">
        <v>168.01</v>
      </c>
      <c r="D13">
        <v>58.46</v>
      </c>
      <c r="E13">
        <v>138.54</v>
      </c>
      <c r="F13">
        <v>35.28</v>
      </c>
      <c r="G13">
        <v>186</v>
      </c>
      <c r="H13">
        <v>30.79</v>
      </c>
      <c r="I13">
        <v>30.29</v>
      </c>
      <c r="J13">
        <v>124.14</v>
      </c>
      <c r="K13">
        <v>24.45</v>
      </c>
      <c r="N13" s="71"/>
      <c r="O13" s="71"/>
      <c r="P13" s="71"/>
      <c r="Q13" s="71"/>
      <c r="R13" s="71"/>
      <c r="S13" s="71"/>
      <c r="T13" s="71"/>
    </row>
    <row r="14" spans="1:20" x14ac:dyDescent="0.3">
      <c r="A14" s="2">
        <v>38417</v>
      </c>
      <c r="B14">
        <v>50.05</v>
      </c>
      <c r="C14">
        <v>172.26</v>
      </c>
      <c r="D14">
        <v>60.83</v>
      </c>
      <c r="E14">
        <v>137.33000000000001</v>
      </c>
      <c r="F14">
        <v>35.65</v>
      </c>
      <c r="G14">
        <v>186.53</v>
      </c>
      <c r="H14">
        <v>30.17</v>
      </c>
      <c r="I14">
        <v>29.72</v>
      </c>
      <c r="J14">
        <v>121.42</v>
      </c>
      <c r="K14">
        <v>26.2</v>
      </c>
      <c r="N14" s="71"/>
      <c r="O14" s="71"/>
      <c r="P14" s="71"/>
      <c r="Q14" s="71"/>
      <c r="R14" s="71"/>
      <c r="S14" s="71"/>
      <c r="T14" s="71"/>
    </row>
    <row r="15" spans="1:20" x14ac:dyDescent="0.3">
      <c r="A15" s="2">
        <v>38424</v>
      </c>
      <c r="B15">
        <v>48.68</v>
      </c>
      <c r="C15">
        <v>177.24</v>
      </c>
      <c r="D15">
        <v>56.46</v>
      </c>
      <c r="E15">
        <v>136.41999999999999</v>
      </c>
      <c r="F15">
        <v>39.11</v>
      </c>
      <c r="G15">
        <v>186</v>
      </c>
      <c r="H15">
        <v>29.01</v>
      </c>
      <c r="I15">
        <v>28.97</v>
      </c>
      <c r="J15">
        <v>115.06</v>
      </c>
      <c r="K15">
        <v>25.52</v>
      </c>
    </row>
    <row r="16" spans="1:20" x14ac:dyDescent="0.3">
      <c r="A16" s="2">
        <v>38431</v>
      </c>
      <c r="B16">
        <v>47.68</v>
      </c>
      <c r="C16">
        <v>167.06</v>
      </c>
      <c r="D16">
        <v>51.83</v>
      </c>
      <c r="E16">
        <v>133.88999999999999</v>
      </c>
      <c r="F16">
        <v>39.049999999999997</v>
      </c>
      <c r="G16">
        <v>172.35</v>
      </c>
      <c r="H16">
        <v>28.19</v>
      </c>
      <c r="I16">
        <v>29.19</v>
      </c>
      <c r="J16">
        <v>108.17</v>
      </c>
      <c r="K16">
        <v>24.5</v>
      </c>
    </row>
    <row r="17" spans="1:11" x14ac:dyDescent="0.3">
      <c r="A17" s="2">
        <v>38438</v>
      </c>
      <c r="B17">
        <v>48.07</v>
      </c>
      <c r="C17">
        <v>175.09</v>
      </c>
      <c r="D17">
        <v>55.03</v>
      </c>
      <c r="E17">
        <v>138.63999999999999</v>
      </c>
      <c r="F17">
        <v>39.28</v>
      </c>
      <c r="G17">
        <v>173.65</v>
      </c>
      <c r="H17">
        <v>27.84</v>
      </c>
      <c r="I17">
        <v>30.01</v>
      </c>
      <c r="J17">
        <v>113.58</v>
      </c>
      <c r="K17">
        <v>33.549999999999997</v>
      </c>
    </row>
    <row r="18" spans="1:11" x14ac:dyDescent="0.3">
      <c r="A18" s="2">
        <v>38445</v>
      </c>
      <c r="B18">
        <v>47.41</v>
      </c>
      <c r="C18">
        <v>168.17</v>
      </c>
      <c r="D18">
        <v>54.54</v>
      </c>
      <c r="E18">
        <v>131.94999999999999</v>
      </c>
      <c r="F18">
        <v>39.47</v>
      </c>
      <c r="G18">
        <v>166.96</v>
      </c>
      <c r="H18">
        <v>27.68</v>
      </c>
      <c r="I18">
        <v>30.98</v>
      </c>
      <c r="J18">
        <v>109.1</v>
      </c>
      <c r="K18">
        <v>33.380000000000003</v>
      </c>
    </row>
    <row r="19" spans="1:11" x14ac:dyDescent="0.3">
      <c r="A19" s="2">
        <v>38452</v>
      </c>
      <c r="B19">
        <v>45.1</v>
      </c>
      <c r="C19">
        <v>159.16999999999999</v>
      </c>
      <c r="D19">
        <v>53.74</v>
      </c>
      <c r="E19">
        <v>121.36</v>
      </c>
      <c r="F19">
        <v>38.93</v>
      </c>
      <c r="G19">
        <v>169.2</v>
      </c>
      <c r="H19">
        <v>27.4</v>
      </c>
      <c r="I19">
        <v>30.43</v>
      </c>
      <c r="J19">
        <v>105.84</v>
      </c>
      <c r="K19">
        <v>37.4</v>
      </c>
    </row>
    <row r="20" spans="1:11" x14ac:dyDescent="0.3">
      <c r="A20" s="2">
        <v>38459</v>
      </c>
      <c r="B20">
        <v>46.61</v>
      </c>
      <c r="C20">
        <v>140.80000000000001</v>
      </c>
      <c r="D20">
        <v>53.9</v>
      </c>
      <c r="E20">
        <v>123.97</v>
      </c>
      <c r="F20">
        <v>39.159999999999997</v>
      </c>
      <c r="G20">
        <v>166.03</v>
      </c>
      <c r="H20">
        <v>27.44</v>
      </c>
      <c r="I20">
        <v>30.79</v>
      </c>
      <c r="J20">
        <v>110.33</v>
      </c>
      <c r="K20">
        <v>29.62</v>
      </c>
    </row>
    <row r="21" spans="1:11" x14ac:dyDescent="0.3">
      <c r="A21" s="2">
        <v>38466</v>
      </c>
      <c r="B21">
        <v>44.96</v>
      </c>
      <c r="C21">
        <v>136.5</v>
      </c>
      <c r="D21">
        <v>53.38</v>
      </c>
      <c r="E21">
        <v>117</v>
      </c>
      <c r="F21">
        <v>37.14</v>
      </c>
      <c r="G21">
        <v>170.03</v>
      </c>
      <c r="H21">
        <v>26.17</v>
      </c>
      <c r="I21">
        <v>31.76</v>
      </c>
      <c r="J21">
        <v>107.08</v>
      </c>
      <c r="K21">
        <v>32.020000000000003</v>
      </c>
    </row>
    <row r="22" spans="1:11" x14ac:dyDescent="0.3">
      <c r="A22" s="2">
        <v>38473</v>
      </c>
      <c r="B22">
        <v>46.75</v>
      </c>
      <c r="C22">
        <v>140.88999999999999</v>
      </c>
      <c r="D22">
        <v>53.97</v>
      </c>
      <c r="E22">
        <v>125.36</v>
      </c>
      <c r="F22">
        <v>37.83</v>
      </c>
      <c r="G22">
        <v>172.01</v>
      </c>
      <c r="H22">
        <v>28.57</v>
      </c>
      <c r="I22">
        <v>31.85</v>
      </c>
      <c r="J22">
        <v>112.16</v>
      </c>
      <c r="K22">
        <v>31.88</v>
      </c>
    </row>
    <row r="23" spans="1:11" x14ac:dyDescent="0.3">
      <c r="A23" s="2">
        <v>38480</v>
      </c>
      <c r="B23">
        <v>45.65</v>
      </c>
      <c r="C23">
        <v>138.61000000000001</v>
      </c>
      <c r="D23">
        <v>53.18</v>
      </c>
      <c r="E23">
        <v>126.06</v>
      </c>
      <c r="F23">
        <v>38.409999999999997</v>
      </c>
      <c r="G23">
        <v>170.61</v>
      </c>
      <c r="H23">
        <v>28.1</v>
      </c>
      <c r="I23">
        <v>32.69</v>
      </c>
      <c r="J23">
        <v>113</v>
      </c>
      <c r="K23">
        <v>27.73</v>
      </c>
    </row>
    <row r="24" spans="1:11" x14ac:dyDescent="0.3">
      <c r="A24" s="2">
        <v>38487</v>
      </c>
      <c r="B24">
        <v>44.31</v>
      </c>
      <c r="C24">
        <v>141.15</v>
      </c>
      <c r="D24">
        <v>53.65</v>
      </c>
      <c r="E24">
        <v>132.72999999999999</v>
      </c>
      <c r="F24">
        <v>38.950000000000003</v>
      </c>
      <c r="G24">
        <v>169.91</v>
      </c>
      <c r="H24">
        <v>28.63</v>
      </c>
      <c r="I24">
        <v>33.090000000000003</v>
      </c>
      <c r="J24">
        <v>119.87</v>
      </c>
      <c r="K24">
        <v>28.9</v>
      </c>
    </row>
    <row r="25" spans="1:11" x14ac:dyDescent="0.3">
      <c r="A25" s="2">
        <v>38494</v>
      </c>
      <c r="B25">
        <v>45.23</v>
      </c>
      <c r="C25">
        <v>153.16</v>
      </c>
      <c r="D25">
        <v>53.94</v>
      </c>
      <c r="E25">
        <v>138.43</v>
      </c>
      <c r="F25">
        <v>39.65</v>
      </c>
      <c r="G25">
        <v>170.28</v>
      </c>
      <c r="H25">
        <v>29.8</v>
      </c>
      <c r="I25">
        <v>34.700000000000003</v>
      </c>
      <c r="J25">
        <v>121.61</v>
      </c>
      <c r="K25">
        <v>25.5</v>
      </c>
    </row>
    <row r="26" spans="1:11" x14ac:dyDescent="0.3">
      <c r="A26" s="2">
        <v>38501</v>
      </c>
      <c r="B26">
        <v>47.09</v>
      </c>
      <c r="C26">
        <v>156.05000000000001</v>
      </c>
      <c r="D26">
        <v>54.46</v>
      </c>
      <c r="E26">
        <v>139.88</v>
      </c>
      <c r="F26">
        <v>39.01</v>
      </c>
      <c r="G26">
        <v>174.33</v>
      </c>
      <c r="H26">
        <v>29.45</v>
      </c>
      <c r="I26">
        <v>34.96</v>
      </c>
      <c r="J26">
        <v>123.43</v>
      </c>
      <c r="K26">
        <v>27</v>
      </c>
    </row>
    <row r="27" spans="1:11" x14ac:dyDescent="0.3">
      <c r="A27" s="2">
        <v>38508</v>
      </c>
      <c r="B27">
        <v>48.23</v>
      </c>
      <c r="C27">
        <v>152.79</v>
      </c>
      <c r="D27">
        <v>57.5</v>
      </c>
      <c r="E27">
        <v>137.18</v>
      </c>
      <c r="F27">
        <v>39.200000000000003</v>
      </c>
      <c r="G27">
        <v>179.22</v>
      </c>
      <c r="H27">
        <v>28.63</v>
      </c>
      <c r="I27">
        <v>34.5</v>
      </c>
      <c r="J27">
        <v>122.26</v>
      </c>
      <c r="K27">
        <v>31.25</v>
      </c>
    </row>
    <row r="28" spans="1:11" x14ac:dyDescent="0.3">
      <c r="A28" s="2">
        <v>38515</v>
      </c>
      <c r="B28">
        <v>51.1</v>
      </c>
      <c r="C28">
        <v>152.97</v>
      </c>
      <c r="D28">
        <v>59.58</v>
      </c>
      <c r="E28">
        <v>141.88</v>
      </c>
      <c r="F28">
        <v>39.07</v>
      </c>
      <c r="G28">
        <v>180.06</v>
      </c>
      <c r="H28">
        <v>27.78</v>
      </c>
      <c r="I28">
        <v>34.159999999999997</v>
      </c>
      <c r="J28">
        <v>123.84</v>
      </c>
      <c r="K28">
        <v>29.48</v>
      </c>
    </row>
    <row r="29" spans="1:11" x14ac:dyDescent="0.3">
      <c r="A29" s="2">
        <v>38522</v>
      </c>
      <c r="B29">
        <v>55.73</v>
      </c>
      <c r="C29">
        <v>159.99</v>
      </c>
      <c r="D29">
        <v>58.12</v>
      </c>
      <c r="E29">
        <v>143.43</v>
      </c>
      <c r="F29">
        <v>40.01</v>
      </c>
      <c r="G29">
        <v>180.69</v>
      </c>
      <c r="H29">
        <v>27.76</v>
      </c>
      <c r="I29">
        <v>35.44</v>
      </c>
      <c r="J29">
        <v>126.28</v>
      </c>
      <c r="K29">
        <v>29.48</v>
      </c>
    </row>
    <row r="30" spans="1:11" x14ac:dyDescent="0.3">
      <c r="A30" s="2">
        <v>38529</v>
      </c>
      <c r="B30">
        <v>54.49</v>
      </c>
      <c r="C30">
        <v>163.19999999999999</v>
      </c>
      <c r="D30">
        <v>61.67</v>
      </c>
      <c r="E30">
        <v>145.79</v>
      </c>
      <c r="F30">
        <v>41.18</v>
      </c>
      <c r="G30">
        <v>181.2</v>
      </c>
      <c r="H30">
        <v>27.91</v>
      </c>
      <c r="I30">
        <v>36.94</v>
      </c>
      <c r="J30">
        <v>131.82</v>
      </c>
      <c r="K30">
        <v>27.35</v>
      </c>
    </row>
    <row r="31" spans="1:11" x14ac:dyDescent="0.3">
      <c r="A31" s="2">
        <v>38536</v>
      </c>
      <c r="B31">
        <v>52.81</v>
      </c>
      <c r="C31">
        <v>158.22</v>
      </c>
      <c r="D31">
        <v>65.040000000000006</v>
      </c>
      <c r="E31">
        <v>144.79</v>
      </c>
      <c r="F31">
        <v>42.91</v>
      </c>
      <c r="G31">
        <v>187.27</v>
      </c>
      <c r="H31">
        <v>27.2</v>
      </c>
      <c r="I31">
        <v>37.659999999999997</v>
      </c>
      <c r="J31">
        <v>135.91</v>
      </c>
      <c r="K31">
        <v>28.45</v>
      </c>
    </row>
    <row r="32" spans="1:11" x14ac:dyDescent="0.3">
      <c r="A32" s="2">
        <v>38543</v>
      </c>
      <c r="B32">
        <v>56.75</v>
      </c>
      <c r="C32">
        <v>150.66</v>
      </c>
      <c r="D32">
        <v>62.92</v>
      </c>
      <c r="E32">
        <v>136.16999999999999</v>
      </c>
      <c r="F32">
        <v>41.76</v>
      </c>
      <c r="G32">
        <v>193.23</v>
      </c>
      <c r="H32">
        <v>25.73</v>
      </c>
      <c r="I32">
        <v>39.08</v>
      </c>
      <c r="J32">
        <v>139.72</v>
      </c>
      <c r="K32">
        <v>29.62</v>
      </c>
    </row>
    <row r="33" spans="1:11" x14ac:dyDescent="0.3">
      <c r="A33" s="2">
        <v>38550</v>
      </c>
      <c r="B33">
        <v>58.7</v>
      </c>
      <c r="C33">
        <v>156.15</v>
      </c>
      <c r="D33">
        <v>64.709999999999994</v>
      </c>
      <c r="E33">
        <v>138.82</v>
      </c>
      <c r="F33">
        <v>45.66</v>
      </c>
      <c r="G33">
        <v>203.46</v>
      </c>
      <c r="H33">
        <v>26.57</v>
      </c>
      <c r="I33">
        <v>36.32</v>
      </c>
      <c r="J33">
        <v>139.58000000000001</v>
      </c>
      <c r="K33">
        <v>29.95</v>
      </c>
    </row>
    <row r="34" spans="1:11" x14ac:dyDescent="0.3">
      <c r="A34" s="2">
        <v>38557</v>
      </c>
      <c r="B34">
        <v>59.88</v>
      </c>
      <c r="C34">
        <v>153.11000000000001</v>
      </c>
      <c r="D34">
        <v>69.790000000000006</v>
      </c>
      <c r="E34">
        <v>140.66999999999999</v>
      </c>
      <c r="F34">
        <v>45.48</v>
      </c>
      <c r="G34">
        <v>201</v>
      </c>
      <c r="H34">
        <v>27.67</v>
      </c>
      <c r="I34">
        <v>37.14</v>
      </c>
      <c r="J34">
        <v>141.13999999999999</v>
      </c>
      <c r="K34">
        <v>29.6</v>
      </c>
    </row>
    <row r="35" spans="1:11" x14ac:dyDescent="0.3">
      <c r="A35" s="2">
        <v>38564</v>
      </c>
      <c r="B35">
        <v>61.79</v>
      </c>
      <c r="C35">
        <v>155.12</v>
      </c>
      <c r="D35">
        <v>67.27</v>
      </c>
      <c r="E35">
        <v>142.1</v>
      </c>
      <c r="F35">
        <v>45.77</v>
      </c>
      <c r="G35">
        <v>206.57</v>
      </c>
      <c r="H35">
        <v>27.75</v>
      </c>
      <c r="I35">
        <v>38.409999999999997</v>
      </c>
      <c r="J35">
        <v>148.24</v>
      </c>
      <c r="K35">
        <v>30.05</v>
      </c>
    </row>
    <row r="36" spans="1:11" x14ac:dyDescent="0.3">
      <c r="A36" s="2">
        <v>38571</v>
      </c>
      <c r="B36">
        <v>59.95</v>
      </c>
      <c r="C36">
        <v>154.81</v>
      </c>
      <c r="D36">
        <v>65.87</v>
      </c>
      <c r="E36">
        <v>140.22999999999999</v>
      </c>
      <c r="F36">
        <v>46.41</v>
      </c>
      <c r="G36">
        <v>212.93</v>
      </c>
      <c r="H36">
        <v>27.19</v>
      </c>
      <c r="I36">
        <v>37.409999999999997</v>
      </c>
      <c r="J36">
        <v>147.35</v>
      </c>
      <c r="K36">
        <v>33.119999999999997</v>
      </c>
    </row>
    <row r="37" spans="1:11" x14ac:dyDescent="0.3">
      <c r="A37" s="2">
        <v>38578</v>
      </c>
      <c r="B37">
        <v>60.08</v>
      </c>
      <c r="C37">
        <v>159.94</v>
      </c>
      <c r="D37">
        <v>65.739999999999995</v>
      </c>
      <c r="E37">
        <v>142.71</v>
      </c>
      <c r="F37">
        <v>46.44</v>
      </c>
      <c r="G37">
        <v>226.97</v>
      </c>
      <c r="H37">
        <v>27.02</v>
      </c>
      <c r="I37">
        <v>37.22</v>
      </c>
      <c r="J37">
        <v>147.69</v>
      </c>
      <c r="K37">
        <v>32</v>
      </c>
    </row>
    <row r="38" spans="1:11" x14ac:dyDescent="0.3">
      <c r="A38" s="2">
        <v>38585</v>
      </c>
      <c r="B38">
        <v>59.49</v>
      </c>
      <c r="C38">
        <v>164.69</v>
      </c>
      <c r="D38">
        <v>63.33</v>
      </c>
      <c r="E38">
        <v>140.72</v>
      </c>
      <c r="F38">
        <v>46.72</v>
      </c>
      <c r="G38">
        <v>228.26</v>
      </c>
      <c r="H38">
        <v>28.06</v>
      </c>
      <c r="I38">
        <v>37.93</v>
      </c>
      <c r="J38">
        <v>147.26</v>
      </c>
      <c r="K38">
        <v>34.619999999999997</v>
      </c>
    </row>
    <row r="39" spans="1:11" x14ac:dyDescent="0.3">
      <c r="A39" s="2">
        <v>38592</v>
      </c>
      <c r="B39">
        <v>62.19</v>
      </c>
      <c r="C39">
        <v>172.23</v>
      </c>
      <c r="D39">
        <v>63.49</v>
      </c>
      <c r="E39">
        <v>147.94</v>
      </c>
      <c r="F39">
        <v>47.75</v>
      </c>
      <c r="G39">
        <v>241.65</v>
      </c>
      <c r="H39">
        <v>28.92</v>
      </c>
      <c r="I39">
        <v>38.32</v>
      </c>
      <c r="J39">
        <v>145.76</v>
      </c>
      <c r="K39">
        <v>32.35</v>
      </c>
    </row>
    <row r="40" spans="1:11" x14ac:dyDescent="0.3">
      <c r="A40" s="2">
        <v>38599</v>
      </c>
      <c r="B40">
        <v>63.14</v>
      </c>
      <c r="C40">
        <v>167.97</v>
      </c>
      <c r="D40">
        <v>67.45</v>
      </c>
      <c r="E40">
        <v>149.88999999999999</v>
      </c>
      <c r="F40">
        <v>49.11</v>
      </c>
      <c r="G40">
        <v>240</v>
      </c>
      <c r="H40">
        <v>28.32</v>
      </c>
      <c r="I40">
        <v>40.49</v>
      </c>
      <c r="J40">
        <v>148.75</v>
      </c>
      <c r="K40">
        <v>32.42</v>
      </c>
    </row>
    <row r="41" spans="1:11" x14ac:dyDescent="0.3">
      <c r="A41" s="2">
        <v>38606</v>
      </c>
      <c r="B41">
        <v>65.05</v>
      </c>
      <c r="C41">
        <v>175.9</v>
      </c>
      <c r="D41">
        <v>69.08</v>
      </c>
      <c r="E41">
        <v>151.72999999999999</v>
      </c>
      <c r="F41">
        <v>50.18</v>
      </c>
      <c r="G41">
        <v>242.4</v>
      </c>
      <c r="H41">
        <v>29.33</v>
      </c>
      <c r="I41">
        <v>41.51</v>
      </c>
      <c r="J41">
        <v>151.15</v>
      </c>
      <c r="K41">
        <v>37.15</v>
      </c>
    </row>
    <row r="42" spans="1:11" x14ac:dyDescent="0.3">
      <c r="A42" s="2">
        <v>38613</v>
      </c>
      <c r="B42">
        <v>63.66</v>
      </c>
      <c r="C42">
        <v>170.45</v>
      </c>
      <c r="D42">
        <v>66.849999999999994</v>
      </c>
      <c r="E42">
        <v>148.72999999999999</v>
      </c>
      <c r="F42">
        <v>48.4</v>
      </c>
      <c r="G42">
        <v>240.01</v>
      </c>
      <c r="H42">
        <v>30.11</v>
      </c>
      <c r="I42">
        <v>45.66</v>
      </c>
      <c r="J42">
        <v>152.43</v>
      </c>
      <c r="K42">
        <v>34.299999999999997</v>
      </c>
    </row>
    <row r="43" spans="1:11" x14ac:dyDescent="0.3">
      <c r="A43" s="2">
        <v>38620</v>
      </c>
      <c r="B43">
        <v>67.56</v>
      </c>
      <c r="C43">
        <v>178.88</v>
      </c>
      <c r="D43">
        <v>68.36</v>
      </c>
      <c r="E43">
        <v>155.97</v>
      </c>
      <c r="F43">
        <v>50.38</v>
      </c>
      <c r="G43">
        <v>254.01</v>
      </c>
      <c r="H43">
        <v>30.53</v>
      </c>
      <c r="I43">
        <v>45.33</v>
      </c>
      <c r="J43">
        <v>168.07</v>
      </c>
      <c r="K43">
        <v>36.049999999999997</v>
      </c>
    </row>
    <row r="44" spans="1:11" x14ac:dyDescent="0.3">
      <c r="A44" s="2">
        <v>38627</v>
      </c>
      <c r="B44">
        <v>67.12</v>
      </c>
      <c r="C44">
        <v>174.35</v>
      </c>
      <c r="D44">
        <v>67.7</v>
      </c>
      <c r="E44">
        <v>159.52000000000001</v>
      </c>
      <c r="F44">
        <v>51.75</v>
      </c>
      <c r="G44">
        <v>245.18</v>
      </c>
      <c r="H44">
        <v>31.43</v>
      </c>
      <c r="I44">
        <v>41.88</v>
      </c>
      <c r="J44">
        <v>166.58</v>
      </c>
      <c r="K44">
        <v>38.700000000000003</v>
      </c>
    </row>
    <row r="45" spans="1:11" x14ac:dyDescent="0.3">
      <c r="A45" s="2">
        <v>38634</v>
      </c>
      <c r="B45">
        <v>65.03</v>
      </c>
      <c r="C45">
        <v>171.85</v>
      </c>
      <c r="D45">
        <v>65.790000000000006</v>
      </c>
      <c r="E45">
        <v>161.32</v>
      </c>
      <c r="F45">
        <v>49.85</v>
      </c>
      <c r="G45">
        <v>240.7</v>
      </c>
      <c r="H45">
        <v>30.08</v>
      </c>
      <c r="I45">
        <v>41.48</v>
      </c>
      <c r="J45">
        <v>157.46</v>
      </c>
      <c r="K45">
        <v>41.48</v>
      </c>
    </row>
    <row r="46" spans="1:11" x14ac:dyDescent="0.3">
      <c r="A46" s="2">
        <v>38641</v>
      </c>
      <c r="B46">
        <v>65.66</v>
      </c>
      <c r="C46">
        <v>172.35</v>
      </c>
      <c r="D46">
        <v>64.62</v>
      </c>
      <c r="E46">
        <v>158.32</v>
      </c>
      <c r="F46">
        <v>50.41</v>
      </c>
      <c r="G46">
        <v>231.77</v>
      </c>
      <c r="H46">
        <v>29.88</v>
      </c>
      <c r="I46">
        <v>40.21</v>
      </c>
      <c r="J46">
        <v>147.32</v>
      </c>
      <c r="K46">
        <v>35.08</v>
      </c>
    </row>
    <row r="47" spans="1:11" x14ac:dyDescent="0.3">
      <c r="A47" s="2">
        <v>38648</v>
      </c>
      <c r="B47">
        <v>63.14</v>
      </c>
      <c r="C47">
        <v>164.38</v>
      </c>
      <c r="D47">
        <v>60.96</v>
      </c>
      <c r="E47">
        <v>149.78</v>
      </c>
      <c r="F47">
        <v>47.22</v>
      </c>
      <c r="G47">
        <v>231.62</v>
      </c>
      <c r="H47">
        <v>28.71</v>
      </c>
      <c r="I47">
        <v>38.200000000000003</v>
      </c>
      <c r="J47">
        <v>149.22999999999999</v>
      </c>
      <c r="K47">
        <v>37.229999999999997</v>
      </c>
    </row>
    <row r="48" spans="1:11" x14ac:dyDescent="0.3">
      <c r="A48" s="2">
        <v>38655</v>
      </c>
      <c r="B48">
        <v>66.209999999999994</v>
      </c>
      <c r="C48">
        <v>172.44</v>
      </c>
      <c r="D48">
        <v>61.93</v>
      </c>
      <c r="E48">
        <v>160.38999999999999</v>
      </c>
      <c r="F48">
        <v>49.61</v>
      </c>
      <c r="G48">
        <v>244.77</v>
      </c>
      <c r="H48">
        <v>28.46</v>
      </c>
      <c r="I48">
        <v>41.43</v>
      </c>
      <c r="J48">
        <v>167.72</v>
      </c>
      <c r="K48">
        <v>36.229999999999997</v>
      </c>
    </row>
    <row r="49" spans="1:11" x14ac:dyDescent="0.3">
      <c r="A49" s="2">
        <v>38662</v>
      </c>
      <c r="B49">
        <v>67.72</v>
      </c>
      <c r="C49">
        <v>178.92</v>
      </c>
      <c r="D49">
        <v>63.38</v>
      </c>
      <c r="E49">
        <v>166.25</v>
      </c>
      <c r="F49">
        <v>50.48</v>
      </c>
      <c r="G49">
        <v>252.04</v>
      </c>
      <c r="H49">
        <v>33.18</v>
      </c>
      <c r="I49">
        <v>43.13</v>
      </c>
      <c r="J49">
        <v>175.12</v>
      </c>
      <c r="K49">
        <v>33.520000000000003</v>
      </c>
    </row>
    <row r="50" spans="1:11" x14ac:dyDescent="0.3">
      <c r="A50" s="2">
        <v>38669</v>
      </c>
      <c r="B50">
        <v>70.33</v>
      </c>
      <c r="C50">
        <v>184.27</v>
      </c>
      <c r="D50">
        <v>69.78</v>
      </c>
      <c r="E50">
        <v>168.32</v>
      </c>
      <c r="F50">
        <v>50.25</v>
      </c>
      <c r="G50">
        <v>247.97</v>
      </c>
      <c r="H50">
        <v>33.15</v>
      </c>
      <c r="I50">
        <v>43.36</v>
      </c>
      <c r="J50">
        <v>173.91</v>
      </c>
      <c r="K50">
        <v>32.75</v>
      </c>
    </row>
    <row r="51" spans="1:11" x14ac:dyDescent="0.3">
      <c r="A51" s="2">
        <v>38676</v>
      </c>
      <c r="B51">
        <v>71.739999999999995</v>
      </c>
      <c r="C51">
        <v>185.08</v>
      </c>
      <c r="D51">
        <v>69.61</v>
      </c>
      <c r="E51">
        <v>169.94</v>
      </c>
      <c r="F51">
        <v>52.34</v>
      </c>
      <c r="G51">
        <v>241.66</v>
      </c>
      <c r="H51">
        <v>32.229999999999997</v>
      </c>
      <c r="I51">
        <v>45.16</v>
      </c>
      <c r="J51">
        <v>182.64</v>
      </c>
      <c r="K51">
        <v>30.62</v>
      </c>
    </row>
    <row r="52" spans="1:11" x14ac:dyDescent="0.3">
      <c r="A52" s="2">
        <v>38683</v>
      </c>
      <c r="B52">
        <v>71.459999999999994</v>
      </c>
      <c r="C52">
        <v>187.05</v>
      </c>
      <c r="D52">
        <v>69.709999999999994</v>
      </c>
      <c r="E52">
        <v>176.18</v>
      </c>
      <c r="F52">
        <v>54.93</v>
      </c>
      <c r="G52">
        <v>251.86</v>
      </c>
      <c r="H52">
        <v>33.119999999999997</v>
      </c>
      <c r="I52">
        <v>45.61</v>
      </c>
      <c r="J52">
        <v>195</v>
      </c>
      <c r="K52">
        <v>33.58</v>
      </c>
    </row>
    <row r="53" spans="1:11" x14ac:dyDescent="0.3">
      <c r="A53" s="2">
        <v>38690</v>
      </c>
      <c r="B53">
        <v>73.5</v>
      </c>
      <c r="C53">
        <v>203.06</v>
      </c>
      <c r="D53">
        <v>68.650000000000006</v>
      </c>
      <c r="E53">
        <v>178.19</v>
      </c>
      <c r="F53">
        <v>53.93</v>
      </c>
      <c r="G53">
        <v>263.93</v>
      </c>
      <c r="H53">
        <v>30.88</v>
      </c>
      <c r="I53">
        <v>45.36</v>
      </c>
      <c r="J53">
        <v>189.62</v>
      </c>
      <c r="K53">
        <v>35.58</v>
      </c>
    </row>
    <row r="54" spans="1:11" x14ac:dyDescent="0.3">
      <c r="A54" s="2">
        <v>38697</v>
      </c>
      <c r="B54">
        <v>72.31</v>
      </c>
      <c r="C54">
        <v>206.89</v>
      </c>
      <c r="D54">
        <v>69.930000000000007</v>
      </c>
      <c r="E54">
        <v>184.93</v>
      </c>
      <c r="F54">
        <v>54.56</v>
      </c>
      <c r="G54">
        <v>260.04000000000002</v>
      </c>
      <c r="H54">
        <v>31.63</v>
      </c>
      <c r="I54">
        <v>46.72</v>
      </c>
      <c r="J54">
        <v>189.85</v>
      </c>
      <c r="K54">
        <v>36.479999999999997</v>
      </c>
    </row>
    <row r="55" spans="1:11" x14ac:dyDescent="0.3">
      <c r="A55" s="2">
        <v>38704</v>
      </c>
      <c r="B55">
        <v>71.760000000000005</v>
      </c>
      <c r="C55">
        <v>201.74</v>
      </c>
      <c r="D55">
        <v>71.87</v>
      </c>
      <c r="E55">
        <v>184.86</v>
      </c>
      <c r="F55">
        <v>55.43</v>
      </c>
      <c r="G55">
        <v>260.54000000000002</v>
      </c>
      <c r="H55">
        <v>31.8</v>
      </c>
      <c r="I55">
        <v>46.22</v>
      </c>
      <c r="J55">
        <v>194.21</v>
      </c>
      <c r="K55">
        <v>35.950000000000003</v>
      </c>
    </row>
    <row r="56" spans="1:11" x14ac:dyDescent="0.3">
      <c r="A56" s="2">
        <v>38711</v>
      </c>
      <c r="B56">
        <v>75.709999999999994</v>
      </c>
      <c r="C56">
        <v>205.49</v>
      </c>
      <c r="D56">
        <v>70.72</v>
      </c>
      <c r="E56">
        <v>185.83</v>
      </c>
      <c r="F56">
        <v>57.77</v>
      </c>
      <c r="G56">
        <v>270.55</v>
      </c>
      <c r="H56">
        <v>32.799999999999997</v>
      </c>
      <c r="I56">
        <v>47.07</v>
      </c>
      <c r="J56">
        <v>204.91</v>
      </c>
      <c r="K56">
        <v>35.450000000000003</v>
      </c>
    </row>
    <row r="57" spans="1:11" x14ac:dyDescent="0.3">
      <c r="A57" s="2">
        <v>38718</v>
      </c>
      <c r="B57">
        <v>78.38</v>
      </c>
      <c r="C57">
        <v>205.82</v>
      </c>
      <c r="D57">
        <v>76.72</v>
      </c>
      <c r="E57">
        <v>189.33</v>
      </c>
      <c r="F57">
        <v>58.96</v>
      </c>
      <c r="G57">
        <v>297.66000000000003</v>
      </c>
      <c r="H57">
        <v>35.15</v>
      </c>
      <c r="I57">
        <v>48.05</v>
      </c>
      <c r="J57">
        <v>204.36</v>
      </c>
      <c r="K57">
        <v>35.979999999999997</v>
      </c>
    </row>
    <row r="58" spans="1:11" x14ac:dyDescent="0.3">
      <c r="A58" s="2">
        <v>38725</v>
      </c>
      <c r="B58">
        <v>75.36</v>
      </c>
      <c r="C58">
        <v>199.33</v>
      </c>
      <c r="D58">
        <v>72.83</v>
      </c>
      <c r="E58">
        <v>176.39</v>
      </c>
      <c r="F58">
        <v>58.58</v>
      </c>
      <c r="G58">
        <v>303.24</v>
      </c>
      <c r="H58">
        <v>33.53</v>
      </c>
      <c r="I58">
        <v>48.21</v>
      </c>
      <c r="J58">
        <v>200.36</v>
      </c>
      <c r="K58">
        <v>34.049999999999997</v>
      </c>
    </row>
    <row r="59" spans="1:11" x14ac:dyDescent="0.3">
      <c r="A59" s="2">
        <v>38732</v>
      </c>
      <c r="B59">
        <v>79.16</v>
      </c>
      <c r="C59">
        <v>198.39</v>
      </c>
      <c r="D59">
        <v>72.349999999999994</v>
      </c>
      <c r="E59">
        <v>174.47</v>
      </c>
      <c r="F59">
        <v>58.98</v>
      </c>
      <c r="G59">
        <v>303.63</v>
      </c>
      <c r="H59">
        <v>33.33</v>
      </c>
      <c r="I59">
        <v>48.73</v>
      </c>
      <c r="J59">
        <v>207.63</v>
      </c>
      <c r="K59">
        <v>32.17</v>
      </c>
    </row>
    <row r="60" spans="1:11" x14ac:dyDescent="0.3">
      <c r="A60" s="2">
        <v>38739</v>
      </c>
      <c r="B60">
        <v>78.540000000000006</v>
      </c>
      <c r="C60">
        <v>200.22</v>
      </c>
      <c r="D60">
        <v>73.55</v>
      </c>
      <c r="E60">
        <v>180.01</v>
      </c>
      <c r="F60">
        <v>60.48</v>
      </c>
      <c r="G60">
        <v>296.57</v>
      </c>
      <c r="H60">
        <v>32.35</v>
      </c>
      <c r="I60">
        <v>51.54</v>
      </c>
      <c r="J60">
        <v>237.62</v>
      </c>
      <c r="K60">
        <v>33.520000000000003</v>
      </c>
    </row>
    <row r="61" spans="1:11" x14ac:dyDescent="0.3">
      <c r="A61" s="2">
        <v>38746</v>
      </c>
      <c r="B61">
        <v>78.31</v>
      </c>
      <c r="C61">
        <v>196.8</v>
      </c>
      <c r="D61">
        <v>73.02</v>
      </c>
      <c r="E61">
        <v>172.81</v>
      </c>
      <c r="F61">
        <v>66.540000000000006</v>
      </c>
      <c r="G61">
        <v>302.18</v>
      </c>
      <c r="H61">
        <v>32.840000000000003</v>
      </c>
      <c r="I61">
        <v>50.57</v>
      </c>
      <c r="J61">
        <v>244.55</v>
      </c>
      <c r="K61">
        <v>36.5</v>
      </c>
    </row>
    <row r="62" spans="1:11" x14ac:dyDescent="0.3">
      <c r="A62" s="2">
        <v>38753</v>
      </c>
      <c r="B62">
        <v>80.900000000000006</v>
      </c>
      <c r="C62">
        <v>201.48</v>
      </c>
      <c r="D62">
        <v>76.040000000000006</v>
      </c>
      <c r="E62">
        <v>177.62</v>
      </c>
      <c r="F62">
        <v>67.66</v>
      </c>
      <c r="G62">
        <v>305.5</v>
      </c>
      <c r="H62">
        <v>32.659999999999997</v>
      </c>
      <c r="I62">
        <v>54.03</v>
      </c>
      <c r="J62">
        <v>257.05</v>
      </c>
      <c r="K62">
        <v>35.85</v>
      </c>
    </row>
    <row r="63" spans="1:11" x14ac:dyDescent="0.3">
      <c r="A63" s="2">
        <v>38760</v>
      </c>
      <c r="B63">
        <v>77.92</v>
      </c>
      <c r="C63">
        <v>196.1</v>
      </c>
      <c r="D63">
        <v>74.069999999999993</v>
      </c>
      <c r="E63">
        <v>172.73</v>
      </c>
      <c r="F63">
        <v>66.430000000000007</v>
      </c>
      <c r="G63">
        <v>304.10000000000002</v>
      </c>
      <c r="H63">
        <v>33.46</v>
      </c>
      <c r="I63">
        <v>53.58</v>
      </c>
      <c r="J63">
        <v>254.01</v>
      </c>
      <c r="K63">
        <v>36.08</v>
      </c>
    </row>
    <row r="64" spans="1:11" x14ac:dyDescent="0.3">
      <c r="A64" s="2">
        <v>38767</v>
      </c>
      <c r="B64">
        <v>79.010000000000005</v>
      </c>
      <c r="C64">
        <v>201.53</v>
      </c>
      <c r="D64">
        <v>70.989999999999995</v>
      </c>
      <c r="E64">
        <v>170.99</v>
      </c>
      <c r="F64">
        <v>66.349999999999994</v>
      </c>
      <c r="G64">
        <v>299.45999999999998</v>
      </c>
      <c r="H64">
        <v>33.770000000000003</v>
      </c>
      <c r="I64">
        <v>54.16</v>
      </c>
      <c r="J64">
        <v>260.49</v>
      </c>
      <c r="K64">
        <v>36.58</v>
      </c>
    </row>
    <row r="65" spans="1:11" x14ac:dyDescent="0.3">
      <c r="A65" s="2">
        <v>38774</v>
      </c>
      <c r="B65">
        <v>80.459999999999994</v>
      </c>
      <c r="C65">
        <v>205.84</v>
      </c>
      <c r="D65">
        <v>75.8</v>
      </c>
      <c r="E65">
        <v>175.14</v>
      </c>
      <c r="F65">
        <v>67.86</v>
      </c>
      <c r="G65">
        <v>337.4</v>
      </c>
      <c r="H65">
        <v>32.28</v>
      </c>
      <c r="I65">
        <v>57.79</v>
      </c>
      <c r="J65">
        <v>267.77</v>
      </c>
      <c r="K65">
        <v>40.479999999999997</v>
      </c>
    </row>
    <row r="66" spans="1:11" x14ac:dyDescent="0.3">
      <c r="A66" s="2">
        <v>38781</v>
      </c>
      <c r="B66">
        <v>82.23</v>
      </c>
      <c r="C66">
        <v>212.83</v>
      </c>
      <c r="D66">
        <v>74.73</v>
      </c>
      <c r="E66">
        <v>180.67</v>
      </c>
      <c r="F66">
        <v>65.77</v>
      </c>
      <c r="G66">
        <v>340.56</v>
      </c>
      <c r="H66">
        <v>31.34</v>
      </c>
      <c r="I66">
        <v>58.75</v>
      </c>
      <c r="J66">
        <v>279.18</v>
      </c>
      <c r="K66">
        <v>39.33</v>
      </c>
    </row>
    <row r="67" spans="1:11" x14ac:dyDescent="0.3">
      <c r="A67" s="2">
        <v>38788</v>
      </c>
      <c r="B67">
        <v>87.13</v>
      </c>
      <c r="C67">
        <v>224.58</v>
      </c>
      <c r="D67">
        <v>76.260000000000005</v>
      </c>
      <c r="E67">
        <v>178.46</v>
      </c>
      <c r="F67">
        <v>65.87</v>
      </c>
      <c r="G67">
        <v>341.14</v>
      </c>
      <c r="H67">
        <v>31.1</v>
      </c>
      <c r="I67">
        <v>58.09</v>
      </c>
      <c r="J67">
        <v>274.08</v>
      </c>
      <c r="K67">
        <v>40.479999999999997</v>
      </c>
    </row>
    <row r="68" spans="1:11" x14ac:dyDescent="0.3">
      <c r="A68" s="2">
        <v>38795</v>
      </c>
      <c r="B68">
        <v>87.93</v>
      </c>
      <c r="C68">
        <v>228.25</v>
      </c>
      <c r="D68">
        <v>73.319999999999993</v>
      </c>
      <c r="E68">
        <v>179.6</v>
      </c>
      <c r="F68">
        <v>66.19</v>
      </c>
      <c r="G68">
        <v>350.35</v>
      </c>
      <c r="H68">
        <v>33.049999999999997</v>
      </c>
      <c r="I68">
        <v>61.46</v>
      </c>
      <c r="J68">
        <v>271.82</v>
      </c>
      <c r="K68">
        <v>43.65</v>
      </c>
    </row>
    <row r="69" spans="1:11" x14ac:dyDescent="0.3">
      <c r="A69" s="2">
        <v>38802</v>
      </c>
      <c r="B69">
        <v>89.41</v>
      </c>
      <c r="C69">
        <v>231.15</v>
      </c>
      <c r="D69">
        <v>77.25</v>
      </c>
      <c r="E69">
        <v>184.88</v>
      </c>
      <c r="F69">
        <v>64.489999999999995</v>
      </c>
      <c r="G69">
        <v>356.69</v>
      </c>
      <c r="H69">
        <v>32.18</v>
      </c>
      <c r="I69">
        <v>64.62</v>
      </c>
      <c r="J69">
        <v>270.29000000000002</v>
      </c>
      <c r="K69">
        <v>50.15</v>
      </c>
    </row>
    <row r="70" spans="1:11" x14ac:dyDescent="0.3">
      <c r="A70" s="2">
        <v>38809</v>
      </c>
      <c r="B70">
        <v>93.69</v>
      </c>
      <c r="C70">
        <v>227.99</v>
      </c>
      <c r="D70">
        <v>81.59</v>
      </c>
      <c r="E70">
        <v>196.38</v>
      </c>
      <c r="F70">
        <v>64.569999999999993</v>
      </c>
      <c r="G70">
        <v>373.04</v>
      </c>
      <c r="H70">
        <v>34.47</v>
      </c>
      <c r="I70">
        <v>66.400000000000006</v>
      </c>
      <c r="J70">
        <v>293.63</v>
      </c>
      <c r="K70">
        <v>60.65</v>
      </c>
    </row>
    <row r="71" spans="1:11" x14ac:dyDescent="0.3">
      <c r="A71" s="2">
        <v>38816</v>
      </c>
      <c r="B71">
        <v>95.16</v>
      </c>
      <c r="C71">
        <v>216.87</v>
      </c>
      <c r="D71">
        <v>80.22</v>
      </c>
      <c r="E71">
        <v>187.2</v>
      </c>
      <c r="F71">
        <v>62.41</v>
      </c>
      <c r="G71">
        <v>355.42</v>
      </c>
      <c r="H71">
        <v>33.99</v>
      </c>
      <c r="I71">
        <v>62.73</v>
      </c>
      <c r="J71">
        <v>277.54000000000002</v>
      </c>
      <c r="K71">
        <v>55.65</v>
      </c>
    </row>
    <row r="72" spans="1:11" x14ac:dyDescent="0.3">
      <c r="A72" s="2">
        <v>38823</v>
      </c>
      <c r="B72">
        <v>109.6</v>
      </c>
      <c r="C72">
        <v>241.24</v>
      </c>
      <c r="D72">
        <v>84.68</v>
      </c>
      <c r="E72">
        <v>204.74</v>
      </c>
      <c r="F72">
        <v>62.4</v>
      </c>
      <c r="G72">
        <v>360</v>
      </c>
      <c r="H72">
        <v>32.22</v>
      </c>
      <c r="I72">
        <v>66.31</v>
      </c>
      <c r="J72">
        <v>300.66000000000003</v>
      </c>
      <c r="K72">
        <v>54.38</v>
      </c>
    </row>
    <row r="73" spans="1:11" x14ac:dyDescent="0.3">
      <c r="A73" s="2">
        <v>38830</v>
      </c>
      <c r="B73">
        <v>113.42</v>
      </c>
      <c r="C73">
        <v>238.7</v>
      </c>
      <c r="D73">
        <v>81.55</v>
      </c>
      <c r="E73">
        <v>194.69</v>
      </c>
      <c r="F73">
        <v>63.5</v>
      </c>
      <c r="G73">
        <v>345.02</v>
      </c>
      <c r="H73">
        <v>33.119999999999997</v>
      </c>
      <c r="I73">
        <v>66.680000000000007</v>
      </c>
      <c r="J73">
        <v>299.48</v>
      </c>
      <c r="K73">
        <v>58.2</v>
      </c>
    </row>
    <row r="74" spans="1:11" x14ac:dyDescent="0.3">
      <c r="A74" s="2">
        <v>38837</v>
      </c>
      <c r="B74">
        <v>123.57</v>
      </c>
      <c r="C74">
        <v>242.15</v>
      </c>
      <c r="D74">
        <v>87.67</v>
      </c>
      <c r="E74">
        <v>199.18</v>
      </c>
      <c r="F74">
        <v>64.88</v>
      </c>
      <c r="G74">
        <v>355</v>
      </c>
      <c r="H74">
        <v>36.64</v>
      </c>
      <c r="I74">
        <v>69.11</v>
      </c>
      <c r="J74">
        <v>303.52</v>
      </c>
      <c r="K74">
        <v>67.650000000000006</v>
      </c>
    </row>
    <row r="75" spans="1:11" x14ac:dyDescent="0.3">
      <c r="A75" s="2">
        <v>38844</v>
      </c>
      <c r="B75">
        <v>119.93</v>
      </c>
      <c r="C75">
        <v>240.89</v>
      </c>
      <c r="D75">
        <v>87.34</v>
      </c>
      <c r="E75">
        <v>201.05</v>
      </c>
      <c r="F75">
        <v>63.86</v>
      </c>
      <c r="G75">
        <v>335.14</v>
      </c>
      <c r="H75">
        <v>32.36</v>
      </c>
      <c r="I75">
        <v>66.66</v>
      </c>
      <c r="J75">
        <v>315.27</v>
      </c>
      <c r="K75">
        <v>72</v>
      </c>
    </row>
    <row r="76" spans="1:11" x14ac:dyDescent="0.3">
      <c r="A76" s="2">
        <v>38851</v>
      </c>
      <c r="B76">
        <v>109.95</v>
      </c>
      <c r="C76">
        <v>228.36</v>
      </c>
      <c r="D76">
        <v>80.790000000000006</v>
      </c>
      <c r="E76">
        <v>184.44</v>
      </c>
      <c r="F76">
        <v>57.31</v>
      </c>
      <c r="G76">
        <v>305.99</v>
      </c>
      <c r="H76">
        <v>30.24</v>
      </c>
      <c r="I76">
        <v>59.88</v>
      </c>
      <c r="J76">
        <v>277.67</v>
      </c>
      <c r="K76">
        <v>62.05</v>
      </c>
    </row>
    <row r="77" spans="1:11" x14ac:dyDescent="0.3">
      <c r="A77" s="2">
        <v>38858</v>
      </c>
      <c r="B77">
        <v>107.75</v>
      </c>
      <c r="C77">
        <v>225.22</v>
      </c>
      <c r="D77">
        <v>77.22</v>
      </c>
      <c r="E77">
        <v>181.95</v>
      </c>
      <c r="F77">
        <v>55.02</v>
      </c>
      <c r="G77">
        <v>294</v>
      </c>
      <c r="H77">
        <v>31.82</v>
      </c>
      <c r="I77">
        <v>60.74</v>
      </c>
      <c r="J77">
        <v>262.51</v>
      </c>
      <c r="K77">
        <v>61.38</v>
      </c>
    </row>
    <row r="78" spans="1:11" x14ac:dyDescent="0.3">
      <c r="A78" s="2">
        <v>38865</v>
      </c>
      <c r="B78">
        <v>107.71</v>
      </c>
      <c r="C78">
        <v>216.49</v>
      </c>
      <c r="D78">
        <v>76.34</v>
      </c>
      <c r="E78">
        <v>178.96</v>
      </c>
      <c r="F78">
        <v>59.11</v>
      </c>
      <c r="G78">
        <v>290.81</v>
      </c>
      <c r="H78">
        <v>29.12</v>
      </c>
      <c r="I78">
        <v>54.5</v>
      </c>
      <c r="J78">
        <v>243.53</v>
      </c>
      <c r="K78">
        <v>58.4</v>
      </c>
    </row>
    <row r="79" spans="1:11" x14ac:dyDescent="0.3">
      <c r="A79" s="2">
        <v>38872</v>
      </c>
      <c r="B79">
        <v>103.73</v>
      </c>
      <c r="C79">
        <v>201.67</v>
      </c>
      <c r="D79">
        <v>71.11</v>
      </c>
      <c r="E79">
        <v>173.3</v>
      </c>
      <c r="F79">
        <v>55.58</v>
      </c>
      <c r="G79">
        <v>250.85</v>
      </c>
      <c r="H79">
        <v>24.46</v>
      </c>
      <c r="I79">
        <v>53.2</v>
      </c>
      <c r="J79">
        <v>224.82</v>
      </c>
      <c r="K79">
        <v>50.65</v>
      </c>
    </row>
    <row r="80" spans="1:11" x14ac:dyDescent="0.3">
      <c r="A80" s="2">
        <v>38879</v>
      </c>
      <c r="B80">
        <v>103.6</v>
      </c>
      <c r="C80">
        <v>203.34</v>
      </c>
      <c r="D80">
        <v>73.290000000000006</v>
      </c>
      <c r="E80">
        <v>173.7</v>
      </c>
      <c r="F80">
        <v>56.32</v>
      </c>
      <c r="G80">
        <v>258.8</v>
      </c>
      <c r="H80">
        <v>25.65</v>
      </c>
      <c r="I80">
        <v>54.18</v>
      </c>
      <c r="J80">
        <v>234.99</v>
      </c>
      <c r="K80">
        <v>44</v>
      </c>
    </row>
    <row r="81" spans="1:11" x14ac:dyDescent="0.3">
      <c r="A81" s="2">
        <v>38886</v>
      </c>
      <c r="B81">
        <v>113.75</v>
      </c>
      <c r="C81">
        <v>204.53</v>
      </c>
      <c r="D81">
        <v>74.77</v>
      </c>
      <c r="E81">
        <v>185.51</v>
      </c>
      <c r="F81">
        <v>57.21</v>
      </c>
      <c r="G81">
        <v>255.41</v>
      </c>
      <c r="H81">
        <v>25.45</v>
      </c>
      <c r="I81">
        <v>56.7</v>
      </c>
      <c r="J81">
        <v>240.08</v>
      </c>
      <c r="K81">
        <v>55.85</v>
      </c>
    </row>
    <row r="82" spans="1:11" x14ac:dyDescent="0.3">
      <c r="A82" s="2">
        <v>38893</v>
      </c>
      <c r="B82">
        <v>119.14</v>
      </c>
      <c r="C82">
        <v>209.82</v>
      </c>
      <c r="D82">
        <v>79.42</v>
      </c>
      <c r="E82">
        <v>190.92</v>
      </c>
      <c r="F82">
        <v>59.1</v>
      </c>
      <c r="G82">
        <v>241.4</v>
      </c>
      <c r="H82">
        <v>25.27</v>
      </c>
      <c r="I82">
        <v>60.41</v>
      </c>
      <c r="J82">
        <v>249.23</v>
      </c>
      <c r="K82">
        <v>53.23</v>
      </c>
    </row>
    <row r="83" spans="1:11" x14ac:dyDescent="0.3">
      <c r="A83" s="2">
        <v>38900</v>
      </c>
      <c r="B83">
        <v>115.97</v>
      </c>
      <c r="C83">
        <v>210.78</v>
      </c>
      <c r="D83">
        <v>77.760000000000005</v>
      </c>
      <c r="E83">
        <v>192.54</v>
      </c>
      <c r="F83">
        <v>58.31</v>
      </c>
      <c r="G83">
        <v>235.28</v>
      </c>
      <c r="H83">
        <v>25.48</v>
      </c>
      <c r="I83">
        <v>58.11</v>
      </c>
      <c r="J83">
        <v>240.89</v>
      </c>
      <c r="K83">
        <v>52.98</v>
      </c>
    </row>
    <row r="84" spans="1:11" x14ac:dyDescent="0.3">
      <c r="A84" s="2">
        <v>38907</v>
      </c>
      <c r="B84">
        <v>120.18</v>
      </c>
      <c r="C84">
        <v>226.18</v>
      </c>
      <c r="D84">
        <v>72.77</v>
      </c>
      <c r="E84">
        <v>204.48</v>
      </c>
      <c r="F84">
        <v>57.15</v>
      </c>
      <c r="G84">
        <v>228.85</v>
      </c>
      <c r="H84">
        <v>23.8</v>
      </c>
      <c r="I84">
        <v>58.46</v>
      </c>
      <c r="J84">
        <v>243.41</v>
      </c>
      <c r="K84">
        <v>56.95</v>
      </c>
    </row>
    <row r="85" spans="1:11" x14ac:dyDescent="0.3">
      <c r="A85" s="2">
        <v>38914</v>
      </c>
      <c r="B85">
        <v>108.77</v>
      </c>
      <c r="C85">
        <v>213.3</v>
      </c>
      <c r="D85">
        <v>70.83</v>
      </c>
      <c r="E85">
        <v>198.69</v>
      </c>
      <c r="F85">
        <v>58.27</v>
      </c>
      <c r="G85">
        <v>215.18</v>
      </c>
      <c r="H85">
        <v>23.69</v>
      </c>
      <c r="I85">
        <v>55.42</v>
      </c>
      <c r="J85">
        <v>224.71</v>
      </c>
      <c r="K85">
        <v>48.88</v>
      </c>
    </row>
    <row r="86" spans="1:11" x14ac:dyDescent="0.3">
      <c r="A86" s="2">
        <v>38921</v>
      </c>
      <c r="B86">
        <v>110.06</v>
      </c>
      <c r="C86">
        <v>224.08</v>
      </c>
      <c r="D86">
        <v>79.37</v>
      </c>
      <c r="E86">
        <v>202.18</v>
      </c>
      <c r="F86">
        <v>58.41</v>
      </c>
      <c r="G86">
        <v>210.95</v>
      </c>
      <c r="H86">
        <v>23.54</v>
      </c>
      <c r="I86">
        <v>54.71</v>
      </c>
      <c r="J86">
        <v>242.4</v>
      </c>
      <c r="K86">
        <v>62.15</v>
      </c>
    </row>
    <row r="87" spans="1:11" x14ac:dyDescent="0.3">
      <c r="A87" s="2">
        <v>38928</v>
      </c>
      <c r="B87">
        <v>108.8</v>
      </c>
      <c r="C87">
        <v>228.93</v>
      </c>
      <c r="D87">
        <v>79.86</v>
      </c>
      <c r="E87">
        <v>208.43</v>
      </c>
      <c r="F87">
        <v>61.63</v>
      </c>
      <c r="G87">
        <v>219.48</v>
      </c>
      <c r="H87">
        <v>23.3</v>
      </c>
      <c r="I87">
        <v>55.72</v>
      </c>
      <c r="J87">
        <v>248.98</v>
      </c>
      <c r="K87">
        <v>66.599999999999994</v>
      </c>
    </row>
    <row r="88" spans="1:11" x14ac:dyDescent="0.3">
      <c r="A88" s="2">
        <v>38935</v>
      </c>
      <c r="B88">
        <v>113.65</v>
      </c>
      <c r="C88">
        <v>233.53</v>
      </c>
      <c r="D88">
        <v>80.88</v>
      </c>
      <c r="E88">
        <v>216.07</v>
      </c>
      <c r="F88">
        <v>64.95</v>
      </c>
      <c r="G88">
        <v>236.15</v>
      </c>
      <c r="H88">
        <v>23.07</v>
      </c>
      <c r="I88">
        <v>58.21</v>
      </c>
      <c r="J88">
        <v>256.63</v>
      </c>
      <c r="K88">
        <v>69.03</v>
      </c>
    </row>
    <row r="89" spans="1:11" x14ac:dyDescent="0.3">
      <c r="A89" s="2">
        <v>38942</v>
      </c>
      <c r="B89">
        <v>118.7</v>
      </c>
      <c r="C89">
        <v>234.04</v>
      </c>
      <c r="D89">
        <v>83.92</v>
      </c>
      <c r="E89">
        <v>218.52</v>
      </c>
      <c r="F89">
        <v>64.3</v>
      </c>
      <c r="G89">
        <v>232.55</v>
      </c>
      <c r="H89">
        <v>28.29</v>
      </c>
      <c r="I89">
        <v>59.67</v>
      </c>
      <c r="J89">
        <v>262.66000000000003</v>
      </c>
      <c r="K89">
        <v>72.650000000000006</v>
      </c>
    </row>
    <row r="90" spans="1:11" x14ac:dyDescent="0.3">
      <c r="A90" s="2">
        <v>38949</v>
      </c>
      <c r="B90">
        <v>124.86</v>
      </c>
      <c r="C90">
        <v>235.17</v>
      </c>
      <c r="D90">
        <v>84.81</v>
      </c>
      <c r="E90">
        <v>219.11</v>
      </c>
      <c r="F90">
        <v>62.66</v>
      </c>
      <c r="G90">
        <v>223.69</v>
      </c>
      <c r="H90">
        <v>26.24</v>
      </c>
      <c r="I90">
        <v>59.8</v>
      </c>
      <c r="J90">
        <v>261.3</v>
      </c>
      <c r="K90">
        <v>71.099999999999994</v>
      </c>
    </row>
    <row r="91" spans="1:11" x14ac:dyDescent="0.3">
      <c r="A91" s="2">
        <v>38956</v>
      </c>
      <c r="B91">
        <v>126.19</v>
      </c>
      <c r="C91">
        <v>241.17</v>
      </c>
      <c r="D91">
        <v>87.43</v>
      </c>
      <c r="E91">
        <v>224.54</v>
      </c>
      <c r="F91">
        <v>63.69</v>
      </c>
      <c r="G91">
        <v>215.95</v>
      </c>
      <c r="H91">
        <v>28.05</v>
      </c>
      <c r="I91">
        <v>62.85</v>
      </c>
      <c r="J91">
        <v>269.77999999999997</v>
      </c>
      <c r="K91">
        <v>73.88</v>
      </c>
    </row>
    <row r="92" spans="1:11" x14ac:dyDescent="0.3">
      <c r="A92" s="2">
        <v>38963</v>
      </c>
      <c r="B92">
        <v>127.12</v>
      </c>
      <c r="C92">
        <v>239.18</v>
      </c>
      <c r="D92">
        <v>84.73</v>
      </c>
      <c r="E92">
        <v>221.92</v>
      </c>
      <c r="F92">
        <v>65.34</v>
      </c>
      <c r="G92">
        <v>208.46</v>
      </c>
      <c r="H92">
        <v>29.26</v>
      </c>
      <c r="I92">
        <v>62.35</v>
      </c>
      <c r="J92">
        <v>284.26</v>
      </c>
      <c r="K92">
        <v>74.62</v>
      </c>
    </row>
    <row r="93" spans="1:11" x14ac:dyDescent="0.3">
      <c r="A93" s="2">
        <v>38970</v>
      </c>
      <c r="B93">
        <v>128.22</v>
      </c>
      <c r="C93">
        <v>242</v>
      </c>
      <c r="D93">
        <v>87.6</v>
      </c>
      <c r="E93">
        <v>224.56</v>
      </c>
      <c r="F93">
        <v>66.52</v>
      </c>
      <c r="G93">
        <v>219.22</v>
      </c>
      <c r="H93">
        <v>29.06</v>
      </c>
      <c r="I93">
        <v>60.45</v>
      </c>
      <c r="J93">
        <v>293.33</v>
      </c>
      <c r="K93">
        <v>81.28</v>
      </c>
    </row>
    <row r="94" spans="1:11" x14ac:dyDescent="0.3">
      <c r="A94" s="2">
        <v>38977</v>
      </c>
      <c r="B94">
        <v>129.94999999999999</v>
      </c>
      <c r="C94">
        <v>250.9</v>
      </c>
      <c r="D94">
        <v>87.39</v>
      </c>
      <c r="E94">
        <v>226.96</v>
      </c>
      <c r="F94">
        <v>66.33</v>
      </c>
      <c r="G94">
        <v>220.44</v>
      </c>
      <c r="H94">
        <v>27.87</v>
      </c>
      <c r="I94">
        <v>62.22</v>
      </c>
      <c r="J94">
        <v>295.19</v>
      </c>
      <c r="K94">
        <v>79.8</v>
      </c>
    </row>
    <row r="95" spans="1:11" x14ac:dyDescent="0.3">
      <c r="A95" s="2">
        <v>38984</v>
      </c>
      <c r="B95">
        <v>131.72</v>
      </c>
      <c r="C95">
        <v>246.67</v>
      </c>
      <c r="D95">
        <v>92.33</v>
      </c>
      <c r="E95">
        <v>229.39</v>
      </c>
      <c r="F95">
        <v>67.489999999999995</v>
      </c>
      <c r="G95">
        <v>224.19</v>
      </c>
      <c r="H95">
        <v>27.7</v>
      </c>
      <c r="I95">
        <v>62.2</v>
      </c>
      <c r="J95">
        <v>282.89999999999998</v>
      </c>
      <c r="K95">
        <v>75.12</v>
      </c>
    </row>
    <row r="96" spans="1:11" x14ac:dyDescent="0.3">
      <c r="A96" s="2">
        <v>38991</v>
      </c>
      <c r="B96">
        <v>130.72</v>
      </c>
      <c r="C96">
        <v>239.95</v>
      </c>
      <c r="D96">
        <v>93.17</v>
      </c>
      <c r="E96">
        <v>232.36</v>
      </c>
      <c r="F96">
        <v>67.39</v>
      </c>
      <c r="G96">
        <v>238.39</v>
      </c>
      <c r="H96">
        <v>29.79</v>
      </c>
      <c r="I96">
        <v>61.22</v>
      </c>
      <c r="J96">
        <v>281.45999999999998</v>
      </c>
      <c r="K96">
        <v>79.099999999999994</v>
      </c>
    </row>
    <row r="97" spans="1:11" x14ac:dyDescent="0.3">
      <c r="A97" s="2">
        <v>38998</v>
      </c>
      <c r="B97">
        <v>133.85</v>
      </c>
      <c r="C97">
        <v>266.35000000000002</v>
      </c>
      <c r="D97">
        <v>98.56</v>
      </c>
      <c r="E97">
        <v>259.08</v>
      </c>
      <c r="F97">
        <v>66.31</v>
      </c>
      <c r="G97">
        <v>256.41000000000003</v>
      </c>
      <c r="H97">
        <v>30.61</v>
      </c>
      <c r="I97">
        <v>62.65</v>
      </c>
      <c r="J97">
        <v>281.62</v>
      </c>
      <c r="K97">
        <v>79.25</v>
      </c>
    </row>
    <row r="98" spans="1:11" x14ac:dyDescent="0.3">
      <c r="A98" s="2">
        <v>39005</v>
      </c>
      <c r="B98">
        <v>135.30000000000001</v>
      </c>
      <c r="C98">
        <v>262.98</v>
      </c>
      <c r="D98">
        <v>95.8</v>
      </c>
      <c r="E98">
        <v>255.99</v>
      </c>
      <c r="F98">
        <v>65.67</v>
      </c>
      <c r="G98">
        <v>254.07</v>
      </c>
      <c r="H98">
        <v>29.7</v>
      </c>
      <c r="I98">
        <v>61.64</v>
      </c>
      <c r="J98">
        <v>284.38</v>
      </c>
      <c r="K98">
        <v>76.08</v>
      </c>
    </row>
    <row r="99" spans="1:11" x14ac:dyDescent="0.3">
      <c r="A99" s="2">
        <v>39012</v>
      </c>
      <c r="B99">
        <v>137.44999999999999</v>
      </c>
      <c r="C99">
        <v>259.37</v>
      </c>
      <c r="D99">
        <v>99.71</v>
      </c>
      <c r="E99">
        <v>259.52</v>
      </c>
      <c r="F99">
        <v>67.150000000000006</v>
      </c>
      <c r="G99">
        <v>249.78</v>
      </c>
      <c r="H99">
        <v>29.54</v>
      </c>
      <c r="I99">
        <v>62.25</v>
      </c>
      <c r="J99">
        <v>282.27</v>
      </c>
      <c r="K99">
        <v>76.650000000000006</v>
      </c>
    </row>
    <row r="100" spans="1:11" x14ac:dyDescent="0.3">
      <c r="A100" s="2">
        <v>39019</v>
      </c>
      <c r="B100">
        <v>144.76</v>
      </c>
      <c r="C100">
        <v>257.51</v>
      </c>
      <c r="D100">
        <v>99.93</v>
      </c>
      <c r="E100">
        <v>257.33</v>
      </c>
      <c r="F100">
        <v>69.09</v>
      </c>
      <c r="G100">
        <v>232.03</v>
      </c>
      <c r="H100">
        <v>31.1</v>
      </c>
      <c r="I100">
        <v>62.05</v>
      </c>
      <c r="J100">
        <v>297.13</v>
      </c>
      <c r="K100">
        <v>73.400000000000006</v>
      </c>
    </row>
    <row r="101" spans="1:11" x14ac:dyDescent="0.3">
      <c r="A101" s="2">
        <v>39026</v>
      </c>
      <c r="B101">
        <v>144.49</v>
      </c>
      <c r="C101">
        <v>257.93</v>
      </c>
      <c r="D101">
        <v>104.22</v>
      </c>
      <c r="E101">
        <v>265.38</v>
      </c>
      <c r="F101">
        <v>69.94</v>
      </c>
      <c r="G101">
        <v>225.05</v>
      </c>
      <c r="H101">
        <v>27.48</v>
      </c>
      <c r="I101">
        <v>61.66</v>
      </c>
      <c r="J101">
        <v>297.14</v>
      </c>
      <c r="K101">
        <v>73.150000000000006</v>
      </c>
    </row>
    <row r="102" spans="1:11" x14ac:dyDescent="0.3">
      <c r="A102" s="2">
        <v>39033</v>
      </c>
      <c r="B102">
        <v>141.56</v>
      </c>
      <c r="C102">
        <v>264.32</v>
      </c>
      <c r="D102">
        <v>112.4</v>
      </c>
      <c r="E102">
        <v>271.16000000000003</v>
      </c>
      <c r="F102">
        <v>70.25</v>
      </c>
      <c r="G102">
        <v>223.18</v>
      </c>
      <c r="H102">
        <v>28.55</v>
      </c>
      <c r="I102">
        <v>60.28</v>
      </c>
      <c r="J102">
        <v>301.02</v>
      </c>
      <c r="K102">
        <v>71.599999999999994</v>
      </c>
    </row>
    <row r="103" spans="1:11" x14ac:dyDescent="0.3">
      <c r="A103" s="2">
        <v>39040</v>
      </c>
      <c r="B103">
        <v>141.91</v>
      </c>
      <c r="C103">
        <v>277.55</v>
      </c>
      <c r="D103">
        <v>110.35</v>
      </c>
      <c r="E103">
        <v>277.25</v>
      </c>
      <c r="F103">
        <v>70.05</v>
      </c>
      <c r="G103">
        <v>222.31</v>
      </c>
      <c r="H103">
        <v>28.35</v>
      </c>
      <c r="I103">
        <v>59.47</v>
      </c>
      <c r="J103">
        <v>308.20999999999998</v>
      </c>
      <c r="K103">
        <v>69.38</v>
      </c>
    </row>
    <row r="104" spans="1:11" x14ac:dyDescent="0.3">
      <c r="A104" s="2">
        <v>39047</v>
      </c>
      <c r="B104">
        <v>141.76</v>
      </c>
      <c r="C104">
        <v>287.05</v>
      </c>
      <c r="D104">
        <v>112.12</v>
      </c>
      <c r="E104">
        <v>272.23</v>
      </c>
      <c r="F104">
        <v>71.39</v>
      </c>
      <c r="G104">
        <v>226.05</v>
      </c>
      <c r="H104">
        <v>25.81</v>
      </c>
      <c r="I104">
        <v>62.28</v>
      </c>
      <c r="J104">
        <v>306.42</v>
      </c>
      <c r="K104">
        <v>70.53</v>
      </c>
    </row>
    <row r="105" spans="1:11" x14ac:dyDescent="0.3">
      <c r="A105" s="2">
        <v>39054</v>
      </c>
      <c r="B105">
        <v>142.66999999999999</v>
      </c>
      <c r="C105">
        <v>284.05</v>
      </c>
      <c r="D105">
        <v>108.34</v>
      </c>
      <c r="E105">
        <v>272.29000000000002</v>
      </c>
      <c r="F105">
        <v>70.08</v>
      </c>
      <c r="G105">
        <v>225.83</v>
      </c>
      <c r="H105">
        <v>25.08</v>
      </c>
      <c r="I105">
        <v>61.31</v>
      </c>
      <c r="J105">
        <v>322.57</v>
      </c>
      <c r="K105">
        <v>69.849999999999994</v>
      </c>
    </row>
    <row r="106" spans="1:11" x14ac:dyDescent="0.3">
      <c r="A106" s="2">
        <v>39061</v>
      </c>
      <c r="B106">
        <v>140.94</v>
      </c>
      <c r="C106">
        <v>280.01</v>
      </c>
      <c r="D106">
        <v>105.41</v>
      </c>
      <c r="E106">
        <v>277</v>
      </c>
      <c r="F106">
        <v>72.010000000000005</v>
      </c>
      <c r="G106">
        <v>227.76</v>
      </c>
      <c r="H106">
        <v>24.57</v>
      </c>
      <c r="I106">
        <v>57.88</v>
      </c>
      <c r="J106">
        <v>324.43</v>
      </c>
      <c r="K106">
        <v>67.47</v>
      </c>
    </row>
    <row r="107" spans="1:11" x14ac:dyDescent="0.3">
      <c r="A107" s="2">
        <v>39068</v>
      </c>
      <c r="B107">
        <v>143.06</v>
      </c>
      <c r="C107">
        <v>278.51</v>
      </c>
      <c r="D107">
        <v>100.36</v>
      </c>
      <c r="E107">
        <v>269.58999999999997</v>
      </c>
      <c r="F107">
        <v>71.61</v>
      </c>
      <c r="G107">
        <v>221.48</v>
      </c>
      <c r="H107">
        <v>24.21</v>
      </c>
      <c r="I107">
        <v>56.24</v>
      </c>
      <c r="J107">
        <v>318.3</v>
      </c>
      <c r="K107">
        <v>66.72</v>
      </c>
    </row>
    <row r="108" spans="1:11" x14ac:dyDescent="0.3">
      <c r="A108" s="2">
        <v>39075</v>
      </c>
      <c r="B108">
        <v>142.79</v>
      </c>
      <c r="C108">
        <v>294.93</v>
      </c>
      <c r="D108">
        <v>106.56</v>
      </c>
      <c r="E108">
        <v>278.02999999999997</v>
      </c>
      <c r="F108">
        <v>73.52</v>
      </c>
      <c r="G108">
        <v>218.36</v>
      </c>
      <c r="H108">
        <v>25.44</v>
      </c>
      <c r="I108">
        <v>58.32</v>
      </c>
      <c r="J108">
        <v>320.66000000000003</v>
      </c>
      <c r="K108">
        <v>67.05</v>
      </c>
    </row>
    <row r="109" spans="1:11" x14ac:dyDescent="0.3">
      <c r="A109" s="2">
        <v>39082</v>
      </c>
      <c r="B109">
        <v>144.81</v>
      </c>
      <c r="C109">
        <v>304.83</v>
      </c>
      <c r="D109">
        <v>105.46</v>
      </c>
      <c r="E109">
        <v>282.14999999999998</v>
      </c>
      <c r="F109">
        <v>74.75</v>
      </c>
      <c r="G109">
        <v>220.2</v>
      </c>
      <c r="H109">
        <v>26.57</v>
      </c>
      <c r="I109">
        <v>54.86</v>
      </c>
      <c r="J109">
        <v>326.29000000000002</v>
      </c>
      <c r="K109">
        <v>72.099999999999994</v>
      </c>
    </row>
    <row r="110" spans="1:11" x14ac:dyDescent="0.3">
      <c r="A110" s="2">
        <v>39089</v>
      </c>
      <c r="B110">
        <v>150.58000000000001</v>
      </c>
      <c r="C110">
        <v>319.54000000000002</v>
      </c>
      <c r="D110">
        <v>105.92</v>
      </c>
      <c r="E110">
        <v>275.74</v>
      </c>
      <c r="F110">
        <v>71.25</v>
      </c>
      <c r="G110">
        <v>220.47</v>
      </c>
      <c r="H110">
        <v>27.85</v>
      </c>
      <c r="I110">
        <v>56.8</v>
      </c>
      <c r="J110">
        <v>326.14</v>
      </c>
      <c r="K110">
        <v>72.75</v>
      </c>
    </row>
    <row r="111" spans="1:11" x14ac:dyDescent="0.3">
      <c r="A111" s="2">
        <v>39096</v>
      </c>
      <c r="B111">
        <v>155.44</v>
      </c>
      <c r="C111">
        <v>313.31</v>
      </c>
      <c r="D111">
        <v>106.6</v>
      </c>
      <c r="E111">
        <v>273.13</v>
      </c>
      <c r="F111">
        <v>79.8</v>
      </c>
      <c r="G111">
        <v>222.45</v>
      </c>
      <c r="H111">
        <v>27.63</v>
      </c>
      <c r="I111">
        <v>58.16</v>
      </c>
      <c r="J111">
        <v>348.91</v>
      </c>
      <c r="K111">
        <v>90.3</v>
      </c>
    </row>
    <row r="112" spans="1:11" x14ac:dyDescent="0.3">
      <c r="A112" s="2">
        <v>39103</v>
      </c>
      <c r="B112">
        <v>154.08000000000001</v>
      </c>
      <c r="C112">
        <v>317.48</v>
      </c>
      <c r="D112">
        <v>106.37</v>
      </c>
      <c r="E112">
        <v>277.93</v>
      </c>
      <c r="F112">
        <v>80.11</v>
      </c>
      <c r="G112">
        <v>226.73</v>
      </c>
      <c r="H112">
        <v>27.14</v>
      </c>
      <c r="I112">
        <v>59.15</v>
      </c>
      <c r="J112">
        <v>358.48</v>
      </c>
      <c r="K112">
        <v>86.3</v>
      </c>
    </row>
    <row r="113" spans="1:11" x14ac:dyDescent="0.3">
      <c r="A113" s="2">
        <v>39110</v>
      </c>
      <c r="B113">
        <v>154.58000000000001</v>
      </c>
      <c r="C113">
        <v>313.88</v>
      </c>
      <c r="D113">
        <v>110.36</v>
      </c>
      <c r="E113">
        <v>280.97000000000003</v>
      </c>
      <c r="F113">
        <v>78.62</v>
      </c>
      <c r="G113">
        <v>229.51</v>
      </c>
      <c r="H113">
        <v>26.61</v>
      </c>
      <c r="I113">
        <v>58.37</v>
      </c>
      <c r="J113">
        <v>372.76</v>
      </c>
      <c r="K113">
        <v>85.65</v>
      </c>
    </row>
    <row r="114" spans="1:11" x14ac:dyDescent="0.3">
      <c r="A114" s="2">
        <v>39117</v>
      </c>
      <c r="B114">
        <v>156.46</v>
      </c>
      <c r="C114">
        <v>310.70999999999998</v>
      </c>
      <c r="D114">
        <v>111.13</v>
      </c>
      <c r="E114">
        <v>292.83999999999997</v>
      </c>
      <c r="F114">
        <v>79.03</v>
      </c>
      <c r="G114">
        <v>236.74</v>
      </c>
      <c r="H114">
        <v>25.99</v>
      </c>
      <c r="I114">
        <v>58.46</v>
      </c>
      <c r="J114">
        <v>381.32</v>
      </c>
      <c r="K114">
        <v>75.17</v>
      </c>
    </row>
    <row r="115" spans="1:11" x14ac:dyDescent="0.3">
      <c r="A115" s="2">
        <v>39124</v>
      </c>
      <c r="B115">
        <v>158.16</v>
      </c>
      <c r="C115">
        <v>311.89</v>
      </c>
      <c r="D115">
        <v>103.95</v>
      </c>
      <c r="E115">
        <v>295.52999999999997</v>
      </c>
      <c r="F115">
        <v>78.790000000000006</v>
      </c>
      <c r="G115">
        <v>252.48</v>
      </c>
      <c r="H115">
        <v>24.8</v>
      </c>
      <c r="I115">
        <v>57.63</v>
      </c>
      <c r="J115">
        <v>376.02</v>
      </c>
      <c r="K115">
        <v>75.55</v>
      </c>
    </row>
    <row r="116" spans="1:11" x14ac:dyDescent="0.3">
      <c r="A116" s="2">
        <v>39131</v>
      </c>
      <c r="B116">
        <v>158.87</v>
      </c>
      <c r="C116">
        <v>308.29000000000002</v>
      </c>
      <c r="D116">
        <v>95.61</v>
      </c>
      <c r="E116">
        <v>277.52</v>
      </c>
      <c r="F116">
        <v>73.12</v>
      </c>
      <c r="G116">
        <v>240.3</v>
      </c>
      <c r="H116">
        <v>23.95</v>
      </c>
      <c r="I116">
        <v>55.06</v>
      </c>
      <c r="J116">
        <v>357.97</v>
      </c>
      <c r="K116">
        <v>68.72</v>
      </c>
    </row>
    <row r="117" spans="1:11" x14ac:dyDescent="0.3">
      <c r="A117" s="2">
        <v>39138</v>
      </c>
      <c r="B117">
        <v>147.96</v>
      </c>
      <c r="C117">
        <v>291.68</v>
      </c>
      <c r="D117">
        <v>93.55</v>
      </c>
      <c r="E117">
        <v>259.63</v>
      </c>
      <c r="F117">
        <v>70.069999999999993</v>
      </c>
      <c r="G117">
        <v>258.27</v>
      </c>
      <c r="H117">
        <v>22.65</v>
      </c>
      <c r="I117">
        <v>55.21</v>
      </c>
      <c r="J117">
        <v>325.47000000000003</v>
      </c>
      <c r="K117">
        <v>58.9</v>
      </c>
    </row>
    <row r="118" spans="1:11" x14ac:dyDescent="0.3">
      <c r="A118" s="2">
        <v>39145</v>
      </c>
      <c r="B118">
        <v>148.19</v>
      </c>
      <c r="C118">
        <v>292.55</v>
      </c>
      <c r="D118">
        <v>97.47</v>
      </c>
      <c r="E118">
        <v>263.04000000000002</v>
      </c>
      <c r="F118">
        <v>68.31</v>
      </c>
      <c r="G118">
        <v>243.74</v>
      </c>
      <c r="H118">
        <v>22.38</v>
      </c>
      <c r="I118">
        <v>51.16</v>
      </c>
      <c r="J118">
        <v>329.27</v>
      </c>
      <c r="K118">
        <v>55.33</v>
      </c>
    </row>
    <row r="119" spans="1:11" x14ac:dyDescent="0.3">
      <c r="A119" s="2">
        <v>39152</v>
      </c>
      <c r="B119">
        <v>146.16</v>
      </c>
      <c r="C119">
        <v>298.70999999999998</v>
      </c>
      <c r="D119">
        <v>90.15</v>
      </c>
      <c r="E119">
        <v>253.92</v>
      </c>
      <c r="F119">
        <v>68.430000000000007</v>
      </c>
      <c r="G119">
        <v>251.25</v>
      </c>
      <c r="H119">
        <v>22.68</v>
      </c>
      <c r="I119">
        <v>48.06</v>
      </c>
      <c r="J119">
        <v>321.97000000000003</v>
      </c>
      <c r="K119">
        <v>56.05</v>
      </c>
    </row>
    <row r="120" spans="1:11" x14ac:dyDescent="0.3">
      <c r="A120" s="2">
        <v>39159</v>
      </c>
      <c r="B120">
        <v>154.69</v>
      </c>
      <c r="C120">
        <v>310.91000000000003</v>
      </c>
      <c r="D120">
        <v>100.89</v>
      </c>
      <c r="E120">
        <v>259.52</v>
      </c>
      <c r="F120">
        <v>71.510000000000005</v>
      </c>
      <c r="G120">
        <v>248.71</v>
      </c>
      <c r="H120">
        <v>23.25</v>
      </c>
      <c r="I120">
        <v>47.8</v>
      </c>
      <c r="J120">
        <v>362.77</v>
      </c>
      <c r="K120">
        <v>55.6</v>
      </c>
    </row>
    <row r="121" spans="1:11" x14ac:dyDescent="0.3">
      <c r="A121" s="2">
        <v>39166</v>
      </c>
      <c r="B121">
        <v>154.04</v>
      </c>
      <c r="C121">
        <v>297.79000000000002</v>
      </c>
      <c r="D121">
        <v>95.2</v>
      </c>
      <c r="E121">
        <v>250.35</v>
      </c>
      <c r="F121">
        <v>76.13</v>
      </c>
      <c r="G121">
        <v>250.26</v>
      </c>
      <c r="H121">
        <v>22.83</v>
      </c>
      <c r="I121">
        <v>49.85</v>
      </c>
      <c r="J121">
        <v>359.81</v>
      </c>
      <c r="K121">
        <v>52.88</v>
      </c>
    </row>
    <row r="122" spans="1:11" x14ac:dyDescent="0.3">
      <c r="A122" s="2">
        <v>39173</v>
      </c>
      <c r="B122">
        <v>152.76</v>
      </c>
      <c r="C122">
        <v>288.22000000000003</v>
      </c>
      <c r="D122">
        <v>94.05</v>
      </c>
      <c r="E122">
        <v>247.08</v>
      </c>
      <c r="F122">
        <v>78.88</v>
      </c>
      <c r="G122">
        <v>246.64</v>
      </c>
      <c r="H122">
        <v>22.89</v>
      </c>
      <c r="I122">
        <v>49.09</v>
      </c>
      <c r="J122">
        <v>343.92</v>
      </c>
      <c r="K122">
        <v>49.12</v>
      </c>
    </row>
    <row r="123" spans="1:11" x14ac:dyDescent="0.3">
      <c r="A123" s="2">
        <v>39180</v>
      </c>
      <c r="B123">
        <v>158.72999999999999</v>
      </c>
      <c r="C123">
        <v>304.58</v>
      </c>
      <c r="D123">
        <v>97.9</v>
      </c>
      <c r="E123">
        <v>258.82</v>
      </c>
      <c r="F123">
        <v>81</v>
      </c>
      <c r="G123">
        <v>249.08</v>
      </c>
      <c r="H123">
        <v>23.82</v>
      </c>
      <c r="I123">
        <v>50.78</v>
      </c>
      <c r="J123">
        <v>358.14</v>
      </c>
      <c r="K123">
        <v>51.58</v>
      </c>
    </row>
    <row r="124" spans="1:11" x14ac:dyDescent="0.3">
      <c r="A124" s="2">
        <v>39187</v>
      </c>
      <c r="B124">
        <v>173.28</v>
      </c>
      <c r="C124">
        <v>303.52999999999997</v>
      </c>
      <c r="D124">
        <v>99.24</v>
      </c>
      <c r="E124">
        <v>254.87</v>
      </c>
      <c r="F124">
        <v>80.459999999999994</v>
      </c>
      <c r="G124">
        <v>247.53</v>
      </c>
      <c r="H124">
        <v>24.4</v>
      </c>
      <c r="I124">
        <v>53.24</v>
      </c>
      <c r="J124">
        <v>376.61</v>
      </c>
      <c r="K124">
        <v>55.95</v>
      </c>
    </row>
    <row r="125" spans="1:11" x14ac:dyDescent="0.3">
      <c r="A125" s="2">
        <v>39194</v>
      </c>
      <c r="B125">
        <v>173.03</v>
      </c>
      <c r="C125">
        <v>297.95</v>
      </c>
      <c r="D125">
        <v>101.23</v>
      </c>
      <c r="E125">
        <v>248.68</v>
      </c>
      <c r="F125">
        <v>78.58</v>
      </c>
      <c r="G125">
        <v>254.31</v>
      </c>
      <c r="H125">
        <v>25.56</v>
      </c>
      <c r="I125">
        <v>53.27</v>
      </c>
      <c r="J125">
        <v>373.82</v>
      </c>
      <c r="K125">
        <v>54.08</v>
      </c>
    </row>
    <row r="126" spans="1:11" x14ac:dyDescent="0.3">
      <c r="A126" s="2">
        <v>39201</v>
      </c>
      <c r="B126">
        <v>177.97</v>
      </c>
      <c r="C126">
        <v>307.25</v>
      </c>
      <c r="D126">
        <v>100.55</v>
      </c>
      <c r="E126">
        <v>256.95999999999998</v>
      </c>
      <c r="F126">
        <v>80.569999999999993</v>
      </c>
      <c r="G126">
        <v>263.88</v>
      </c>
      <c r="H126">
        <v>25.28</v>
      </c>
      <c r="I126">
        <v>53.38</v>
      </c>
      <c r="J126">
        <v>377.3</v>
      </c>
      <c r="K126">
        <v>54.5</v>
      </c>
    </row>
    <row r="127" spans="1:11" x14ac:dyDescent="0.3">
      <c r="A127" s="2">
        <v>39208</v>
      </c>
      <c r="B127">
        <v>178.64</v>
      </c>
      <c r="C127">
        <v>302.3</v>
      </c>
      <c r="D127">
        <v>99.04</v>
      </c>
      <c r="E127">
        <v>248.11</v>
      </c>
      <c r="F127">
        <v>77.44</v>
      </c>
      <c r="G127">
        <v>303.76</v>
      </c>
      <c r="H127">
        <v>26.98</v>
      </c>
      <c r="I127">
        <v>53.72</v>
      </c>
      <c r="J127">
        <v>375.21</v>
      </c>
      <c r="K127">
        <v>53.48</v>
      </c>
    </row>
    <row r="128" spans="1:11" x14ac:dyDescent="0.3">
      <c r="A128" s="2">
        <v>39215</v>
      </c>
      <c r="B128">
        <v>190.93</v>
      </c>
      <c r="C128">
        <v>302.38</v>
      </c>
      <c r="D128">
        <v>106.79</v>
      </c>
      <c r="E128">
        <v>245.79</v>
      </c>
      <c r="F128">
        <v>81.47</v>
      </c>
      <c r="G128">
        <v>284.57</v>
      </c>
      <c r="H128">
        <v>28.4</v>
      </c>
      <c r="I128">
        <v>55.36</v>
      </c>
      <c r="J128">
        <v>383.76</v>
      </c>
      <c r="K128">
        <v>61.62</v>
      </c>
    </row>
    <row r="129" spans="1:11" x14ac:dyDescent="0.3">
      <c r="A129" s="2">
        <v>39222</v>
      </c>
      <c r="B129">
        <v>194.26</v>
      </c>
      <c r="C129">
        <v>296.85000000000002</v>
      </c>
      <c r="D129">
        <v>106.68</v>
      </c>
      <c r="E129">
        <v>246.24</v>
      </c>
      <c r="F129">
        <v>82.38</v>
      </c>
      <c r="G129">
        <v>300.93</v>
      </c>
      <c r="H129">
        <v>27.55</v>
      </c>
      <c r="I129">
        <v>55.26</v>
      </c>
      <c r="J129">
        <v>386.44</v>
      </c>
      <c r="K129">
        <v>58.45</v>
      </c>
    </row>
    <row r="130" spans="1:11" x14ac:dyDescent="0.3">
      <c r="A130" s="2">
        <v>39229</v>
      </c>
      <c r="B130">
        <v>196.87</v>
      </c>
      <c r="C130">
        <v>294.13</v>
      </c>
      <c r="D130">
        <v>115.09</v>
      </c>
      <c r="E130">
        <v>240.42</v>
      </c>
      <c r="F130">
        <v>86.56</v>
      </c>
      <c r="G130">
        <v>307.73</v>
      </c>
      <c r="H130">
        <v>27.11</v>
      </c>
      <c r="I130">
        <v>53.52</v>
      </c>
      <c r="J130">
        <v>445.1</v>
      </c>
      <c r="K130">
        <v>59.3</v>
      </c>
    </row>
    <row r="131" spans="1:11" x14ac:dyDescent="0.3">
      <c r="A131" s="2">
        <v>39236</v>
      </c>
      <c r="B131">
        <v>186.28</v>
      </c>
      <c r="C131">
        <v>294.47000000000003</v>
      </c>
      <c r="D131">
        <v>108.85</v>
      </c>
      <c r="E131">
        <v>241.94</v>
      </c>
      <c r="F131">
        <v>85.17</v>
      </c>
      <c r="G131">
        <v>301.66000000000003</v>
      </c>
      <c r="H131">
        <v>25.05</v>
      </c>
      <c r="I131">
        <v>49.95</v>
      </c>
      <c r="J131">
        <v>418.73</v>
      </c>
      <c r="K131">
        <v>51.62</v>
      </c>
    </row>
    <row r="132" spans="1:11" x14ac:dyDescent="0.3">
      <c r="A132" s="2">
        <v>39243</v>
      </c>
      <c r="B132">
        <v>189.07</v>
      </c>
      <c r="C132">
        <v>285.86</v>
      </c>
      <c r="D132">
        <v>110.79</v>
      </c>
      <c r="E132">
        <v>249.2</v>
      </c>
      <c r="F132">
        <v>86.66</v>
      </c>
      <c r="G132">
        <v>294.06</v>
      </c>
      <c r="H132">
        <v>25.26</v>
      </c>
      <c r="I132">
        <v>50.48</v>
      </c>
      <c r="J132">
        <v>432.83</v>
      </c>
      <c r="K132">
        <v>54.17</v>
      </c>
    </row>
    <row r="133" spans="1:11" x14ac:dyDescent="0.3">
      <c r="A133" s="2">
        <v>39250</v>
      </c>
      <c r="B133">
        <v>191.68</v>
      </c>
      <c r="C133">
        <v>275.13</v>
      </c>
      <c r="D133">
        <v>110.06</v>
      </c>
      <c r="E133">
        <v>241.94</v>
      </c>
      <c r="F133">
        <v>83.59</v>
      </c>
      <c r="G133">
        <v>304.31</v>
      </c>
      <c r="H133">
        <v>26.51</v>
      </c>
      <c r="I133">
        <v>51.06</v>
      </c>
      <c r="J133">
        <v>468.38</v>
      </c>
      <c r="K133">
        <v>54.62</v>
      </c>
    </row>
    <row r="134" spans="1:11" x14ac:dyDescent="0.3">
      <c r="A134" s="2">
        <v>39257</v>
      </c>
      <c r="B134">
        <v>191.17</v>
      </c>
      <c r="C134">
        <v>277.39999999999998</v>
      </c>
      <c r="D134">
        <v>114.42</v>
      </c>
      <c r="E134">
        <v>239.24</v>
      </c>
      <c r="F134">
        <v>80.87</v>
      </c>
      <c r="G134">
        <v>314.95999999999998</v>
      </c>
      <c r="H134">
        <v>25.68</v>
      </c>
      <c r="I134">
        <v>51.28</v>
      </c>
      <c r="J134">
        <v>488.01</v>
      </c>
      <c r="K134">
        <v>62.98</v>
      </c>
    </row>
    <row r="135" spans="1:11" x14ac:dyDescent="0.3">
      <c r="A135" s="2">
        <v>39264</v>
      </c>
      <c r="B135">
        <v>192.22</v>
      </c>
      <c r="C135">
        <v>279.64</v>
      </c>
      <c r="D135">
        <v>115.57</v>
      </c>
      <c r="E135">
        <v>244.54</v>
      </c>
      <c r="F135">
        <v>84.7</v>
      </c>
      <c r="G135">
        <v>342.4</v>
      </c>
      <c r="H135">
        <v>25.53</v>
      </c>
      <c r="I135">
        <v>51.54</v>
      </c>
      <c r="J135">
        <v>525.46</v>
      </c>
      <c r="K135">
        <v>65.7</v>
      </c>
    </row>
    <row r="136" spans="1:11" x14ac:dyDescent="0.3">
      <c r="A136" s="2">
        <v>39271</v>
      </c>
      <c r="B136">
        <v>199.32</v>
      </c>
      <c r="C136">
        <v>274.17</v>
      </c>
      <c r="D136">
        <v>122.37</v>
      </c>
      <c r="E136">
        <v>240.57</v>
      </c>
      <c r="F136">
        <v>86.39</v>
      </c>
      <c r="G136">
        <v>338.87</v>
      </c>
      <c r="H136">
        <v>25.42</v>
      </c>
      <c r="I136">
        <v>51.63</v>
      </c>
      <c r="J136">
        <v>533.33000000000004</v>
      </c>
      <c r="K136">
        <v>66.75</v>
      </c>
    </row>
    <row r="137" spans="1:11" x14ac:dyDescent="0.3">
      <c r="A137" s="2">
        <v>39278</v>
      </c>
      <c r="B137">
        <v>212.71</v>
      </c>
      <c r="C137">
        <v>283.8</v>
      </c>
      <c r="D137">
        <v>119.82</v>
      </c>
      <c r="E137">
        <v>246.33</v>
      </c>
      <c r="F137">
        <v>87.8</v>
      </c>
      <c r="G137">
        <v>342.92</v>
      </c>
      <c r="H137">
        <v>24.68</v>
      </c>
      <c r="I137">
        <v>51.16</v>
      </c>
      <c r="J137">
        <v>550.07000000000005</v>
      </c>
      <c r="K137">
        <v>75.55</v>
      </c>
    </row>
    <row r="138" spans="1:11" x14ac:dyDescent="0.3">
      <c r="A138" s="2">
        <v>39285</v>
      </c>
      <c r="B138">
        <v>209.94</v>
      </c>
      <c r="C138">
        <v>278.27999999999997</v>
      </c>
      <c r="D138">
        <v>116.68</v>
      </c>
      <c r="E138">
        <v>249.01</v>
      </c>
      <c r="F138">
        <v>86.51</v>
      </c>
      <c r="G138">
        <v>337.62</v>
      </c>
      <c r="H138">
        <v>23.46</v>
      </c>
      <c r="I138">
        <v>56.95</v>
      </c>
      <c r="J138">
        <v>539.01</v>
      </c>
      <c r="K138">
        <v>73.2</v>
      </c>
    </row>
    <row r="139" spans="1:11" x14ac:dyDescent="0.3">
      <c r="A139" s="2">
        <v>39292</v>
      </c>
      <c r="B139">
        <v>202.48</v>
      </c>
      <c r="C139">
        <v>264.74</v>
      </c>
      <c r="D139">
        <v>115.24</v>
      </c>
      <c r="E139">
        <v>237.7</v>
      </c>
      <c r="F139">
        <v>89.52</v>
      </c>
      <c r="G139">
        <v>328.78</v>
      </c>
      <c r="H139">
        <v>23.24</v>
      </c>
      <c r="I139">
        <v>56.14</v>
      </c>
      <c r="J139">
        <v>560.13</v>
      </c>
      <c r="K139">
        <v>79.42</v>
      </c>
    </row>
    <row r="140" spans="1:11" x14ac:dyDescent="0.3">
      <c r="A140" s="2">
        <v>39299</v>
      </c>
      <c r="B140">
        <v>203.37</v>
      </c>
      <c r="C140">
        <v>276.23</v>
      </c>
      <c r="D140">
        <v>112.8</v>
      </c>
      <c r="E140">
        <v>243.07</v>
      </c>
      <c r="F140">
        <v>94.41</v>
      </c>
      <c r="G140">
        <v>320.5</v>
      </c>
      <c r="H140">
        <v>23.8</v>
      </c>
      <c r="I140">
        <v>54.15</v>
      </c>
      <c r="J140">
        <v>540.46</v>
      </c>
      <c r="K140">
        <v>73.62</v>
      </c>
    </row>
    <row r="141" spans="1:11" x14ac:dyDescent="0.3">
      <c r="A141" s="2">
        <v>39306</v>
      </c>
      <c r="B141">
        <v>197.06</v>
      </c>
      <c r="C141">
        <v>254.9</v>
      </c>
      <c r="D141">
        <v>106.57</v>
      </c>
      <c r="E141">
        <v>230</v>
      </c>
      <c r="F141">
        <v>92.33</v>
      </c>
      <c r="G141">
        <v>319.02999999999997</v>
      </c>
      <c r="H141">
        <v>23.27</v>
      </c>
      <c r="I141">
        <v>50.83</v>
      </c>
      <c r="J141">
        <v>512.26</v>
      </c>
      <c r="K141">
        <v>71.3</v>
      </c>
    </row>
    <row r="142" spans="1:11" x14ac:dyDescent="0.3">
      <c r="A142" s="2">
        <v>39313</v>
      </c>
      <c r="B142">
        <v>199.69</v>
      </c>
      <c r="C142">
        <v>245.79</v>
      </c>
      <c r="D142">
        <v>109.53</v>
      </c>
      <c r="E142">
        <v>226.41</v>
      </c>
      <c r="F142">
        <v>93.09</v>
      </c>
      <c r="G142">
        <v>303.7</v>
      </c>
      <c r="H142">
        <v>22.66</v>
      </c>
      <c r="I142">
        <v>53.67</v>
      </c>
      <c r="J142">
        <v>543.07000000000005</v>
      </c>
      <c r="K142">
        <v>71.400000000000006</v>
      </c>
    </row>
    <row r="143" spans="1:11" x14ac:dyDescent="0.3">
      <c r="A143" s="2">
        <v>39320</v>
      </c>
      <c r="B143">
        <v>220.44</v>
      </c>
      <c r="C143">
        <v>256.88</v>
      </c>
      <c r="D143">
        <v>116.91</v>
      </c>
      <c r="E143">
        <v>230</v>
      </c>
      <c r="F143">
        <v>94.14</v>
      </c>
      <c r="G143">
        <v>313.24</v>
      </c>
      <c r="H143">
        <v>23.49</v>
      </c>
      <c r="I143">
        <v>56.53</v>
      </c>
      <c r="J143">
        <v>573.95000000000005</v>
      </c>
      <c r="K143">
        <v>73.67</v>
      </c>
    </row>
    <row r="144" spans="1:11" x14ac:dyDescent="0.3">
      <c r="A144" s="2">
        <v>39327</v>
      </c>
      <c r="B144">
        <v>220.66</v>
      </c>
      <c r="C144">
        <v>259.75</v>
      </c>
      <c r="D144">
        <v>119.39</v>
      </c>
      <c r="E144">
        <v>236.69</v>
      </c>
      <c r="F144">
        <v>93.6</v>
      </c>
      <c r="G144">
        <v>314.13</v>
      </c>
      <c r="H144">
        <v>22.96</v>
      </c>
      <c r="I144">
        <v>58.95</v>
      </c>
      <c r="J144">
        <v>574.04999999999995</v>
      </c>
      <c r="K144">
        <v>78</v>
      </c>
    </row>
    <row r="145" spans="1:11" x14ac:dyDescent="0.3">
      <c r="A145" s="2">
        <v>39334</v>
      </c>
      <c r="B145">
        <v>228.74</v>
      </c>
      <c r="C145">
        <v>246.77</v>
      </c>
      <c r="D145">
        <v>123</v>
      </c>
      <c r="E145">
        <v>227.84</v>
      </c>
      <c r="F145">
        <v>94.83</v>
      </c>
      <c r="G145">
        <v>305.60000000000002</v>
      </c>
      <c r="H145">
        <v>23.13</v>
      </c>
      <c r="I145">
        <v>59.78</v>
      </c>
      <c r="J145">
        <v>576</v>
      </c>
      <c r="K145">
        <v>82.28</v>
      </c>
    </row>
    <row r="146" spans="1:11" x14ac:dyDescent="0.3">
      <c r="A146" s="2">
        <v>39341</v>
      </c>
      <c r="B146">
        <v>256.36</v>
      </c>
      <c r="C146">
        <v>245.65</v>
      </c>
      <c r="D146">
        <v>131.55000000000001</v>
      </c>
      <c r="E146">
        <v>226.45</v>
      </c>
      <c r="F146">
        <v>93.06</v>
      </c>
      <c r="G146">
        <v>294.91000000000003</v>
      </c>
      <c r="H146">
        <v>24.23</v>
      </c>
      <c r="I146">
        <v>63.25</v>
      </c>
      <c r="J146">
        <v>618.48</v>
      </c>
      <c r="K146">
        <v>85.28</v>
      </c>
    </row>
    <row r="147" spans="1:11" x14ac:dyDescent="0.3">
      <c r="A147" s="2">
        <v>39348</v>
      </c>
      <c r="B147">
        <v>258.33999999999997</v>
      </c>
      <c r="C147">
        <v>255.87</v>
      </c>
      <c r="D147">
        <v>143.24</v>
      </c>
      <c r="E147">
        <v>234.74</v>
      </c>
      <c r="F147">
        <v>98.66</v>
      </c>
      <c r="G147">
        <v>291.3</v>
      </c>
      <c r="H147">
        <v>26.88</v>
      </c>
      <c r="I147">
        <v>62.88</v>
      </c>
      <c r="J147">
        <v>625.02</v>
      </c>
      <c r="K147">
        <v>93.3</v>
      </c>
    </row>
    <row r="148" spans="1:11" x14ac:dyDescent="0.3">
      <c r="A148" s="2">
        <v>39355</v>
      </c>
      <c r="B148">
        <v>280.2</v>
      </c>
      <c r="C148">
        <v>258.92</v>
      </c>
      <c r="D148">
        <v>140</v>
      </c>
      <c r="E148">
        <v>245.92</v>
      </c>
      <c r="F148">
        <v>94.45</v>
      </c>
      <c r="G148">
        <v>283.37</v>
      </c>
      <c r="H148">
        <v>28.58</v>
      </c>
      <c r="I148">
        <v>59.25</v>
      </c>
      <c r="J148">
        <v>686.5</v>
      </c>
      <c r="K148">
        <v>90.03</v>
      </c>
    </row>
    <row r="149" spans="1:11" x14ac:dyDescent="0.3">
      <c r="A149" s="2">
        <v>39362</v>
      </c>
      <c r="B149">
        <v>288.43</v>
      </c>
      <c r="C149">
        <v>256.68</v>
      </c>
      <c r="D149">
        <v>142.94999999999999</v>
      </c>
      <c r="E149">
        <v>239.32</v>
      </c>
      <c r="F149">
        <v>96.38</v>
      </c>
      <c r="G149">
        <v>282.41000000000003</v>
      </c>
      <c r="H149">
        <v>28.44</v>
      </c>
      <c r="I149">
        <v>61.46</v>
      </c>
      <c r="J149">
        <v>746.83</v>
      </c>
      <c r="K149">
        <v>90.83</v>
      </c>
    </row>
    <row r="150" spans="1:11" x14ac:dyDescent="0.3">
      <c r="A150" s="2">
        <v>39369</v>
      </c>
      <c r="B150">
        <v>277.58999999999997</v>
      </c>
      <c r="C150">
        <v>267.62</v>
      </c>
      <c r="D150">
        <v>136.33000000000001</v>
      </c>
      <c r="E150">
        <v>236.83</v>
      </c>
      <c r="F150">
        <v>92.58</v>
      </c>
      <c r="G150">
        <v>277.31</v>
      </c>
      <c r="H150">
        <v>24.65</v>
      </c>
      <c r="I150">
        <v>57.98</v>
      </c>
      <c r="J150">
        <v>671.79</v>
      </c>
      <c r="K150">
        <v>86.53</v>
      </c>
    </row>
    <row r="151" spans="1:11" x14ac:dyDescent="0.3">
      <c r="A151" s="2">
        <v>39376</v>
      </c>
      <c r="B151">
        <v>303.33</v>
      </c>
      <c r="C151">
        <v>258.56</v>
      </c>
      <c r="D151">
        <v>154.31</v>
      </c>
      <c r="E151">
        <v>229.22</v>
      </c>
      <c r="F151">
        <v>100.76</v>
      </c>
      <c r="G151">
        <v>303.48</v>
      </c>
      <c r="H151">
        <v>27.3</v>
      </c>
      <c r="I151">
        <v>59.93</v>
      </c>
      <c r="J151">
        <v>861.51</v>
      </c>
      <c r="K151">
        <v>99.03</v>
      </c>
    </row>
    <row r="152" spans="1:11" x14ac:dyDescent="0.3">
      <c r="A152" s="2">
        <v>39383</v>
      </c>
      <c r="B152">
        <v>305.02</v>
      </c>
      <c r="C152">
        <v>246.47</v>
      </c>
      <c r="D152">
        <v>176.66</v>
      </c>
      <c r="E152">
        <v>237.76</v>
      </c>
      <c r="F152">
        <v>105.6</v>
      </c>
      <c r="G152">
        <v>300.13</v>
      </c>
      <c r="H152">
        <v>25.88</v>
      </c>
      <c r="I152">
        <v>58.12</v>
      </c>
      <c r="J152">
        <v>991.35</v>
      </c>
      <c r="K152">
        <v>94.25</v>
      </c>
    </row>
    <row r="153" spans="1:11" x14ac:dyDescent="0.3">
      <c r="A153" s="2">
        <v>39390</v>
      </c>
      <c r="B153">
        <v>307.39</v>
      </c>
      <c r="C153">
        <v>237.79</v>
      </c>
      <c r="D153">
        <v>153.28</v>
      </c>
      <c r="E153">
        <v>210.98</v>
      </c>
      <c r="F153">
        <v>103.08</v>
      </c>
      <c r="G153">
        <v>310.31</v>
      </c>
      <c r="H153">
        <v>26.81</v>
      </c>
      <c r="I153">
        <v>55.99</v>
      </c>
      <c r="J153">
        <v>917.5</v>
      </c>
      <c r="K153">
        <v>91.05</v>
      </c>
    </row>
    <row r="154" spans="1:11" x14ac:dyDescent="0.3">
      <c r="A154" s="2">
        <v>39397</v>
      </c>
      <c r="B154">
        <v>323.95</v>
      </c>
      <c r="C154">
        <v>237.22</v>
      </c>
      <c r="D154">
        <v>168.34</v>
      </c>
      <c r="E154">
        <v>201.53</v>
      </c>
      <c r="F154">
        <v>99.83</v>
      </c>
      <c r="G154">
        <v>303.51</v>
      </c>
      <c r="H154">
        <v>32.83</v>
      </c>
      <c r="I154">
        <v>68</v>
      </c>
      <c r="J154">
        <v>972.41</v>
      </c>
      <c r="K154">
        <v>95.85</v>
      </c>
    </row>
    <row r="155" spans="1:11" x14ac:dyDescent="0.3">
      <c r="A155" s="2">
        <v>39404</v>
      </c>
      <c r="B155">
        <v>316.02999999999997</v>
      </c>
      <c r="C155">
        <v>231.93</v>
      </c>
      <c r="D155">
        <v>155.91999999999999</v>
      </c>
      <c r="E155">
        <v>193.16</v>
      </c>
      <c r="F155">
        <v>98.94</v>
      </c>
      <c r="G155">
        <v>300.27999999999997</v>
      </c>
      <c r="H155">
        <v>30.11</v>
      </c>
      <c r="I155">
        <v>61.04</v>
      </c>
      <c r="J155">
        <v>911.22</v>
      </c>
      <c r="K155">
        <v>92.4</v>
      </c>
    </row>
    <row r="156" spans="1:11" x14ac:dyDescent="0.3">
      <c r="A156" s="2">
        <v>39411</v>
      </c>
      <c r="B156">
        <v>320.57</v>
      </c>
      <c r="C156">
        <v>244.29</v>
      </c>
      <c r="D156">
        <v>171.23</v>
      </c>
      <c r="E156">
        <v>198.74</v>
      </c>
      <c r="F156">
        <v>98.83</v>
      </c>
      <c r="G156">
        <v>297.08</v>
      </c>
      <c r="H156">
        <v>29.17</v>
      </c>
      <c r="I156">
        <v>62.52</v>
      </c>
      <c r="J156">
        <v>917.56</v>
      </c>
      <c r="K156">
        <v>98.22</v>
      </c>
    </row>
    <row r="157" spans="1:11" x14ac:dyDescent="0.3">
      <c r="A157" s="2">
        <v>39418</v>
      </c>
      <c r="B157">
        <v>319.43</v>
      </c>
      <c r="C157">
        <v>256.45999999999998</v>
      </c>
      <c r="D157">
        <v>171.6</v>
      </c>
      <c r="E157">
        <v>213.6</v>
      </c>
      <c r="F157">
        <v>99.32</v>
      </c>
      <c r="G157">
        <v>299.45</v>
      </c>
      <c r="H157">
        <v>31.78</v>
      </c>
      <c r="I157">
        <v>62.62</v>
      </c>
      <c r="J157">
        <v>946.97</v>
      </c>
      <c r="K157">
        <v>101.53</v>
      </c>
    </row>
    <row r="158" spans="1:11" x14ac:dyDescent="0.3">
      <c r="A158" s="2">
        <v>39425</v>
      </c>
      <c r="B158">
        <v>324.73</v>
      </c>
      <c r="C158">
        <v>251.1</v>
      </c>
      <c r="D158">
        <v>172.06</v>
      </c>
      <c r="E158">
        <v>204.17</v>
      </c>
      <c r="F158">
        <v>100.1</v>
      </c>
      <c r="G158">
        <v>300.95999999999998</v>
      </c>
      <c r="H158">
        <v>31.69</v>
      </c>
      <c r="I158">
        <v>66.489999999999995</v>
      </c>
      <c r="J158">
        <v>927.58</v>
      </c>
      <c r="K158">
        <v>108.8</v>
      </c>
    </row>
    <row r="159" spans="1:11" x14ac:dyDescent="0.3">
      <c r="A159" s="2">
        <v>39432</v>
      </c>
      <c r="B159">
        <v>305.06</v>
      </c>
      <c r="C159">
        <v>252.3</v>
      </c>
      <c r="D159">
        <v>163.91</v>
      </c>
      <c r="E159">
        <v>210.28</v>
      </c>
      <c r="F159">
        <v>100.99</v>
      </c>
      <c r="G159">
        <v>291.64999999999998</v>
      </c>
      <c r="H159">
        <v>32.630000000000003</v>
      </c>
      <c r="I159">
        <v>65.099999999999994</v>
      </c>
      <c r="J159">
        <v>885.33</v>
      </c>
      <c r="K159">
        <v>100.5</v>
      </c>
    </row>
    <row r="160" spans="1:11" x14ac:dyDescent="0.3">
      <c r="A160" s="2">
        <v>39439</v>
      </c>
      <c r="B160">
        <v>325.43</v>
      </c>
      <c r="C160">
        <v>261.18</v>
      </c>
      <c r="D160">
        <v>172.65</v>
      </c>
      <c r="E160">
        <v>222.77</v>
      </c>
      <c r="F160">
        <v>109.8</v>
      </c>
      <c r="G160">
        <v>294.39999999999998</v>
      </c>
      <c r="H160">
        <v>35.700000000000003</v>
      </c>
      <c r="I160">
        <v>68.12</v>
      </c>
      <c r="J160">
        <v>922.29</v>
      </c>
      <c r="K160">
        <v>99.35</v>
      </c>
    </row>
    <row r="161" spans="1:11" x14ac:dyDescent="0.3">
      <c r="A161" s="2">
        <v>39446</v>
      </c>
      <c r="B161">
        <v>336.46</v>
      </c>
      <c r="C161">
        <v>242.61</v>
      </c>
      <c r="D161">
        <v>169.26</v>
      </c>
      <c r="E161">
        <v>210.2</v>
      </c>
      <c r="F161">
        <v>113.89</v>
      </c>
      <c r="G161">
        <v>303.72000000000003</v>
      </c>
      <c r="H161">
        <v>40.479999999999997</v>
      </c>
      <c r="I161">
        <v>72.78</v>
      </c>
      <c r="J161">
        <v>943.2</v>
      </c>
      <c r="K161">
        <v>101.33</v>
      </c>
    </row>
    <row r="162" spans="1:11" x14ac:dyDescent="0.3">
      <c r="A162" s="2">
        <v>39453</v>
      </c>
      <c r="B162">
        <v>351.59</v>
      </c>
      <c r="C162">
        <v>238.88</v>
      </c>
      <c r="D162">
        <v>176.06</v>
      </c>
      <c r="E162">
        <v>196.17</v>
      </c>
      <c r="F162">
        <v>115.52</v>
      </c>
      <c r="G162">
        <v>320.39</v>
      </c>
      <c r="H162">
        <v>32.840000000000003</v>
      </c>
      <c r="I162">
        <v>73.77</v>
      </c>
      <c r="J162">
        <v>927.8</v>
      </c>
      <c r="K162">
        <v>90.17</v>
      </c>
    </row>
    <row r="163" spans="1:11" x14ac:dyDescent="0.3">
      <c r="A163" s="2">
        <v>39460</v>
      </c>
      <c r="B163">
        <v>314.72000000000003</v>
      </c>
      <c r="C163">
        <v>217.99</v>
      </c>
      <c r="D163">
        <v>156.75</v>
      </c>
      <c r="E163">
        <v>182.11</v>
      </c>
      <c r="F163">
        <v>103.34</v>
      </c>
      <c r="G163">
        <v>309.93</v>
      </c>
      <c r="H163">
        <v>32.79</v>
      </c>
      <c r="I163">
        <v>70.47</v>
      </c>
      <c r="J163">
        <v>873.36</v>
      </c>
      <c r="K163">
        <v>84.35</v>
      </c>
    </row>
    <row r="164" spans="1:11" x14ac:dyDescent="0.3">
      <c r="A164" s="2">
        <v>39467</v>
      </c>
      <c r="B164">
        <v>294.01</v>
      </c>
      <c r="C164">
        <v>213.5</v>
      </c>
      <c r="D164">
        <v>160.49</v>
      </c>
      <c r="E164">
        <v>188.49</v>
      </c>
      <c r="F164">
        <v>104.51</v>
      </c>
      <c r="G164">
        <v>297.36</v>
      </c>
      <c r="H164">
        <v>30.86</v>
      </c>
      <c r="I164">
        <v>65.7</v>
      </c>
      <c r="J164">
        <v>864.53</v>
      </c>
      <c r="K164">
        <v>68.28</v>
      </c>
    </row>
    <row r="165" spans="1:11" x14ac:dyDescent="0.3">
      <c r="A165" s="2">
        <v>39474</v>
      </c>
      <c r="B165">
        <v>285.85000000000002</v>
      </c>
      <c r="C165">
        <v>224.34</v>
      </c>
      <c r="D165">
        <v>156.75</v>
      </c>
      <c r="E165">
        <v>197.76</v>
      </c>
      <c r="F165">
        <v>116.8</v>
      </c>
      <c r="G165">
        <v>281.64</v>
      </c>
      <c r="H165">
        <v>29.06</v>
      </c>
      <c r="I165">
        <v>67.900000000000006</v>
      </c>
      <c r="J165">
        <v>827.01</v>
      </c>
      <c r="K165">
        <v>69.03</v>
      </c>
    </row>
    <row r="166" spans="1:11" x14ac:dyDescent="0.3">
      <c r="A166" s="2">
        <v>39481</v>
      </c>
      <c r="B166">
        <v>272.77</v>
      </c>
      <c r="C166">
        <v>216.83</v>
      </c>
      <c r="D166">
        <v>143.87</v>
      </c>
      <c r="E166">
        <v>192.52</v>
      </c>
      <c r="F166">
        <v>117.79</v>
      </c>
      <c r="G166">
        <v>279.83999999999997</v>
      </c>
      <c r="H166">
        <v>33.03</v>
      </c>
      <c r="I166">
        <v>65.28</v>
      </c>
      <c r="J166">
        <v>783.85</v>
      </c>
      <c r="K166">
        <v>66.599999999999994</v>
      </c>
    </row>
    <row r="167" spans="1:11" x14ac:dyDescent="0.3">
      <c r="A167" s="2">
        <v>39488</v>
      </c>
      <c r="B167">
        <v>291.60000000000002</v>
      </c>
      <c r="C167">
        <v>210.63</v>
      </c>
      <c r="D167">
        <v>155.88</v>
      </c>
      <c r="E167">
        <v>194.14</v>
      </c>
      <c r="F167">
        <v>115.16</v>
      </c>
      <c r="G167">
        <v>278.20999999999998</v>
      </c>
      <c r="H167">
        <v>35.42</v>
      </c>
      <c r="I167">
        <v>67.290000000000006</v>
      </c>
      <c r="J167">
        <v>785.99</v>
      </c>
      <c r="K167">
        <v>67.78</v>
      </c>
    </row>
    <row r="168" spans="1:11" x14ac:dyDescent="0.3">
      <c r="A168" s="2">
        <v>39495</v>
      </c>
      <c r="B168">
        <v>273.67</v>
      </c>
      <c r="C168">
        <v>217.35</v>
      </c>
      <c r="D168">
        <v>147.1</v>
      </c>
      <c r="E168">
        <v>196.03</v>
      </c>
      <c r="F168">
        <v>109.43</v>
      </c>
      <c r="G168">
        <v>278.60000000000002</v>
      </c>
      <c r="H168">
        <v>32.119999999999997</v>
      </c>
      <c r="I168">
        <v>66.33</v>
      </c>
      <c r="J168">
        <v>763.11</v>
      </c>
      <c r="K168">
        <v>67.83</v>
      </c>
    </row>
    <row r="169" spans="1:11" x14ac:dyDescent="0.3">
      <c r="A169" s="2">
        <v>39502</v>
      </c>
      <c r="B169">
        <v>276.93</v>
      </c>
      <c r="C169">
        <v>211.76</v>
      </c>
      <c r="D169">
        <v>145.35</v>
      </c>
      <c r="E169">
        <v>192.01</v>
      </c>
      <c r="F169">
        <v>111.31</v>
      </c>
      <c r="G169">
        <v>275.31</v>
      </c>
      <c r="H169">
        <v>34.74</v>
      </c>
      <c r="I169">
        <v>67.010000000000005</v>
      </c>
      <c r="J169">
        <v>782.9</v>
      </c>
      <c r="K169">
        <v>68.28</v>
      </c>
    </row>
    <row r="170" spans="1:11" x14ac:dyDescent="0.3">
      <c r="A170" s="2">
        <v>39509</v>
      </c>
      <c r="B170">
        <v>252.74</v>
      </c>
      <c r="C170">
        <v>204.22</v>
      </c>
      <c r="D170">
        <v>127.94</v>
      </c>
      <c r="E170">
        <v>177.42</v>
      </c>
      <c r="F170">
        <v>112.2</v>
      </c>
      <c r="G170">
        <v>273.57</v>
      </c>
      <c r="H170">
        <v>32.85</v>
      </c>
      <c r="I170">
        <v>63.23</v>
      </c>
      <c r="J170">
        <v>664.05</v>
      </c>
      <c r="K170">
        <v>58.88</v>
      </c>
    </row>
    <row r="171" spans="1:11" x14ac:dyDescent="0.3">
      <c r="A171" s="2">
        <v>39516</v>
      </c>
      <c r="B171">
        <v>261.10000000000002</v>
      </c>
      <c r="C171">
        <v>194.01</v>
      </c>
      <c r="D171">
        <v>131.25</v>
      </c>
      <c r="E171">
        <v>169.93</v>
      </c>
      <c r="F171">
        <v>113.88</v>
      </c>
      <c r="G171">
        <v>270.64999999999998</v>
      </c>
      <c r="H171">
        <v>30.81</v>
      </c>
      <c r="I171">
        <v>63.63</v>
      </c>
      <c r="J171">
        <v>646.22</v>
      </c>
      <c r="K171">
        <v>57.05</v>
      </c>
    </row>
    <row r="172" spans="1:11" x14ac:dyDescent="0.3">
      <c r="A172" s="2">
        <v>39523</v>
      </c>
      <c r="B172">
        <v>242.72</v>
      </c>
      <c r="C172">
        <v>195.84</v>
      </c>
      <c r="D172">
        <v>126.98</v>
      </c>
      <c r="E172">
        <v>166.65</v>
      </c>
      <c r="F172">
        <v>117.3</v>
      </c>
      <c r="G172">
        <v>254.23</v>
      </c>
      <c r="H172">
        <v>29.09</v>
      </c>
      <c r="I172">
        <v>62.12</v>
      </c>
      <c r="J172">
        <v>630.89</v>
      </c>
      <c r="K172">
        <v>50.73</v>
      </c>
    </row>
    <row r="173" spans="1:11" x14ac:dyDescent="0.3">
      <c r="A173" s="2">
        <v>39530</v>
      </c>
      <c r="B173">
        <v>264.45</v>
      </c>
      <c r="C173">
        <v>210.23</v>
      </c>
      <c r="D173">
        <v>140.38999999999999</v>
      </c>
      <c r="E173">
        <v>188.66</v>
      </c>
      <c r="F173">
        <v>117.69</v>
      </c>
      <c r="G173">
        <v>261.52</v>
      </c>
      <c r="H173">
        <v>32.76</v>
      </c>
      <c r="I173">
        <v>68.38</v>
      </c>
      <c r="J173">
        <v>699.38</v>
      </c>
      <c r="K173">
        <v>60.52</v>
      </c>
    </row>
    <row r="174" spans="1:11" x14ac:dyDescent="0.3">
      <c r="A174" s="2">
        <v>39537</v>
      </c>
      <c r="B174">
        <v>260.94</v>
      </c>
      <c r="C174">
        <v>210.67</v>
      </c>
      <c r="D174">
        <v>129.1</v>
      </c>
      <c r="E174">
        <v>184.22</v>
      </c>
      <c r="F174">
        <v>118.2</v>
      </c>
      <c r="G174">
        <v>260.91000000000003</v>
      </c>
      <c r="H174">
        <v>30.59</v>
      </c>
      <c r="I174">
        <v>66.56</v>
      </c>
      <c r="J174">
        <v>596.97</v>
      </c>
      <c r="K174">
        <v>55.38</v>
      </c>
    </row>
    <row r="175" spans="1:11" x14ac:dyDescent="0.3">
      <c r="A175" s="2">
        <v>39544</v>
      </c>
      <c r="B175">
        <v>286.83999999999997</v>
      </c>
      <c r="C175">
        <v>219.15</v>
      </c>
      <c r="D175">
        <v>132.71</v>
      </c>
      <c r="E175">
        <v>176.34</v>
      </c>
      <c r="F175">
        <v>119.78</v>
      </c>
      <c r="G175">
        <v>256.18</v>
      </c>
      <c r="H175">
        <v>29.71</v>
      </c>
      <c r="I175">
        <v>67.67</v>
      </c>
      <c r="J175">
        <v>616.45000000000005</v>
      </c>
      <c r="K175">
        <v>57.1</v>
      </c>
    </row>
    <row r="176" spans="1:11" x14ac:dyDescent="0.3">
      <c r="A176" s="2">
        <v>39551</v>
      </c>
      <c r="B176">
        <v>296.79000000000002</v>
      </c>
      <c r="C176">
        <v>241.57</v>
      </c>
      <c r="D176">
        <v>139.81</v>
      </c>
      <c r="E176">
        <v>205.76</v>
      </c>
      <c r="F176">
        <v>121.68</v>
      </c>
      <c r="G176">
        <v>260.05</v>
      </c>
      <c r="H176">
        <v>30.27</v>
      </c>
      <c r="I176">
        <v>69.959999999999994</v>
      </c>
      <c r="J176">
        <v>616.92999999999995</v>
      </c>
      <c r="K176">
        <v>57.45</v>
      </c>
    </row>
    <row r="177" spans="1:11" x14ac:dyDescent="0.3">
      <c r="A177" s="2">
        <v>39558</v>
      </c>
      <c r="B177">
        <v>295.04000000000002</v>
      </c>
      <c r="C177">
        <v>214.63</v>
      </c>
      <c r="D177">
        <v>149.71</v>
      </c>
      <c r="E177">
        <v>208.89</v>
      </c>
      <c r="F177">
        <v>122.76</v>
      </c>
      <c r="G177">
        <v>274.45999999999998</v>
      </c>
      <c r="H177">
        <v>29.65</v>
      </c>
      <c r="I177">
        <v>70.52</v>
      </c>
      <c r="J177">
        <v>660.3</v>
      </c>
      <c r="K177">
        <v>60.77</v>
      </c>
    </row>
    <row r="178" spans="1:11" x14ac:dyDescent="0.3">
      <c r="A178" s="2">
        <v>39565</v>
      </c>
      <c r="B178">
        <v>300.69</v>
      </c>
      <c r="C178">
        <v>227.77</v>
      </c>
      <c r="D178">
        <v>153.69999999999999</v>
      </c>
      <c r="E178">
        <v>221.68</v>
      </c>
      <c r="F178">
        <v>127.36</v>
      </c>
      <c r="G178">
        <v>270.70999999999998</v>
      </c>
      <c r="H178">
        <v>30.67</v>
      </c>
      <c r="I178">
        <v>73.17</v>
      </c>
      <c r="J178">
        <v>698.01</v>
      </c>
      <c r="K178">
        <v>58.52</v>
      </c>
    </row>
    <row r="179" spans="1:11" x14ac:dyDescent="0.3">
      <c r="A179" s="2">
        <v>39572</v>
      </c>
      <c r="B179">
        <v>284.23</v>
      </c>
      <c r="C179">
        <v>221.32</v>
      </c>
      <c r="D179">
        <v>144.93</v>
      </c>
      <c r="E179">
        <v>216.95</v>
      </c>
      <c r="F179">
        <v>122.04</v>
      </c>
      <c r="G179">
        <v>274</v>
      </c>
      <c r="H179">
        <v>28.32</v>
      </c>
      <c r="I179">
        <v>72.36</v>
      </c>
      <c r="J179">
        <v>630.12</v>
      </c>
      <c r="K179">
        <v>56.15</v>
      </c>
    </row>
    <row r="180" spans="1:11" x14ac:dyDescent="0.3">
      <c r="A180" s="2">
        <v>39579</v>
      </c>
      <c r="B180">
        <v>296.3</v>
      </c>
      <c r="C180">
        <v>236.78</v>
      </c>
      <c r="D180">
        <v>149.71</v>
      </c>
      <c r="E180">
        <v>232.09</v>
      </c>
      <c r="F180">
        <v>121.17</v>
      </c>
      <c r="G180">
        <v>285</v>
      </c>
      <c r="H180">
        <v>27.04</v>
      </c>
      <c r="I180">
        <v>75.23</v>
      </c>
      <c r="J180">
        <v>665.86</v>
      </c>
      <c r="K180">
        <v>55.52</v>
      </c>
    </row>
    <row r="181" spans="1:11" x14ac:dyDescent="0.3">
      <c r="A181" s="2">
        <v>39586</v>
      </c>
      <c r="B181">
        <v>287.36</v>
      </c>
      <c r="C181">
        <v>225.04</v>
      </c>
      <c r="D181">
        <v>137.84</v>
      </c>
      <c r="E181">
        <v>226.8</v>
      </c>
      <c r="F181">
        <v>122.42</v>
      </c>
      <c r="G181">
        <v>285.23</v>
      </c>
      <c r="H181">
        <v>27.13</v>
      </c>
      <c r="I181">
        <v>70.8</v>
      </c>
      <c r="J181">
        <v>632.16999999999996</v>
      </c>
      <c r="K181">
        <v>53.85</v>
      </c>
    </row>
    <row r="182" spans="1:11" x14ac:dyDescent="0.3">
      <c r="A182" s="2">
        <v>39593</v>
      </c>
      <c r="B182">
        <v>270.19</v>
      </c>
      <c r="C182">
        <v>250.8</v>
      </c>
      <c r="D182">
        <v>136.57</v>
      </c>
      <c r="E182">
        <v>243.43</v>
      </c>
      <c r="F182">
        <v>128.37</v>
      </c>
      <c r="G182">
        <v>289.77</v>
      </c>
      <c r="H182">
        <v>27.02</v>
      </c>
      <c r="I182">
        <v>72.150000000000006</v>
      </c>
      <c r="J182">
        <v>662.52</v>
      </c>
      <c r="K182">
        <v>51.23</v>
      </c>
    </row>
    <row r="183" spans="1:11" x14ac:dyDescent="0.3">
      <c r="A183" s="2">
        <v>39600</v>
      </c>
      <c r="B183">
        <v>251.64</v>
      </c>
      <c r="C183">
        <v>233.19</v>
      </c>
      <c r="D183">
        <v>122.97</v>
      </c>
      <c r="E183">
        <v>247.24</v>
      </c>
      <c r="F183">
        <v>125.86</v>
      </c>
      <c r="G183">
        <v>290.45999999999998</v>
      </c>
      <c r="H183">
        <v>22.63</v>
      </c>
      <c r="I183">
        <v>70.650000000000006</v>
      </c>
      <c r="J183">
        <v>595.99</v>
      </c>
      <c r="K183">
        <v>48.12</v>
      </c>
    </row>
    <row r="184" spans="1:11" x14ac:dyDescent="0.3">
      <c r="A184" s="2">
        <v>39607</v>
      </c>
      <c r="B184">
        <v>255.23</v>
      </c>
      <c r="C184">
        <v>219.53</v>
      </c>
      <c r="D184">
        <v>111.97</v>
      </c>
      <c r="E184">
        <v>231.5</v>
      </c>
      <c r="F184">
        <v>126.62</v>
      </c>
      <c r="G184">
        <v>295.25</v>
      </c>
      <c r="H184">
        <v>20.16</v>
      </c>
      <c r="I184">
        <v>65.45</v>
      </c>
      <c r="J184">
        <v>602.26</v>
      </c>
      <c r="K184">
        <v>47.52</v>
      </c>
    </row>
    <row r="185" spans="1:11" x14ac:dyDescent="0.3">
      <c r="A185" s="2">
        <v>39614</v>
      </c>
      <c r="B185">
        <v>235.99</v>
      </c>
      <c r="C185">
        <v>208.49</v>
      </c>
      <c r="D185">
        <v>109.58</v>
      </c>
      <c r="E185">
        <v>226.58</v>
      </c>
      <c r="F185">
        <v>125.81</v>
      </c>
      <c r="G185">
        <v>286.32</v>
      </c>
      <c r="H185">
        <v>20.02</v>
      </c>
      <c r="I185">
        <v>65.86</v>
      </c>
      <c r="J185">
        <v>569.71</v>
      </c>
      <c r="K185">
        <v>47.23</v>
      </c>
    </row>
    <row r="186" spans="1:11" x14ac:dyDescent="0.3">
      <c r="A186" s="2">
        <v>39621</v>
      </c>
      <c r="B186">
        <v>245.37</v>
      </c>
      <c r="C186">
        <v>208.89</v>
      </c>
      <c r="D186">
        <v>101.93</v>
      </c>
      <c r="E186">
        <v>211.51</v>
      </c>
      <c r="F186">
        <v>115.4</v>
      </c>
      <c r="G186">
        <v>292.58999999999997</v>
      </c>
      <c r="H186">
        <v>18.649999999999999</v>
      </c>
      <c r="I186">
        <v>60.98</v>
      </c>
      <c r="J186">
        <v>503.81</v>
      </c>
      <c r="K186">
        <v>44.38</v>
      </c>
    </row>
    <row r="187" spans="1:11" x14ac:dyDescent="0.3">
      <c r="A187" s="2">
        <v>39628</v>
      </c>
      <c r="B187">
        <v>235.84</v>
      </c>
      <c r="C187">
        <v>203.82</v>
      </c>
      <c r="D187">
        <v>99.81</v>
      </c>
      <c r="E187">
        <v>217.75</v>
      </c>
      <c r="F187">
        <v>103.04</v>
      </c>
      <c r="G187">
        <v>269.49</v>
      </c>
      <c r="H187">
        <v>17.239999999999998</v>
      </c>
      <c r="I187">
        <v>56.62</v>
      </c>
      <c r="J187">
        <v>528.86</v>
      </c>
      <c r="K187">
        <v>41.98</v>
      </c>
    </row>
    <row r="188" spans="1:11" x14ac:dyDescent="0.3">
      <c r="A188" s="2">
        <v>39635</v>
      </c>
      <c r="B188">
        <v>226.64</v>
      </c>
      <c r="C188">
        <v>192.74</v>
      </c>
      <c r="D188">
        <v>106.54</v>
      </c>
      <c r="E188">
        <v>207.96</v>
      </c>
      <c r="F188">
        <v>105</v>
      </c>
      <c r="G188">
        <v>273.76</v>
      </c>
      <c r="H188">
        <v>19.29</v>
      </c>
      <c r="I188">
        <v>57.83</v>
      </c>
      <c r="J188">
        <v>523.82000000000005</v>
      </c>
      <c r="K188">
        <v>44.55</v>
      </c>
    </row>
    <row r="189" spans="1:11" x14ac:dyDescent="0.3">
      <c r="A189" s="2">
        <v>39642</v>
      </c>
      <c r="B189">
        <v>237.56</v>
      </c>
      <c r="C189">
        <v>191.6</v>
      </c>
      <c r="D189">
        <v>103.22</v>
      </c>
      <c r="E189">
        <v>191.91</v>
      </c>
      <c r="F189">
        <v>104.8</v>
      </c>
      <c r="G189">
        <v>265.02999999999997</v>
      </c>
      <c r="H189">
        <v>21.45</v>
      </c>
      <c r="I189">
        <v>58.47</v>
      </c>
      <c r="J189">
        <v>565.58000000000004</v>
      </c>
      <c r="K189">
        <v>40.17</v>
      </c>
    </row>
    <row r="190" spans="1:11" x14ac:dyDescent="0.3">
      <c r="A190" s="2">
        <v>39649</v>
      </c>
      <c r="B190">
        <v>241.37</v>
      </c>
      <c r="C190">
        <v>192.89</v>
      </c>
      <c r="D190">
        <v>112.39</v>
      </c>
      <c r="E190">
        <v>192.31</v>
      </c>
      <c r="F190">
        <v>111.51</v>
      </c>
      <c r="G190">
        <v>272.58</v>
      </c>
      <c r="H190">
        <v>24.15</v>
      </c>
      <c r="I190">
        <v>62.57</v>
      </c>
      <c r="J190">
        <v>583.47</v>
      </c>
      <c r="K190">
        <v>40.700000000000003</v>
      </c>
    </row>
    <row r="191" spans="1:11" x14ac:dyDescent="0.3">
      <c r="A191" s="2">
        <v>39656</v>
      </c>
      <c r="B191">
        <v>258.29000000000002</v>
      </c>
      <c r="C191">
        <v>202.89</v>
      </c>
      <c r="D191">
        <v>110.58</v>
      </c>
      <c r="E191">
        <v>203.32</v>
      </c>
      <c r="F191">
        <v>120.82</v>
      </c>
      <c r="G191">
        <v>273.60000000000002</v>
      </c>
      <c r="H191">
        <v>25.28</v>
      </c>
      <c r="I191">
        <v>62.22</v>
      </c>
      <c r="J191">
        <v>598.30999999999995</v>
      </c>
      <c r="K191">
        <v>38.979999999999997</v>
      </c>
    </row>
    <row r="192" spans="1:11" x14ac:dyDescent="0.3">
      <c r="A192" s="2">
        <v>39663</v>
      </c>
      <c r="B192">
        <v>253.14</v>
      </c>
      <c r="C192">
        <v>203.97</v>
      </c>
      <c r="D192">
        <v>128.03</v>
      </c>
      <c r="E192">
        <v>208.3</v>
      </c>
      <c r="F192">
        <v>123.66</v>
      </c>
      <c r="G192">
        <v>268.67</v>
      </c>
      <c r="H192">
        <v>24.02</v>
      </c>
      <c r="I192">
        <v>63.21</v>
      </c>
      <c r="J192">
        <v>629.79</v>
      </c>
      <c r="K192">
        <v>41.77</v>
      </c>
    </row>
    <row r="193" spans="1:11" x14ac:dyDescent="0.3">
      <c r="A193" s="2">
        <v>39670</v>
      </c>
      <c r="B193">
        <v>255.94</v>
      </c>
      <c r="C193">
        <v>201.09</v>
      </c>
      <c r="D193">
        <v>117.22</v>
      </c>
      <c r="E193">
        <v>210.03</v>
      </c>
      <c r="F193">
        <v>124.26</v>
      </c>
      <c r="G193">
        <v>278.79000000000002</v>
      </c>
      <c r="H193">
        <v>23.88</v>
      </c>
      <c r="I193">
        <v>63.35</v>
      </c>
      <c r="J193">
        <v>591.23</v>
      </c>
      <c r="K193">
        <v>40.65</v>
      </c>
    </row>
    <row r="194" spans="1:11" x14ac:dyDescent="0.3">
      <c r="A194" s="2">
        <v>39677</v>
      </c>
      <c r="B194">
        <v>252.35</v>
      </c>
      <c r="C194">
        <v>197.67</v>
      </c>
      <c r="D194">
        <v>119.13</v>
      </c>
      <c r="E194">
        <v>210.4</v>
      </c>
      <c r="F194">
        <v>120.41</v>
      </c>
      <c r="G194">
        <v>284.36</v>
      </c>
      <c r="H194">
        <v>22.08</v>
      </c>
      <c r="I194">
        <v>60.36</v>
      </c>
      <c r="J194">
        <v>578.87</v>
      </c>
      <c r="K194">
        <v>38.619999999999997</v>
      </c>
    </row>
    <row r="195" spans="1:11" x14ac:dyDescent="0.3">
      <c r="A195" s="2">
        <v>39684</v>
      </c>
      <c r="B195">
        <v>240.14</v>
      </c>
      <c r="C195">
        <v>196.02</v>
      </c>
      <c r="D195">
        <v>127.39</v>
      </c>
      <c r="E195">
        <v>216.92</v>
      </c>
      <c r="F195">
        <v>122.71</v>
      </c>
      <c r="G195">
        <v>288</v>
      </c>
      <c r="H195">
        <v>22.91</v>
      </c>
      <c r="I195">
        <v>62.52</v>
      </c>
      <c r="J195">
        <v>575.52</v>
      </c>
      <c r="K195">
        <v>39.299999999999997</v>
      </c>
    </row>
    <row r="196" spans="1:11" x14ac:dyDescent="0.3">
      <c r="A196" s="2">
        <v>39691</v>
      </c>
      <c r="B196">
        <v>233.93</v>
      </c>
      <c r="C196">
        <v>202.35</v>
      </c>
      <c r="D196">
        <v>124.57</v>
      </c>
      <c r="E196">
        <v>212.36</v>
      </c>
      <c r="F196">
        <v>120.1</v>
      </c>
      <c r="G196">
        <v>284.64999999999998</v>
      </c>
      <c r="H196">
        <v>27.04</v>
      </c>
      <c r="I196">
        <v>62.85</v>
      </c>
      <c r="J196">
        <v>581.39</v>
      </c>
      <c r="K196">
        <v>38.880000000000003</v>
      </c>
    </row>
    <row r="197" spans="1:11" x14ac:dyDescent="0.3">
      <c r="A197" s="2">
        <v>39698</v>
      </c>
      <c r="B197">
        <v>217.26</v>
      </c>
      <c r="C197">
        <v>195.63</v>
      </c>
      <c r="D197">
        <v>124.19</v>
      </c>
      <c r="E197">
        <v>203.89</v>
      </c>
      <c r="F197">
        <v>120.86</v>
      </c>
      <c r="G197">
        <v>270.01</v>
      </c>
      <c r="H197">
        <v>26.08</v>
      </c>
      <c r="I197">
        <v>63.41</v>
      </c>
      <c r="J197">
        <v>586.09</v>
      </c>
      <c r="K197">
        <v>38.200000000000003</v>
      </c>
    </row>
    <row r="198" spans="1:11" x14ac:dyDescent="0.3">
      <c r="A198" s="2">
        <v>39705</v>
      </c>
      <c r="B198">
        <v>231.03</v>
      </c>
      <c r="C198">
        <v>185.08</v>
      </c>
      <c r="D198">
        <v>129.66999999999999</v>
      </c>
      <c r="E198">
        <v>201.53</v>
      </c>
      <c r="F198">
        <v>115.78</v>
      </c>
      <c r="G198">
        <v>274.01</v>
      </c>
      <c r="H198">
        <v>26.14</v>
      </c>
      <c r="I198">
        <v>63.33</v>
      </c>
      <c r="J198">
        <v>587.85</v>
      </c>
      <c r="K198">
        <v>33.67</v>
      </c>
    </row>
    <row r="199" spans="1:11" x14ac:dyDescent="0.3">
      <c r="A199" s="2">
        <v>39712</v>
      </c>
      <c r="B199">
        <v>220.7</v>
      </c>
      <c r="C199">
        <v>163.19999999999999</v>
      </c>
      <c r="D199">
        <v>124.18</v>
      </c>
      <c r="E199">
        <v>179.44</v>
      </c>
      <c r="F199">
        <v>118.73</v>
      </c>
      <c r="G199">
        <v>263.02</v>
      </c>
      <c r="H199">
        <v>25.41</v>
      </c>
      <c r="I199">
        <v>63.73</v>
      </c>
      <c r="J199">
        <v>548.5</v>
      </c>
      <c r="K199">
        <v>32.15</v>
      </c>
    </row>
    <row r="200" spans="1:11" x14ac:dyDescent="0.3">
      <c r="A200" s="2">
        <v>39719</v>
      </c>
      <c r="B200">
        <v>198.02</v>
      </c>
      <c r="C200">
        <v>158.69</v>
      </c>
      <c r="D200">
        <v>127.29</v>
      </c>
      <c r="E200">
        <v>172.62</v>
      </c>
      <c r="F200">
        <v>114.9</v>
      </c>
      <c r="G200">
        <v>263.52999999999997</v>
      </c>
      <c r="H200">
        <v>28.03</v>
      </c>
      <c r="I200">
        <v>63.15</v>
      </c>
      <c r="J200">
        <v>514.87</v>
      </c>
      <c r="K200">
        <v>29.15</v>
      </c>
    </row>
    <row r="201" spans="1:11" x14ac:dyDescent="0.3">
      <c r="A201" s="2">
        <v>39726</v>
      </c>
      <c r="B201">
        <v>171.73</v>
      </c>
      <c r="C201">
        <v>126.66</v>
      </c>
      <c r="D201">
        <v>104.54</v>
      </c>
      <c r="E201">
        <v>151.94999999999999</v>
      </c>
      <c r="F201">
        <v>96.7</v>
      </c>
      <c r="G201">
        <v>240.5</v>
      </c>
      <c r="H201">
        <v>25.51</v>
      </c>
      <c r="I201">
        <v>54.28</v>
      </c>
      <c r="J201">
        <v>395.18</v>
      </c>
      <c r="K201">
        <v>21.75</v>
      </c>
    </row>
    <row r="202" spans="1:11" x14ac:dyDescent="0.3">
      <c r="A202" s="2">
        <v>39733</v>
      </c>
      <c r="B202">
        <v>146.82</v>
      </c>
      <c r="C202">
        <v>109.54</v>
      </c>
      <c r="D202">
        <v>102.41</v>
      </c>
      <c r="E202">
        <v>149.16</v>
      </c>
      <c r="F202">
        <v>95.31</v>
      </c>
      <c r="G202">
        <v>230.86</v>
      </c>
      <c r="H202">
        <v>26.7</v>
      </c>
      <c r="I202">
        <v>52.56</v>
      </c>
      <c r="J202">
        <v>355.29</v>
      </c>
      <c r="K202">
        <v>19.27</v>
      </c>
    </row>
    <row r="203" spans="1:11" x14ac:dyDescent="0.3">
      <c r="A203" s="2">
        <v>39740</v>
      </c>
      <c r="B203">
        <v>114.61</v>
      </c>
      <c r="C203">
        <v>120.4</v>
      </c>
      <c r="D203">
        <v>97.07</v>
      </c>
      <c r="E203">
        <v>154.54</v>
      </c>
      <c r="F203">
        <v>95.42</v>
      </c>
      <c r="G203">
        <v>216.68</v>
      </c>
      <c r="H203">
        <v>21.26</v>
      </c>
      <c r="I203">
        <v>52.77</v>
      </c>
      <c r="J203">
        <v>346.4</v>
      </c>
      <c r="K203">
        <v>16.850000000000001</v>
      </c>
    </row>
    <row r="204" spans="1:11" x14ac:dyDescent="0.3">
      <c r="A204" s="2">
        <v>39747</v>
      </c>
      <c r="B204">
        <v>154.62</v>
      </c>
      <c r="C204">
        <v>129.72999999999999</v>
      </c>
      <c r="D204">
        <v>102.03</v>
      </c>
      <c r="E204">
        <v>172.26</v>
      </c>
      <c r="F204">
        <v>95.32</v>
      </c>
      <c r="G204">
        <v>234.6</v>
      </c>
      <c r="H204">
        <v>21.62</v>
      </c>
      <c r="I204">
        <v>51.01</v>
      </c>
      <c r="J204">
        <v>357.98</v>
      </c>
      <c r="K204">
        <v>19</v>
      </c>
    </row>
    <row r="205" spans="1:11" x14ac:dyDescent="0.3">
      <c r="A205" s="2">
        <v>39754</v>
      </c>
      <c r="B205">
        <v>137.22999999999999</v>
      </c>
      <c r="C205">
        <v>126.75</v>
      </c>
      <c r="D205">
        <v>108.74</v>
      </c>
      <c r="E205">
        <v>156.61000000000001</v>
      </c>
      <c r="F205">
        <v>95.18</v>
      </c>
      <c r="G205">
        <v>229.4</v>
      </c>
      <c r="H205">
        <v>25.09</v>
      </c>
      <c r="I205">
        <v>57.94</v>
      </c>
      <c r="J205">
        <v>387.09</v>
      </c>
      <c r="K205">
        <v>19.95</v>
      </c>
    </row>
    <row r="206" spans="1:11" x14ac:dyDescent="0.3">
      <c r="A206" s="2">
        <v>39761</v>
      </c>
      <c r="B206">
        <v>128.91</v>
      </c>
      <c r="C206">
        <v>128.12</v>
      </c>
      <c r="D206">
        <v>100.67</v>
      </c>
      <c r="E206">
        <v>150.46</v>
      </c>
      <c r="F206">
        <v>96.81</v>
      </c>
      <c r="G206">
        <v>225.09</v>
      </c>
      <c r="H206">
        <v>23.63</v>
      </c>
      <c r="I206">
        <v>56.42</v>
      </c>
      <c r="J206">
        <v>351.78</v>
      </c>
      <c r="K206">
        <v>19.27</v>
      </c>
    </row>
    <row r="207" spans="1:11" x14ac:dyDescent="0.3">
      <c r="A207" s="2">
        <v>39768</v>
      </c>
      <c r="B207">
        <v>126.4</v>
      </c>
      <c r="C207">
        <v>122.23</v>
      </c>
      <c r="D207">
        <v>85.45</v>
      </c>
      <c r="E207">
        <v>146.91999999999999</v>
      </c>
      <c r="F207">
        <v>89.71</v>
      </c>
      <c r="G207">
        <v>220.14</v>
      </c>
      <c r="H207">
        <v>24.73</v>
      </c>
      <c r="I207">
        <v>56.57</v>
      </c>
      <c r="J207">
        <v>337.93</v>
      </c>
      <c r="K207">
        <v>17.399999999999999</v>
      </c>
    </row>
    <row r="208" spans="1:11" x14ac:dyDescent="0.3">
      <c r="A208" s="2">
        <v>39775</v>
      </c>
      <c r="B208">
        <v>127.53</v>
      </c>
      <c r="C208">
        <v>135.01</v>
      </c>
      <c r="D208">
        <v>92.07</v>
      </c>
      <c r="E208">
        <v>154.26</v>
      </c>
      <c r="F208">
        <v>88.8</v>
      </c>
      <c r="G208">
        <v>220.33</v>
      </c>
      <c r="H208">
        <v>26.75</v>
      </c>
      <c r="I208">
        <v>57.51</v>
      </c>
      <c r="J208">
        <v>323.08999999999997</v>
      </c>
      <c r="K208">
        <v>16.55</v>
      </c>
    </row>
    <row r="209" spans="1:11" x14ac:dyDescent="0.3">
      <c r="A209" s="2">
        <v>39782</v>
      </c>
      <c r="B209">
        <v>125.64</v>
      </c>
      <c r="C209">
        <v>125.94</v>
      </c>
      <c r="D209">
        <v>88.83</v>
      </c>
      <c r="E209">
        <v>140.69999999999999</v>
      </c>
      <c r="F209">
        <v>88.46</v>
      </c>
      <c r="G209">
        <v>233.12</v>
      </c>
      <c r="H209">
        <v>25.7</v>
      </c>
      <c r="I209">
        <v>56.12</v>
      </c>
      <c r="J209">
        <v>323.89</v>
      </c>
      <c r="K209">
        <v>16.350000000000001</v>
      </c>
    </row>
    <row r="210" spans="1:11" x14ac:dyDescent="0.3">
      <c r="A210" s="2">
        <v>39789</v>
      </c>
      <c r="B210">
        <v>146.94</v>
      </c>
      <c r="C210">
        <v>116.16</v>
      </c>
      <c r="D210">
        <v>91.79</v>
      </c>
      <c r="E210">
        <v>137.02000000000001</v>
      </c>
      <c r="F210">
        <v>85.85</v>
      </c>
      <c r="G210">
        <v>246.09</v>
      </c>
      <c r="H210">
        <v>25.88</v>
      </c>
      <c r="I210">
        <v>57.16</v>
      </c>
      <c r="J210">
        <v>349.78</v>
      </c>
      <c r="K210">
        <v>19.62</v>
      </c>
    </row>
    <row r="211" spans="1:11" x14ac:dyDescent="0.3">
      <c r="A211" s="2">
        <v>39796</v>
      </c>
      <c r="B211">
        <v>151.91</v>
      </c>
      <c r="C211">
        <v>123.95</v>
      </c>
      <c r="D211">
        <v>104.98</v>
      </c>
      <c r="E211">
        <v>147.74</v>
      </c>
      <c r="F211">
        <v>89.79</v>
      </c>
      <c r="G211">
        <v>257.62</v>
      </c>
      <c r="H211">
        <v>29.09</v>
      </c>
      <c r="I211">
        <v>59.12</v>
      </c>
      <c r="J211">
        <v>363.84</v>
      </c>
      <c r="K211">
        <v>19.23</v>
      </c>
    </row>
    <row r="212" spans="1:11" x14ac:dyDescent="0.3">
      <c r="A212" s="2">
        <v>39803</v>
      </c>
      <c r="B212">
        <v>136.04</v>
      </c>
      <c r="C212">
        <v>113.83</v>
      </c>
      <c r="D212">
        <v>97.06</v>
      </c>
      <c r="E212">
        <v>137.57</v>
      </c>
      <c r="F212">
        <v>86.58</v>
      </c>
      <c r="G212">
        <v>248.64</v>
      </c>
      <c r="H212">
        <v>28.29</v>
      </c>
      <c r="I212">
        <v>56.57</v>
      </c>
      <c r="J212">
        <v>330.84</v>
      </c>
      <c r="K212">
        <v>17.7</v>
      </c>
    </row>
    <row r="213" spans="1:11" x14ac:dyDescent="0.3">
      <c r="A213" s="2">
        <v>39810</v>
      </c>
      <c r="B213">
        <v>144.61000000000001</v>
      </c>
      <c r="C213">
        <v>120.26</v>
      </c>
      <c r="D213">
        <v>101.34</v>
      </c>
      <c r="E213">
        <v>140.4</v>
      </c>
      <c r="F213">
        <v>90.09</v>
      </c>
      <c r="G213">
        <v>266.57</v>
      </c>
      <c r="H213">
        <v>27.46</v>
      </c>
      <c r="I213">
        <v>57.69</v>
      </c>
      <c r="J213">
        <v>365.6</v>
      </c>
      <c r="K213">
        <v>18.95</v>
      </c>
    </row>
    <row r="214" spans="1:11" x14ac:dyDescent="0.3">
      <c r="A214" s="2">
        <v>39817</v>
      </c>
      <c r="B214">
        <v>129.63999999999999</v>
      </c>
      <c r="C214">
        <v>129.59</v>
      </c>
      <c r="D214">
        <v>101.52</v>
      </c>
      <c r="E214">
        <v>149.25</v>
      </c>
      <c r="F214">
        <v>87.88</v>
      </c>
      <c r="G214">
        <v>253.33</v>
      </c>
      <c r="H214">
        <v>28.76</v>
      </c>
      <c r="I214">
        <v>56.19</v>
      </c>
      <c r="J214">
        <v>320.04000000000002</v>
      </c>
      <c r="K214">
        <v>18.32</v>
      </c>
    </row>
    <row r="215" spans="1:11" x14ac:dyDescent="0.3">
      <c r="A215" s="2">
        <v>39824</v>
      </c>
      <c r="B215">
        <v>136.85</v>
      </c>
      <c r="C215">
        <v>121.4</v>
      </c>
      <c r="D215">
        <v>93.55</v>
      </c>
      <c r="E215">
        <v>157.18</v>
      </c>
      <c r="F215">
        <v>91.59</v>
      </c>
      <c r="G215">
        <v>258</v>
      </c>
      <c r="H215">
        <v>29.04</v>
      </c>
      <c r="I215">
        <v>57.1</v>
      </c>
      <c r="J215">
        <v>318.93</v>
      </c>
      <c r="K215">
        <v>20.12</v>
      </c>
    </row>
    <row r="216" spans="1:11" x14ac:dyDescent="0.3">
      <c r="A216" s="2">
        <v>39831</v>
      </c>
      <c r="B216">
        <v>129.97</v>
      </c>
      <c r="C216">
        <v>117.33</v>
      </c>
      <c r="D216">
        <v>87.05</v>
      </c>
      <c r="E216">
        <v>149.4</v>
      </c>
      <c r="F216">
        <v>91.91</v>
      </c>
      <c r="G216">
        <v>263.52999999999997</v>
      </c>
      <c r="H216">
        <v>27.63</v>
      </c>
      <c r="I216">
        <v>56.48</v>
      </c>
      <c r="J216">
        <v>284.82</v>
      </c>
      <c r="K216">
        <v>17.8</v>
      </c>
    </row>
    <row r="217" spans="1:11" x14ac:dyDescent="0.3">
      <c r="A217" s="2">
        <v>39838</v>
      </c>
      <c r="B217">
        <v>148.79</v>
      </c>
      <c r="C217">
        <v>123.47</v>
      </c>
      <c r="D217">
        <v>92.35</v>
      </c>
      <c r="E217">
        <v>162.05000000000001</v>
      </c>
      <c r="F217">
        <v>78.739999999999995</v>
      </c>
      <c r="G217">
        <v>277.72000000000003</v>
      </c>
      <c r="H217">
        <v>29.59</v>
      </c>
      <c r="I217">
        <v>59.57</v>
      </c>
      <c r="J217">
        <v>306.31</v>
      </c>
      <c r="K217">
        <v>18.88</v>
      </c>
    </row>
    <row r="218" spans="1:11" x14ac:dyDescent="0.3">
      <c r="A218" s="2">
        <v>39845</v>
      </c>
      <c r="B218">
        <v>151.18</v>
      </c>
      <c r="C218">
        <v>121.35</v>
      </c>
      <c r="D218">
        <v>89.64</v>
      </c>
      <c r="E218">
        <v>159.85</v>
      </c>
      <c r="F218">
        <v>79.069999999999993</v>
      </c>
      <c r="G218">
        <v>280.12</v>
      </c>
      <c r="H218">
        <v>29.55</v>
      </c>
      <c r="I218">
        <v>60.49</v>
      </c>
      <c r="J218">
        <v>283.87</v>
      </c>
      <c r="K218">
        <v>19.45</v>
      </c>
    </row>
    <row r="219" spans="1:11" x14ac:dyDescent="0.3">
      <c r="A219" s="2">
        <v>39852</v>
      </c>
      <c r="B219">
        <v>156.53</v>
      </c>
      <c r="C219">
        <v>123.38</v>
      </c>
      <c r="D219">
        <v>94.21</v>
      </c>
      <c r="E219">
        <v>155.22999999999999</v>
      </c>
      <c r="F219">
        <v>82.87</v>
      </c>
      <c r="G219">
        <v>276.20999999999998</v>
      </c>
      <c r="H219">
        <v>30.88</v>
      </c>
      <c r="I219">
        <v>59.35</v>
      </c>
      <c r="J219">
        <v>311.60000000000002</v>
      </c>
      <c r="K219">
        <v>21.02</v>
      </c>
    </row>
    <row r="220" spans="1:11" x14ac:dyDescent="0.3">
      <c r="A220" s="2">
        <v>39859</v>
      </c>
      <c r="B220">
        <v>140.9</v>
      </c>
      <c r="C220">
        <v>114.41</v>
      </c>
      <c r="D220">
        <v>86.46</v>
      </c>
      <c r="E220">
        <v>145.99</v>
      </c>
      <c r="F220">
        <v>79.680000000000007</v>
      </c>
      <c r="G220">
        <v>272.02</v>
      </c>
      <c r="H220">
        <v>31.14</v>
      </c>
      <c r="I220">
        <v>59.75</v>
      </c>
      <c r="J220">
        <v>276.67</v>
      </c>
      <c r="K220">
        <v>18.77</v>
      </c>
    </row>
    <row r="221" spans="1:11" x14ac:dyDescent="0.3">
      <c r="A221" s="2">
        <v>39866</v>
      </c>
      <c r="B221">
        <v>142.33000000000001</v>
      </c>
      <c r="C221">
        <v>116.6</v>
      </c>
      <c r="D221">
        <v>88.75</v>
      </c>
      <c r="E221">
        <v>152.69999999999999</v>
      </c>
      <c r="F221">
        <v>78.5</v>
      </c>
      <c r="G221">
        <v>263.01</v>
      </c>
      <c r="H221">
        <v>28.96</v>
      </c>
      <c r="I221">
        <v>60.64</v>
      </c>
      <c r="J221">
        <v>271.76</v>
      </c>
      <c r="K221">
        <v>18.05</v>
      </c>
    </row>
    <row r="222" spans="1:11" x14ac:dyDescent="0.3">
      <c r="A222" s="2">
        <v>39873</v>
      </c>
      <c r="B222">
        <v>131.52000000000001</v>
      </c>
      <c r="C222">
        <v>116.26</v>
      </c>
      <c r="D222">
        <v>80</v>
      </c>
      <c r="E222">
        <v>151.22</v>
      </c>
      <c r="F222">
        <v>73.52</v>
      </c>
      <c r="G222">
        <v>254.26</v>
      </c>
      <c r="H222">
        <v>28.57</v>
      </c>
      <c r="I222">
        <v>54.63</v>
      </c>
      <c r="J222">
        <v>257.83999999999997</v>
      </c>
      <c r="K222">
        <v>18.649999999999999</v>
      </c>
    </row>
    <row r="223" spans="1:11" x14ac:dyDescent="0.3">
      <c r="A223" s="2">
        <v>39880</v>
      </c>
      <c r="B223">
        <v>144.37</v>
      </c>
      <c r="C223">
        <v>122.33</v>
      </c>
      <c r="D223">
        <v>83.24</v>
      </c>
      <c r="E223">
        <v>160.86000000000001</v>
      </c>
      <c r="F223">
        <v>72.52</v>
      </c>
      <c r="G223">
        <v>249</v>
      </c>
      <c r="H223">
        <v>26.02</v>
      </c>
      <c r="I223">
        <v>54.83</v>
      </c>
      <c r="J223">
        <v>273.31</v>
      </c>
      <c r="K223">
        <v>19.45</v>
      </c>
    </row>
    <row r="224" spans="1:11" x14ac:dyDescent="0.3">
      <c r="A224" s="2">
        <v>39887</v>
      </c>
      <c r="B224">
        <v>150.55000000000001</v>
      </c>
      <c r="C224">
        <v>123.04</v>
      </c>
      <c r="D224">
        <v>83.74</v>
      </c>
      <c r="E224">
        <v>160.75</v>
      </c>
      <c r="F224">
        <v>74.38</v>
      </c>
      <c r="G224">
        <v>271.06</v>
      </c>
      <c r="H224">
        <v>25.18</v>
      </c>
      <c r="I224">
        <v>56.19</v>
      </c>
      <c r="J224">
        <v>260.04000000000002</v>
      </c>
      <c r="K224">
        <v>20.399999999999999</v>
      </c>
    </row>
    <row r="225" spans="1:11" x14ac:dyDescent="0.3">
      <c r="A225" s="2">
        <v>39894</v>
      </c>
      <c r="B225">
        <v>174.11</v>
      </c>
      <c r="C225">
        <v>138.74</v>
      </c>
      <c r="D225">
        <v>99.92</v>
      </c>
      <c r="E225">
        <v>166.79</v>
      </c>
      <c r="F225">
        <v>77.58</v>
      </c>
      <c r="G225">
        <v>268.32</v>
      </c>
      <c r="H225">
        <v>27.55</v>
      </c>
      <c r="I225">
        <v>61.87</v>
      </c>
      <c r="J225">
        <v>302.22000000000003</v>
      </c>
      <c r="K225">
        <v>21.6</v>
      </c>
    </row>
    <row r="226" spans="1:11" x14ac:dyDescent="0.3">
      <c r="A226" s="2">
        <v>39901</v>
      </c>
      <c r="B226">
        <v>186.76</v>
      </c>
      <c r="C226">
        <v>139.68</v>
      </c>
      <c r="D226">
        <v>103.42</v>
      </c>
      <c r="E226">
        <v>176.03</v>
      </c>
      <c r="F226">
        <v>79.819999999999993</v>
      </c>
      <c r="G226">
        <v>285.25</v>
      </c>
      <c r="H226">
        <v>28.17</v>
      </c>
      <c r="I226">
        <v>61.36</v>
      </c>
      <c r="J226">
        <v>318.77999999999997</v>
      </c>
      <c r="K226">
        <v>24.43</v>
      </c>
    </row>
    <row r="227" spans="1:11" x14ac:dyDescent="0.3">
      <c r="A227" s="2">
        <v>39908</v>
      </c>
      <c r="B227">
        <v>195.13</v>
      </c>
      <c r="C227">
        <v>145.43</v>
      </c>
      <c r="D227">
        <v>104.21</v>
      </c>
      <c r="E227">
        <v>176.98</v>
      </c>
      <c r="F227">
        <v>78.61</v>
      </c>
      <c r="G227">
        <v>288.58999999999997</v>
      </c>
      <c r="H227">
        <v>28.91</v>
      </c>
      <c r="I227">
        <v>62.12</v>
      </c>
      <c r="J227">
        <v>368.38</v>
      </c>
      <c r="K227">
        <v>26.23</v>
      </c>
    </row>
    <row r="228" spans="1:11" x14ac:dyDescent="0.3">
      <c r="A228" s="2">
        <v>39915</v>
      </c>
      <c r="B228">
        <v>193.01</v>
      </c>
      <c r="C228">
        <v>138.32</v>
      </c>
      <c r="D228">
        <v>106.95</v>
      </c>
      <c r="E228">
        <v>173.29</v>
      </c>
      <c r="F228">
        <v>91.62</v>
      </c>
      <c r="G228">
        <v>306.97000000000003</v>
      </c>
      <c r="H228">
        <v>29.19</v>
      </c>
      <c r="I228">
        <v>62.27</v>
      </c>
      <c r="J228">
        <v>385.11</v>
      </c>
      <c r="K228">
        <v>28.12</v>
      </c>
    </row>
    <row r="229" spans="1:11" x14ac:dyDescent="0.3">
      <c r="A229" s="2">
        <v>39922</v>
      </c>
      <c r="B229">
        <v>201.1</v>
      </c>
      <c r="C229">
        <v>140.91999999999999</v>
      </c>
      <c r="D229">
        <v>110.78</v>
      </c>
      <c r="E229">
        <v>179.65</v>
      </c>
      <c r="F229">
        <v>88.88</v>
      </c>
      <c r="G229">
        <v>310.83</v>
      </c>
      <c r="H229">
        <v>28.97</v>
      </c>
      <c r="I229">
        <v>63.06</v>
      </c>
      <c r="J229">
        <v>393.89</v>
      </c>
      <c r="K229">
        <v>32.549999999999997</v>
      </c>
    </row>
    <row r="230" spans="1:11" x14ac:dyDescent="0.3">
      <c r="A230" s="2">
        <v>39929</v>
      </c>
      <c r="B230">
        <v>203.05</v>
      </c>
      <c r="C230">
        <v>150.51</v>
      </c>
      <c r="D230">
        <v>109.79</v>
      </c>
      <c r="E230">
        <v>187.18</v>
      </c>
      <c r="F230">
        <v>88.67</v>
      </c>
      <c r="G230">
        <v>320.33999999999997</v>
      </c>
      <c r="H230">
        <v>29.25</v>
      </c>
      <c r="I230">
        <v>62.68</v>
      </c>
      <c r="J230">
        <v>390.91</v>
      </c>
      <c r="K230">
        <v>31</v>
      </c>
    </row>
    <row r="231" spans="1:11" x14ac:dyDescent="0.3">
      <c r="A231" s="2">
        <v>39936</v>
      </c>
      <c r="B231">
        <v>213.63</v>
      </c>
      <c r="C231">
        <v>152.28</v>
      </c>
      <c r="D231">
        <v>114.15</v>
      </c>
      <c r="E231">
        <v>188.6</v>
      </c>
      <c r="F231">
        <v>90.63</v>
      </c>
      <c r="G231">
        <v>309.45</v>
      </c>
      <c r="H231">
        <v>27.06</v>
      </c>
      <c r="I231">
        <v>62.43</v>
      </c>
      <c r="J231">
        <v>440.36</v>
      </c>
      <c r="K231">
        <v>31.75</v>
      </c>
    </row>
    <row r="232" spans="1:11" x14ac:dyDescent="0.3">
      <c r="A232" s="2">
        <v>39943</v>
      </c>
      <c r="B232">
        <v>219.29</v>
      </c>
      <c r="C232">
        <v>155.44</v>
      </c>
      <c r="D232">
        <v>118.23</v>
      </c>
      <c r="E232">
        <v>197.54</v>
      </c>
      <c r="F232">
        <v>95.85</v>
      </c>
      <c r="G232">
        <v>327.45</v>
      </c>
      <c r="H232">
        <v>27.97</v>
      </c>
      <c r="I232">
        <v>61.7</v>
      </c>
      <c r="J232">
        <v>439.18</v>
      </c>
      <c r="K232">
        <v>38.729999999999997</v>
      </c>
    </row>
    <row r="233" spans="1:11" x14ac:dyDescent="0.3">
      <c r="A233" s="2">
        <v>39950</v>
      </c>
      <c r="B233">
        <v>245.71</v>
      </c>
      <c r="C233">
        <v>153.03</v>
      </c>
      <c r="D233">
        <v>136.68</v>
      </c>
      <c r="E233">
        <v>188.79</v>
      </c>
      <c r="F233">
        <v>106.27</v>
      </c>
      <c r="G233">
        <v>339.84</v>
      </c>
      <c r="H233">
        <v>33.799999999999997</v>
      </c>
      <c r="I233">
        <v>60.74</v>
      </c>
      <c r="J233">
        <v>578.4</v>
      </c>
      <c r="K233">
        <v>45.88</v>
      </c>
    </row>
    <row r="234" spans="1:11" x14ac:dyDescent="0.3">
      <c r="A234" s="2">
        <v>39957</v>
      </c>
      <c r="B234">
        <v>255.4</v>
      </c>
      <c r="C234">
        <v>170.06</v>
      </c>
      <c r="D234">
        <v>144.13</v>
      </c>
      <c r="E234">
        <v>199.06</v>
      </c>
      <c r="F234">
        <v>107.81</v>
      </c>
      <c r="G234">
        <v>342.58</v>
      </c>
      <c r="H234">
        <v>35.119999999999997</v>
      </c>
      <c r="I234">
        <v>60.88</v>
      </c>
      <c r="J234">
        <v>624.71</v>
      </c>
      <c r="K234">
        <v>48.83</v>
      </c>
    </row>
    <row r="235" spans="1:11" x14ac:dyDescent="0.3">
      <c r="A235" s="2">
        <v>39964</v>
      </c>
      <c r="B235">
        <v>248.75</v>
      </c>
      <c r="C235">
        <v>174.1</v>
      </c>
      <c r="D235">
        <v>141.54</v>
      </c>
      <c r="E235">
        <v>210.7</v>
      </c>
      <c r="F235">
        <v>112.12</v>
      </c>
      <c r="G235">
        <v>326.69</v>
      </c>
      <c r="H235">
        <v>35.619999999999997</v>
      </c>
      <c r="I235">
        <v>63.45</v>
      </c>
      <c r="J235">
        <v>675.25</v>
      </c>
      <c r="K235">
        <v>54.65</v>
      </c>
    </row>
    <row r="236" spans="1:11" x14ac:dyDescent="0.3">
      <c r="A236" s="2">
        <v>39971</v>
      </c>
      <c r="B236">
        <v>265.54000000000002</v>
      </c>
      <c r="C236">
        <v>184.52</v>
      </c>
      <c r="D236">
        <v>152.47999999999999</v>
      </c>
      <c r="E236">
        <v>214.36</v>
      </c>
      <c r="F236">
        <v>115.53</v>
      </c>
      <c r="G236">
        <v>312.92</v>
      </c>
      <c r="H236">
        <v>31.49</v>
      </c>
      <c r="I236">
        <v>65.17</v>
      </c>
      <c r="J236">
        <v>703.31</v>
      </c>
      <c r="K236">
        <v>52.77</v>
      </c>
    </row>
    <row r="237" spans="1:11" x14ac:dyDescent="0.3">
      <c r="A237" s="2">
        <v>39978</v>
      </c>
      <c r="B237">
        <v>229.5</v>
      </c>
      <c r="C237">
        <v>183.33</v>
      </c>
      <c r="D237">
        <v>155.54</v>
      </c>
      <c r="E237">
        <v>219.56</v>
      </c>
      <c r="F237">
        <v>111.59</v>
      </c>
      <c r="G237">
        <v>314.11</v>
      </c>
      <c r="H237">
        <v>31.99</v>
      </c>
      <c r="I237">
        <v>66.2</v>
      </c>
      <c r="J237">
        <v>664.93</v>
      </c>
      <c r="K237">
        <v>50.38</v>
      </c>
    </row>
    <row r="238" spans="1:11" x14ac:dyDescent="0.3">
      <c r="A238" s="2">
        <v>39985</v>
      </c>
      <c r="B238">
        <v>228.12</v>
      </c>
      <c r="C238">
        <v>191.83</v>
      </c>
      <c r="D238">
        <v>149.5</v>
      </c>
      <c r="E238">
        <v>226.6</v>
      </c>
      <c r="F238">
        <v>115.26</v>
      </c>
      <c r="G238">
        <v>312.14999999999998</v>
      </c>
      <c r="H238">
        <v>31.8</v>
      </c>
      <c r="I238">
        <v>65.19</v>
      </c>
      <c r="J238">
        <v>716.09</v>
      </c>
      <c r="K238">
        <v>52.65</v>
      </c>
    </row>
    <row r="239" spans="1:11" x14ac:dyDescent="0.3">
      <c r="A239" s="2">
        <v>39992</v>
      </c>
      <c r="B239">
        <v>227.94</v>
      </c>
      <c r="C239">
        <v>188.71</v>
      </c>
      <c r="D239">
        <v>151.24</v>
      </c>
      <c r="E239">
        <v>223.87</v>
      </c>
      <c r="F239">
        <v>119.13</v>
      </c>
      <c r="G239">
        <v>316.11</v>
      </c>
      <c r="H239">
        <v>34.729999999999997</v>
      </c>
      <c r="I239">
        <v>63.58</v>
      </c>
      <c r="J239">
        <v>714.53</v>
      </c>
      <c r="K239">
        <v>53.58</v>
      </c>
    </row>
    <row r="240" spans="1:11" x14ac:dyDescent="0.3">
      <c r="A240" s="2">
        <v>39999</v>
      </c>
      <c r="B240">
        <v>199.56</v>
      </c>
      <c r="C240">
        <v>190.74</v>
      </c>
      <c r="D240">
        <v>137.58000000000001</v>
      </c>
      <c r="E240">
        <v>213.46</v>
      </c>
      <c r="F240">
        <v>116.93</v>
      </c>
      <c r="G240">
        <v>316</v>
      </c>
      <c r="H240">
        <v>34.06</v>
      </c>
      <c r="I240">
        <v>69.78</v>
      </c>
      <c r="J240">
        <v>604.16</v>
      </c>
      <c r="K240">
        <v>52.45</v>
      </c>
    </row>
    <row r="241" spans="1:11" x14ac:dyDescent="0.3">
      <c r="A241" s="2">
        <v>40006</v>
      </c>
      <c r="B241">
        <v>217.76</v>
      </c>
      <c r="C241">
        <v>209.54</v>
      </c>
      <c r="D241">
        <v>143.35</v>
      </c>
      <c r="E241">
        <v>231.46</v>
      </c>
      <c r="F241">
        <v>118.73</v>
      </c>
      <c r="G241">
        <v>315.39</v>
      </c>
      <c r="H241">
        <v>34.770000000000003</v>
      </c>
      <c r="I241">
        <v>76.239999999999995</v>
      </c>
      <c r="J241">
        <v>631.02</v>
      </c>
      <c r="K241">
        <v>54.67</v>
      </c>
    </row>
    <row r="242" spans="1:11" x14ac:dyDescent="0.3">
      <c r="A242" s="2">
        <v>40013</v>
      </c>
      <c r="B242">
        <v>226.73</v>
      </c>
      <c r="C242">
        <v>232.66</v>
      </c>
      <c r="D242">
        <v>144.66999999999999</v>
      </c>
      <c r="E242">
        <v>248.49</v>
      </c>
      <c r="F242">
        <v>130.74</v>
      </c>
      <c r="G242">
        <v>363.54</v>
      </c>
      <c r="H242">
        <v>34.130000000000003</v>
      </c>
      <c r="I242">
        <v>76.77</v>
      </c>
      <c r="J242">
        <v>666.13</v>
      </c>
      <c r="K242">
        <v>65.72</v>
      </c>
    </row>
    <row r="243" spans="1:11" x14ac:dyDescent="0.3">
      <c r="A243" s="2">
        <v>40020</v>
      </c>
      <c r="B243">
        <v>219.82</v>
      </c>
      <c r="C243">
        <v>253.88</v>
      </c>
      <c r="D243">
        <v>149.58000000000001</v>
      </c>
      <c r="E243">
        <v>256.02</v>
      </c>
      <c r="F243">
        <v>140.88999999999999</v>
      </c>
      <c r="G243">
        <v>372.39</v>
      </c>
      <c r="H243">
        <v>35.729999999999997</v>
      </c>
      <c r="I243">
        <v>82.89</v>
      </c>
      <c r="J243">
        <v>669.6</v>
      </c>
      <c r="K243">
        <v>65.83</v>
      </c>
    </row>
    <row r="244" spans="1:11" x14ac:dyDescent="0.3">
      <c r="A244" s="2">
        <v>40027</v>
      </c>
      <c r="B244">
        <v>224.58</v>
      </c>
      <c r="C244">
        <v>245.74</v>
      </c>
      <c r="D244">
        <v>138.71</v>
      </c>
      <c r="E244">
        <v>252.96</v>
      </c>
      <c r="F244">
        <v>133.6</v>
      </c>
      <c r="G244">
        <v>341.9</v>
      </c>
      <c r="H244">
        <v>39.479999999999997</v>
      </c>
      <c r="I244">
        <v>76.290000000000006</v>
      </c>
      <c r="J244">
        <v>651.30999999999995</v>
      </c>
      <c r="K244">
        <v>64.45</v>
      </c>
    </row>
    <row r="245" spans="1:11" x14ac:dyDescent="0.3">
      <c r="A245" s="2">
        <v>40034</v>
      </c>
      <c r="B245">
        <v>228.93</v>
      </c>
      <c r="C245">
        <v>251.73</v>
      </c>
      <c r="D245">
        <v>142.41</v>
      </c>
      <c r="E245">
        <v>253.29</v>
      </c>
      <c r="F245">
        <v>136.33000000000001</v>
      </c>
      <c r="G245">
        <v>343.94</v>
      </c>
      <c r="H245">
        <v>39.450000000000003</v>
      </c>
      <c r="I245">
        <v>77.8</v>
      </c>
      <c r="J245">
        <v>660.53</v>
      </c>
      <c r="K245">
        <v>64.97</v>
      </c>
    </row>
    <row r="246" spans="1:11" x14ac:dyDescent="0.3">
      <c r="A246" s="2">
        <v>40041</v>
      </c>
      <c r="B246">
        <v>216.83</v>
      </c>
      <c r="C246">
        <v>245.82</v>
      </c>
      <c r="D246">
        <v>146.27000000000001</v>
      </c>
      <c r="E246">
        <v>252.14</v>
      </c>
      <c r="F246">
        <v>130.57</v>
      </c>
      <c r="G246">
        <v>326.89</v>
      </c>
      <c r="H246">
        <v>40.130000000000003</v>
      </c>
      <c r="I246">
        <v>75.88</v>
      </c>
      <c r="J246">
        <v>659.36</v>
      </c>
      <c r="K246">
        <v>65.55</v>
      </c>
    </row>
    <row r="247" spans="1:11" x14ac:dyDescent="0.3">
      <c r="A247" s="2">
        <v>40048</v>
      </c>
      <c r="B247">
        <v>233.16</v>
      </c>
      <c r="C247">
        <v>261.04000000000002</v>
      </c>
      <c r="D247">
        <v>145.44999999999999</v>
      </c>
      <c r="E247">
        <v>271.68</v>
      </c>
      <c r="F247">
        <v>139.72999999999999</v>
      </c>
      <c r="G247">
        <v>331.68</v>
      </c>
      <c r="H247">
        <v>37.32</v>
      </c>
      <c r="I247">
        <v>78.48</v>
      </c>
      <c r="J247">
        <v>717.6</v>
      </c>
      <c r="K247">
        <v>68.38</v>
      </c>
    </row>
    <row r="248" spans="1:11" x14ac:dyDescent="0.3">
      <c r="A248" s="2">
        <v>40055</v>
      </c>
      <c r="B248">
        <v>222.71</v>
      </c>
      <c r="C248">
        <v>256.75</v>
      </c>
      <c r="D248">
        <v>145.1</v>
      </c>
      <c r="E248">
        <v>272.97000000000003</v>
      </c>
      <c r="F248">
        <v>137.24</v>
      </c>
      <c r="G248">
        <v>333.41</v>
      </c>
      <c r="H248">
        <v>42.26</v>
      </c>
      <c r="I248">
        <v>77.28</v>
      </c>
      <c r="J248">
        <v>697.13</v>
      </c>
      <c r="K248">
        <v>67.62</v>
      </c>
    </row>
    <row r="249" spans="1:11" x14ac:dyDescent="0.3">
      <c r="A249" s="2">
        <v>40062</v>
      </c>
      <c r="B249">
        <v>240.67</v>
      </c>
      <c r="C249">
        <v>270.48</v>
      </c>
      <c r="D249">
        <v>148.79</v>
      </c>
      <c r="E249">
        <v>281.2</v>
      </c>
      <c r="F249">
        <v>135.77000000000001</v>
      </c>
      <c r="G249">
        <v>329.2</v>
      </c>
      <c r="H249">
        <v>42.28</v>
      </c>
      <c r="I249">
        <v>75.3</v>
      </c>
      <c r="J249">
        <v>723.53</v>
      </c>
      <c r="K249">
        <v>66.33</v>
      </c>
    </row>
    <row r="250" spans="1:11" x14ac:dyDescent="0.3">
      <c r="A250" s="2">
        <v>40069</v>
      </c>
      <c r="B250">
        <v>236.36</v>
      </c>
      <c r="C250">
        <v>281.89999999999998</v>
      </c>
      <c r="D250">
        <v>152.11000000000001</v>
      </c>
      <c r="E250">
        <v>293.20999999999998</v>
      </c>
      <c r="F250">
        <v>137.35</v>
      </c>
      <c r="G250">
        <v>308.35000000000002</v>
      </c>
      <c r="H250">
        <v>41.15</v>
      </c>
      <c r="I250">
        <v>75.38</v>
      </c>
      <c r="J250">
        <v>734.29</v>
      </c>
      <c r="K250">
        <v>72.8</v>
      </c>
    </row>
    <row r="251" spans="1:11" x14ac:dyDescent="0.3">
      <c r="A251" s="2">
        <v>40076</v>
      </c>
      <c r="B251">
        <v>240.01</v>
      </c>
      <c r="C251">
        <v>283.54000000000002</v>
      </c>
      <c r="D251">
        <v>160.5</v>
      </c>
      <c r="E251">
        <v>277.87</v>
      </c>
      <c r="F251">
        <v>137.69</v>
      </c>
      <c r="G251">
        <v>305.55</v>
      </c>
      <c r="H251">
        <v>43.83</v>
      </c>
      <c r="I251">
        <v>77.81</v>
      </c>
      <c r="J251">
        <v>731.51</v>
      </c>
      <c r="K251">
        <v>71.05</v>
      </c>
    </row>
    <row r="252" spans="1:11" x14ac:dyDescent="0.3">
      <c r="A252" s="2">
        <v>40083</v>
      </c>
      <c r="B252">
        <v>244.43</v>
      </c>
      <c r="C252">
        <v>304.02999999999997</v>
      </c>
      <c r="D252">
        <v>164.06</v>
      </c>
      <c r="E252">
        <v>289.8</v>
      </c>
      <c r="F252">
        <v>141.1</v>
      </c>
      <c r="G252">
        <v>312.08</v>
      </c>
      <c r="H252">
        <v>42.16</v>
      </c>
      <c r="I252">
        <v>77.069999999999993</v>
      </c>
      <c r="J252">
        <v>740.2</v>
      </c>
      <c r="K252">
        <v>71.8</v>
      </c>
    </row>
    <row r="253" spans="1:11" x14ac:dyDescent="0.3">
      <c r="A253" s="2">
        <v>40090</v>
      </c>
      <c r="B253">
        <v>236.05</v>
      </c>
      <c r="C253">
        <v>271.16000000000003</v>
      </c>
      <c r="D253">
        <v>167.19</v>
      </c>
      <c r="E253">
        <v>270.06</v>
      </c>
      <c r="F253">
        <v>149.94999999999999</v>
      </c>
      <c r="G253">
        <v>326.20999999999998</v>
      </c>
      <c r="H253">
        <v>42.46</v>
      </c>
      <c r="I253">
        <v>82.47</v>
      </c>
      <c r="J253">
        <v>725.65</v>
      </c>
      <c r="K253">
        <v>67.25</v>
      </c>
    </row>
    <row r="254" spans="1:11" x14ac:dyDescent="0.3">
      <c r="A254" s="2">
        <v>40097</v>
      </c>
      <c r="B254">
        <v>249.42</v>
      </c>
      <c r="C254">
        <v>288.8</v>
      </c>
      <c r="D254">
        <v>171.58</v>
      </c>
      <c r="E254">
        <v>271.60000000000002</v>
      </c>
      <c r="F254">
        <v>156.28</v>
      </c>
      <c r="G254">
        <v>328.85</v>
      </c>
      <c r="H254">
        <v>39.68</v>
      </c>
      <c r="I254">
        <v>83.6</v>
      </c>
      <c r="J254">
        <v>753.18</v>
      </c>
      <c r="K254">
        <v>68</v>
      </c>
    </row>
    <row r="255" spans="1:11" x14ac:dyDescent="0.3">
      <c r="A255" s="2">
        <v>40104</v>
      </c>
      <c r="B255">
        <v>230.16</v>
      </c>
      <c r="C255">
        <v>308.83</v>
      </c>
      <c r="D255">
        <v>168.81</v>
      </c>
      <c r="E255">
        <v>280.27999999999997</v>
      </c>
      <c r="F255">
        <v>167.57</v>
      </c>
      <c r="G255">
        <v>344.33</v>
      </c>
      <c r="H255">
        <v>39.18</v>
      </c>
      <c r="I255">
        <v>86.13</v>
      </c>
      <c r="J255">
        <v>698.38</v>
      </c>
      <c r="K255">
        <v>64.47</v>
      </c>
    </row>
    <row r="256" spans="1:11" x14ac:dyDescent="0.3">
      <c r="A256" s="2">
        <v>40111</v>
      </c>
      <c r="B256">
        <v>217.09</v>
      </c>
      <c r="C256">
        <v>303.27999999999997</v>
      </c>
      <c r="D256">
        <v>161.71</v>
      </c>
      <c r="E256">
        <v>273.61</v>
      </c>
      <c r="F256">
        <v>163.94</v>
      </c>
      <c r="G256">
        <v>330.83</v>
      </c>
      <c r="H256">
        <v>38.46</v>
      </c>
      <c r="I256">
        <v>84.58</v>
      </c>
      <c r="J256">
        <v>696.51</v>
      </c>
      <c r="K256">
        <v>61.42</v>
      </c>
    </row>
    <row r="257" spans="1:11" x14ac:dyDescent="0.3">
      <c r="A257" s="2">
        <v>40118</v>
      </c>
      <c r="B257">
        <v>220.06</v>
      </c>
      <c r="C257">
        <v>300.31</v>
      </c>
      <c r="D257">
        <v>163.63999999999999</v>
      </c>
      <c r="E257">
        <v>275.14999999999998</v>
      </c>
      <c r="F257">
        <v>168.49</v>
      </c>
      <c r="G257">
        <v>328.52</v>
      </c>
      <c r="H257">
        <v>38.54</v>
      </c>
      <c r="I257">
        <v>82.39</v>
      </c>
      <c r="J257">
        <v>700.31</v>
      </c>
      <c r="K257">
        <v>62.73</v>
      </c>
    </row>
    <row r="258" spans="1:11" x14ac:dyDescent="0.3">
      <c r="A258" s="2">
        <v>40125</v>
      </c>
      <c r="B258">
        <v>238.27</v>
      </c>
      <c r="C258">
        <v>323.48</v>
      </c>
      <c r="D258">
        <v>171.84</v>
      </c>
      <c r="E258">
        <v>292.64999999999998</v>
      </c>
      <c r="F258">
        <v>166.46</v>
      </c>
      <c r="G258">
        <v>334.6</v>
      </c>
      <c r="H258">
        <v>39.479999999999997</v>
      </c>
      <c r="I258">
        <v>84.48</v>
      </c>
      <c r="J258">
        <v>730.47</v>
      </c>
      <c r="K258">
        <v>61.12</v>
      </c>
    </row>
    <row r="259" spans="1:11" x14ac:dyDescent="0.3">
      <c r="A259" s="2">
        <v>40132</v>
      </c>
      <c r="B259">
        <v>238.69</v>
      </c>
      <c r="C259">
        <v>334.58</v>
      </c>
      <c r="D259">
        <v>175.01</v>
      </c>
      <c r="E259">
        <v>300.95999999999998</v>
      </c>
      <c r="F259">
        <v>168.81</v>
      </c>
      <c r="G259">
        <v>336.63</v>
      </c>
      <c r="H259">
        <v>39.36</v>
      </c>
      <c r="I259">
        <v>86.17</v>
      </c>
      <c r="J259">
        <v>725.78</v>
      </c>
      <c r="K259">
        <v>61.6</v>
      </c>
    </row>
    <row r="260" spans="1:11" x14ac:dyDescent="0.3">
      <c r="A260" s="2">
        <v>40139</v>
      </c>
      <c r="B260">
        <v>235.16</v>
      </c>
      <c r="C260">
        <v>323.63</v>
      </c>
      <c r="D260">
        <v>174.65</v>
      </c>
      <c r="E260">
        <v>288.7</v>
      </c>
      <c r="F260">
        <v>163.72999999999999</v>
      </c>
      <c r="G260">
        <v>325.36</v>
      </c>
      <c r="H260">
        <v>43.96</v>
      </c>
      <c r="I260">
        <v>84.92</v>
      </c>
      <c r="J260">
        <v>705.11</v>
      </c>
      <c r="K260">
        <v>63.15</v>
      </c>
    </row>
    <row r="261" spans="1:11" x14ac:dyDescent="0.3">
      <c r="A261" s="2">
        <v>40146</v>
      </c>
      <c r="B261">
        <v>244.71</v>
      </c>
      <c r="C261">
        <v>335.57</v>
      </c>
      <c r="D261">
        <v>178.56</v>
      </c>
      <c r="E261">
        <v>295.61</v>
      </c>
      <c r="F261">
        <v>167.47</v>
      </c>
      <c r="G261">
        <v>328.1</v>
      </c>
      <c r="H261">
        <v>46.68</v>
      </c>
      <c r="I261">
        <v>84.99</v>
      </c>
      <c r="J261">
        <v>719.25</v>
      </c>
      <c r="K261">
        <v>67.7</v>
      </c>
    </row>
    <row r="262" spans="1:11" x14ac:dyDescent="0.3">
      <c r="A262" s="2">
        <v>40153</v>
      </c>
      <c r="B262">
        <v>240.85</v>
      </c>
      <c r="C262">
        <v>340.84</v>
      </c>
      <c r="D262">
        <v>178.12</v>
      </c>
      <c r="E262">
        <v>305.18</v>
      </c>
      <c r="F262">
        <v>170.44</v>
      </c>
      <c r="G262">
        <v>330.6</v>
      </c>
      <c r="H262">
        <v>46.86</v>
      </c>
      <c r="I262">
        <v>83.68</v>
      </c>
      <c r="J262">
        <v>749.36</v>
      </c>
      <c r="K262">
        <v>67.400000000000006</v>
      </c>
    </row>
    <row r="263" spans="1:11" x14ac:dyDescent="0.3">
      <c r="A263" s="2">
        <v>40160</v>
      </c>
      <c r="B263">
        <v>226.55</v>
      </c>
      <c r="C263">
        <v>351.17</v>
      </c>
      <c r="D263">
        <v>166.04</v>
      </c>
      <c r="E263">
        <v>313.27</v>
      </c>
      <c r="F263">
        <v>179.69</v>
      </c>
      <c r="G263">
        <v>326.23</v>
      </c>
      <c r="H263">
        <v>44.96</v>
      </c>
      <c r="I263">
        <v>81.92</v>
      </c>
      <c r="J263">
        <v>732.73</v>
      </c>
      <c r="K263">
        <v>68.349999999999994</v>
      </c>
    </row>
    <row r="264" spans="1:11" x14ac:dyDescent="0.3">
      <c r="A264" s="2">
        <v>40167</v>
      </c>
      <c r="B264">
        <v>241.99</v>
      </c>
      <c r="C264">
        <v>361.69</v>
      </c>
      <c r="D264">
        <v>170.69</v>
      </c>
      <c r="E264">
        <v>321.43</v>
      </c>
      <c r="F264">
        <v>175.36</v>
      </c>
      <c r="G264">
        <v>325.27999999999997</v>
      </c>
      <c r="H264">
        <v>46.27</v>
      </c>
      <c r="I264">
        <v>84.88</v>
      </c>
      <c r="J264">
        <v>747.67</v>
      </c>
      <c r="K264">
        <v>68.5</v>
      </c>
    </row>
    <row r="265" spans="1:11" x14ac:dyDescent="0.3">
      <c r="A265" s="2">
        <v>40174</v>
      </c>
      <c r="B265">
        <v>245.19</v>
      </c>
      <c r="C265">
        <v>362.15</v>
      </c>
      <c r="D265">
        <v>169.85</v>
      </c>
      <c r="E265">
        <v>322.58999999999997</v>
      </c>
      <c r="F265">
        <v>179.41</v>
      </c>
      <c r="G265">
        <v>336.12</v>
      </c>
      <c r="H265">
        <v>47.8</v>
      </c>
      <c r="I265">
        <v>83.15</v>
      </c>
      <c r="J265">
        <v>746.4</v>
      </c>
      <c r="K265">
        <v>70.349999999999994</v>
      </c>
    </row>
    <row r="266" spans="1:11" x14ac:dyDescent="0.3">
      <c r="A266" s="2">
        <v>40181</v>
      </c>
      <c r="B266">
        <v>248.03</v>
      </c>
      <c r="C266">
        <v>337.79</v>
      </c>
      <c r="D266">
        <v>171.12</v>
      </c>
      <c r="E266">
        <v>305.61</v>
      </c>
      <c r="F266">
        <v>179.68</v>
      </c>
      <c r="G266">
        <v>330.43</v>
      </c>
      <c r="H266">
        <v>47.68</v>
      </c>
      <c r="I266">
        <v>85.01</v>
      </c>
      <c r="J266">
        <v>745.2</v>
      </c>
      <c r="K266">
        <v>76.849999999999994</v>
      </c>
    </row>
    <row r="267" spans="1:11" x14ac:dyDescent="0.3">
      <c r="A267" s="2">
        <v>40188</v>
      </c>
      <c r="B267">
        <v>249.73</v>
      </c>
      <c r="C267">
        <v>382.01</v>
      </c>
      <c r="D267">
        <v>169.04</v>
      </c>
      <c r="E267">
        <v>331.85</v>
      </c>
      <c r="F267">
        <v>186.87</v>
      </c>
      <c r="G267">
        <v>338.84</v>
      </c>
      <c r="H267">
        <v>46.61</v>
      </c>
      <c r="I267">
        <v>83.71</v>
      </c>
      <c r="J267">
        <v>733.87</v>
      </c>
      <c r="K267">
        <v>80.5</v>
      </c>
    </row>
    <row r="268" spans="1:11" x14ac:dyDescent="0.3">
      <c r="A268" s="2">
        <v>40195</v>
      </c>
      <c r="B268">
        <v>236.94</v>
      </c>
      <c r="C268">
        <v>365.81</v>
      </c>
      <c r="D268">
        <v>167.34</v>
      </c>
      <c r="E268">
        <v>319.42</v>
      </c>
      <c r="F268">
        <v>176.2</v>
      </c>
      <c r="G268">
        <v>327.47000000000003</v>
      </c>
      <c r="H268">
        <v>43.25</v>
      </c>
      <c r="I268">
        <v>82.65</v>
      </c>
      <c r="J268">
        <v>654.38</v>
      </c>
      <c r="K268">
        <v>72.95</v>
      </c>
    </row>
    <row r="269" spans="1:11" x14ac:dyDescent="0.3">
      <c r="A269" s="2">
        <v>40202</v>
      </c>
      <c r="B269">
        <v>235.22</v>
      </c>
      <c r="C269">
        <v>355.36</v>
      </c>
      <c r="D269">
        <v>162.74</v>
      </c>
      <c r="E269">
        <v>307.01</v>
      </c>
      <c r="F269">
        <v>184.9</v>
      </c>
      <c r="G269">
        <v>313.57</v>
      </c>
      <c r="H269">
        <v>40.909999999999997</v>
      </c>
      <c r="I269">
        <v>82.95</v>
      </c>
      <c r="J269">
        <v>633.36</v>
      </c>
      <c r="K269">
        <v>67.75</v>
      </c>
    </row>
    <row r="270" spans="1:11" x14ac:dyDescent="0.3">
      <c r="A270" s="2">
        <v>40209</v>
      </c>
      <c r="B270">
        <v>220.72</v>
      </c>
      <c r="C270">
        <v>349.23</v>
      </c>
      <c r="D270">
        <v>156.99</v>
      </c>
      <c r="E270">
        <v>291.77999999999997</v>
      </c>
      <c r="F270">
        <v>193.29</v>
      </c>
      <c r="G270">
        <v>323.08999999999997</v>
      </c>
      <c r="H270">
        <v>42.94</v>
      </c>
      <c r="I270">
        <v>82.12</v>
      </c>
      <c r="J270">
        <v>632.51</v>
      </c>
      <c r="K270">
        <v>70.849999999999994</v>
      </c>
    </row>
    <row r="271" spans="1:11" x14ac:dyDescent="0.3">
      <c r="A271" s="2">
        <v>40216</v>
      </c>
      <c r="B271">
        <v>228.24</v>
      </c>
      <c r="C271">
        <v>358.5</v>
      </c>
      <c r="D271">
        <v>159.44999999999999</v>
      </c>
      <c r="E271">
        <v>309.86</v>
      </c>
      <c r="F271">
        <v>194.14</v>
      </c>
      <c r="G271">
        <v>326.14</v>
      </c>
      <c r="H271">
        <v>42.76</v>
      </c>
      <c r="I271">
        <v>81.92</v>
      </c>
      <c r="J271">
        <v>643.49</v>
      </c>
      <c r="K271">
        <v>76.3</v>
      </c>
    </row>
    <row r="272" spans="1:11" x14ac:dyDescent="0.3">
      <c r="A272" s="2">
        <v>40223</v>
      </c>
      <c r="B272">
        <v>221.06</v>
      </c>
      <c r="C272">
        <v>362.29</v>
      </c>
      <c r="D272">
        <v>169.01</v>
      </c>
      <c r="E272">
        <v>314.07</v>
      </c>
      <c r="F272">
        <v>185.59</v>
      </c>
      <c r="G272">
        <v>326.13</v>
      </c>
      <c r="H272">
        <v>44.02</v>
      </c>
      <c r="I272">
        <v>82.22</v>
      </c>
      <c r="J272">
        <v>655.69</v>
      </c>
      <c r="K272">
        <v>72.95</v>
      </c>
    </row>
    <row r="273" spans="1:11" x14ac:dyDescent="0.3">
      <c r="A273" s="2">
        <v>40230</v>
      </c>
      <c r="B273">
        <v>220.1</v>
      </c>
      <c r="C273">
        <v>367.72</v>
      </c>
      <c r="D273">
        <v>170.1</v>
      </c>
      <c r="E273">
        <v>322.69</v>
      </c>
      <c r="F273">
        <v>180.68</v>
      </c>
      <c r="G273">
        <v>334.26</v>
      </c>
      <c r="H273">
        <v>42.48</v>
      </c>
      <c r="I273">
        <v>76.92</v>
      </c>
      <c r="J273">
        <v>696.38</v>
      </c>
      <c r="K273">
        <v>73.650000000000006</v>
      </c>
    </row>
    <row r="274" spans="1:11" x14ac:dyDescent="0.3">
      <c r="A274" s="2">
        <v>40237</v>
      </c>
      <c r="B274">
        <v>227.04</v>
      </c>
      <c r="C274">
        <v>368.11</v>
      </c>
      <c r="D274">
        <v>178</v>
      </c>
      <c r="E274">
        <v>326.88</v>
      </c>
      <c r="F274">
        <v>195.86</v>
      </c>
      <c r="G274">
        <v>353.17</v>
      </c>
      <c r="H274">
        <v>40.79</v>
      </c>
      <c r="I274">
        <v>81.06</v>
      </c>
      <c r="J274">
        <v>704.31</v>
      </c>
      <c r="K274">
        <v>76.7</v>
      </c>
    </row>
    <row r="275" spans="1:11" x14ac:dyDescent="0.3">
      <c r="A275" s="2">
        <v>40244</v>
      </c>
      <c r="B275">
        <v>229.69</v>
      </c>
      <c r="C275">
        <v>384.69</v>
      </c>
      <c r="D275">
        <v>179.72</v>
      </c>
      <c r="E275">
        <v>331.54</v>
      </c>
      <c r="F275">
        <v>191.48</v>
      </c>
      <c r="G275">
        <v>316.14</v>
      </c>
      <c r="H275">
        <v>39.78</v>
      </c>
      <c r="I275">
        <v>85.65</v>
      </c>
      <c r="J275">
        <v>695.67</v>
      </c>
      <c r="K275">
        <v>74.3</v>
      </c>
    </row>
    <row r="276" spans="1:11" x14ac:dyDescent="0.3">
      <c r="A276" s="2">
        <v>40251</v>
      </c>
      <c r="B276">
        <v>245.53</v>
      </c>
      <c r="C276">
        <v>396.25</v>
      </c>
      <c r="D276">
        <v>181.58</v>
      </c>
      <c r="E276">
        <v>343.83</v>
      </c>
      <c r="F276">
        <v>199.09</v>
      </c>
      <c r="G276">
        <v>317.17</v>
      </c>
      <c r="H276">
        <v>39.450000000000003</v>
      </c>
      <c r="I276">
        <v>86.33</v>
      </c>
      <c r="J276">
        <v>720.31</v>
      </c>
      <c r="K276">
        <v>73.95</v>
      </c>
    </row>
    <row r="277" spans="1:11" x14ac:dyDescent="0.3">
      <c r="A277" s="2">
        <v>40258</v>
      </c>
      <c r="B277">
        <v>247.42</v>
      </c>
      <c r="C277">
        <v>398.25</v>
      </c>
      <c r="D277">
        <v>194.71</v>
      </c>
      <c r="E277">
        <v>344.14</v>
      </c>
      <c r="F277">
        <v>200.24</v>
      </c>
      <c r="G277">
        <v>316.17</v>
      </c>
      <c r="H277">
        <v>38.520000000000003</v>
      </c>
      <c r="I277">
        <v>87.61</v>
      </c>
      <c r="J277">
        <v>726.91</v>
      </c>
      <c r="K277">
        <v>71.3</v>
      </c>
    </row>
    <row r="278" spans="1:11" x14ac:dyDescent="0.3">
      <c r="A278" s="2">
        <v>40265</v>
      </c>
      <c r="B278">
        <v>245.53</v>
      </c>
      <c r="C278">
        <v>389.93</v>
      </c>
      <c r="D278">
        <v>193.49</v>
      </c>
      <c r="E278">
        <v>331.19</v>
      </c>
      <c r="F278">
        <v>201.77</v>
      </c>
      <c r="G278">
        <v>321.52999999999997</v>
      </c>
      <c r="H278">
        <v>38.700000000000003</v>
      </c>
      <c r="I278">
        <v>87.63</v>
      </c>
      <c r="J278">
        <v>733.27</v>
      </c>
      <c r="K278">
        <v>73</v>
      </c>
    </row>
    <row r="279" spans="1:11" x14ac:dyDescent="0.3">
      <c r="A279" s="2">
        <v>40272</v>
      </c>
      <c r="B279">
        <v>252.87</v>
      </c>
      <c r="C279">
        <v>382.11</v>
      </c>
      <c r="D279">
        <v>194.5</v>
      </c>
      <c r="E279">
        <v>331.9</v>
      </c>
      <c r="F279">
        <v>204.1</v>
      </c>
      <c r="G279">
        <v>330.76</v>
      </c>
      <c r="H279">
        <v>38.17</v>
      </c>
      <c r="I279">
        <v>89.04</v>
      </c>
      <c r="J279">
        <v>729.49</v>
      </c>
      <c r="K279">
        <v>77.25</v>
      </c>
    </row>
    <row r="280" spans="1:11" x14ac:dyDescent="0.3">
      <c r="A280" s="2">
        <v>40279</v>
      </c>
      <c r="B280">
        <v>243.78</v>
      </c>
      <c r="C280">
        <v>393.45</v>
      </c>
      <c r="D280">
        <v>195.99</v>
      </c>
      <c r="E280">
        <v>345.84</v>
      </c>
      <c r="F280">
        <v>204.83</v>
      </c>
      <c r="G280">
        <v>329.63</v>
      </c>
      <c r="H280">
        <v>37.700000000000003</v>
      </c>
      <c r="I280">
        <v>89.25</v>
      </c>
      <c r="J280">
        <v>698.18</v>
      </c>
      <c r="K280">
        <v>74.75</v>
      </c>
    </row>
    <row r="281" spans="1:11" x14ac:dyDescent="0.3">
      <c r="A281" s="2">
        <v>40286</v>
      </c>
      <c r="B281">
        <v>244.66</v>
      </c>
      <c r="C281">
        <v>376.6</v>
      </c>
      <c r="D281">
        <v>194.75</v>
      </c>
      <c r="E281">
        <v>338.19</v>
      </c>
      <c r="F281">
        <v>209.24</v>
      </c>
      <c r="G281">
        <v>334.42</v>
      </c>
      <c r="H281">
        <v>37.659999999999997</v>
      </c>
      <c r="I281">
        <v>88.46</v>
      </c>
      <c r="J281">
        <v>719.05</v>
      </c>
      <c r="K281">
        <v>73.3</v>
      </c>
    </row>
    <row r="282" spans="1:11" x14ac:dyDescent="0.3">
      <c r="A282" s="2">
        <v>40293</v>
      </c>
      <c r="B282">
        <v>232.39</v>
      </c>
      <c r="C282">
        <v>369.46</v>
      </c>
      <c r="D282">
        <v>199.6</v>
      </c>
      <c r="E282">
        <v>339.58</v>
      </c>
      <c r="F282">
        <v>207.52</v>
      </c>
      <c r="G282">
        <v>328.06</v>
      </c>
      <c r="H282">
        <v>39.11</v>
      </c>
      <c r="I282">
        <v>87.86</v>
      </c>
      <c r="J282">
        <v>714.82</v>
      </c>
      <c r="K282">
        <v>72.5</v>
      </c>
    </row>
    <row r="283" spans="1:11" x14ac:dyDescent="0.3">
      <c r="A283" s="2">
        <v>40300</v>
      </c>
      <c r="B283">
        <v>232.21</v>
      </c>
      <c r="C283">
        <v>357.87</v>
      </c>
      <c r="D283">
        <v>184.39</v>
      </c>
      <c r="E283">
        <v>324.54000000000002</v>
      </c>
      <c r="F283">
        <v>208.26</v>
      </c>
      <c r="G283">
        <v>327.02999999999997</v>
      </c>
      <c r="H283">
        <v>41.55</v>
      </c>
      <c r="I283">
        <v>85.84</v>
      </c>
      <c r="J283">
        <v>675.09</v>
      </c>
      <c r="K283">
        <v>65.05</v>
      </c>
    </row>
    <row r="284" spans="1:11" x14ac:dyDescent="0.3">
      <c r="A284" s="2">
        <v>40307</v>
      </c>
      <c r="B284">
        <v>234.65</v>
      </c>
      <c r="C284">
        <v>368.71</v>
      </c>
      <c r="D284">
        <v>194.74</v>
      </c>
      <c r="E284">
        <v>328.89</v>
      </c>
      <c r="F284">
        <v>213.73</v>
      </c>
      <c r="G284">
        <v>327.01</v>
      </c>
      <c r="H284">
        <v>41.46</v>
      </c>
      <c r="I284">
        <v>88.89</v>
      </c>
      <c r="J284">
        <v>679.82</v>
      </c>
      <c r="K284">
        <v>66.05</v>
      </c>
    </row>
    <row r="285" spans="1:11" x14ac:dyDescent="0.3">
      <c r="A285" s="2">
        <v>40314</v>
      </c>
      <c r="B285">
        <v>223.83</v>
      </c>
      <c r="C285">
        <v>346.92</v>
      </c>
      <c r="D285">
        <v>182.25</v>
      </c>
      <c r="E285">
        <v>320.19</v>
      </c>
      <c r="F285">
        <v>201.81</v>
      </c>
      <c r="G285">
        <v>334.68</v>
      </c>
      <c r="H285">
        <v>42.26</v>
      </c>
      <c r="I285">
        <v>90</v>
      </c>
      <c r="J285">
        <v>714.71</v>
      </c>
      <c r="K285">
        <v>63.05</v>
      </c>
    </row>
    <row r="286" spans="1:11" x14ac:dyDescent="0.3">
      <c r="A286" s="2">
        <v>40321</v>
      </c>
      <c r="B286">
        <v>233.07</v>
      </c>
      <c r="C286">
        <v>362.41</v>
      </c>
      <c r="D286">
        <v>189.26</v>
      </c>
      <c r="E286">
        <v>332.06</v>
      </c>
      <c r="F286">
        <v>209.66</v>
      </c>
      <c r="G286">
        <v>338.75</v>
      </c>
      <c r="H286">
        <v>42.54</v>
      </c>
      <c r="I286">
        <v>93.51</v>
      </c>
      <c r="J286">
        <v>722.71</v>
      </c>
      <c r="K286">
        <v>62.6</v>
      </c>
    </row>
    <row r="287" spans="1:11" x14ac:dyDescent="0.3">
      <c r="A287" s="2">
        <v>40328</v>
      </c>
      <c r="B287">
        <v>231.85</v>
      </c>
      <c r="C287">
        <v>369.44</v>
      </c>
      <c r="D287">
        <v>188.15</v>
      </c>
      <c r="E287">
        <v>338.44</v>
      </c>
      <c r="F287">
        <v>214.3</v>
      </c>
      <c r="G287">
        <v>343.05</v>
      </c>
      <c r="H287">
        <v>43.79</v>
      </c>
      <c r="I287">
        <v>96.38</v>
      </c>
      <c r="J287">
        <v>741.53</v>
      </c>
      <c r="K287">
        <v>62.65</v>
      </c>
    </row>
    <row r="288" spans="1:11" x14ac:dyDescent="0.3">
      <c r="A288" s="2">
        <v>40335</v>
      </c>
      <c r="B288">
        <v>235.27</v>
      </c>
      <c r="C288">
        <v>366.42</v>
      </c>
      <c r="D288">
        <v>194.2</v>
      </c>
      <c r="E288">
        <v>326.26</v>
      </c>
      <c r="F288">
        <v>228.77</v>
      </c>
      <c r="G288">
        <v>353.03</v>
      </c>
      <c r="H288">
        <v>40.840000000000003</v>
      </c>
      <c r="I288">
        <v>93.11</v>
      </c>
      <c r="J288">
        <v>745.47</v>
      </c>
      <c r="K288">
        <v>63.4</v>
      </c>
    </row>
    <row r="289" spans="1:11" x14ac:dyDescent="0.3">
      <c r="A289" s="2">
        <v>40342</v>
      </c>
      <c r="B289">
        <v>237.05</v>
      </c>
      <c r="C289">
        <v>378.05</v>
      </c>
      <c r="D289">
        <v>198.73</v>
      </c>
      <c r="E289">
        <v>345.54</v>
      </c>
      <c r="F289">
        <v>237.96</v>
      </c>
      <c r="G289">
        <v>371.44</v>
      </c>
      <c r="H289">
        <v>39.4</v>
      </c>
      <c r="I289">
        <v>97.52</v>
      </c>
      <c r="J289">
        <v>799.25</v>
      </c>
      <c r="K289">
        <v>62.55</v>
      </c>
    </row>
    <row r="290" spans="1:11" x14ac:dyDescent="0.3">
      <c r="A290" s="2">
        <v>40349</v>
      </c>
      <c r="B290">
        <v>238.99</v>
      </c>
      <c r="C290">
        <v>366.13</v>
      </c>
      <c r="D290">
        <v>194.33</v>
      </c>
      <c r="E290">
        <v>344.49</v>
      </c>
      <c r="F290">
        <v>239.53</v>
      </c>
      <c r="G290">
        <v>374.44</v>
      </c>
      <c r="H290">
        <v>46.93</v>
      </c>
      <c r="I290">
        <v>100.16</v>
      </c>
      <c r="J290">
        <v>782.78</v>
      </c>
      <c r="K290">
        <v>61.85</v>
      </c>
    </row>
    <row r="291" spans="1:11" x14ac:dyDescent="0.3">
      <c r="A291" s="2">
        <v>40356</v>
      </c>
      <c r="B291">
        <v>240.34</v>
      </c>
      <c r="C291">
        <v>359.03</v>
      </c>
      <c r="D291">
        <v>190.86</v>
      </c>
      <c r="E291">
        <v>338.26</v>
      </c>
      <c r="F291">
        <v>231.68</v>
      </c>
      <c r="G291">
        <v>372</v>
      </c>
      <c r="H291">
        <v>50.32</v>
      </c>
      <c r="I291">
        <v>100.32</v>
      </c>
      <c r="J291">
        <v>793.96</v>
      </c>
      <c r="K291">
        <v>66.849999999999994</v>
      </c>
    </row>
    <row r="292" spans="1:11" x14ac:dyDescent="0.3">
      <c r="A292" s="2">
        <v>40363</v>
      </c>
      <c r="B292">
        <v>237.8</v>
      </c>
      <c r="C292">
        <v>373.83</v>
      </c>
      <c r="D292">
        <v>199.83</v>
      </c>
      <c r="E292">
        <v>356.41</v>
      </c>
      <c r="F292">
        <v>238.01</v>
      </c>
      <c r="G292">
        <v>381.1</v>
      </c>
      <c r="H292">
        <v>53.72</v>
      </c>
      <c r="I292">
        <v>99.73</v>
      </c>
      <c r="J292">
        <v>808.49</v>
      </c>
      <c r="K292">
        <v>65.099999999999994</v>
      </c>
    </row>
    <row r="293" spans="1:11" x14ac:dyDescent="0.3">
      <c r="A293" s="2">
        <v>40370</v>
      </c>
      <c r="B293">
        <v>238.99</v>
      </c>
      <c r="C293">
        <v>402.4</v>
      </c>
      <c r="D293">
        <v>203.44</v>
      </c>
      <c r="E293">
        <v>344.4</v>
      </c>
      <c r="F293">
        <v>246.97</v>
      </c>
      <c r="G293">
        <v>388.06</v>
      </c>
      <c r="H293">
        <v>49.89</v>
      </c>
      <c r="I293">
        <v>98.9</v>
      </c>
      <c r="J293">
        <v>831.49</v>
      </c>
      <c r="K293">
        <v>64.349999999999994</v>
      </c>
    </row>
    <row r="294" spans="1:11" x14ac:dyDescent="0.3">
      <c r="A294" s="2">
        <v>40377</v>
      </c>
      <c r="B294">
        <v>238.42</v>
      </c>
      <c r="C294">
        <v>405.13</v>
      </c>
      <c r="D294">
        <v>203.41</v>
      </c>
      <c r="E294">
        <v>345.57</v>
      </c>
      <c r="F294">
        <v>251.62</v>
      </c>
      <c r="G294">
        <v>389.38</v>
      </c>
      <c r="H294">
        <v>47.74</v>
      </c>
      <c r="I294">
        <v>99.68</v>
      </c>
      <c r="J294">
        <v>861.02</v>
      </c>
      <c r="K294">
        <v>67.45</v>
      </c>
    </row>
    <row r="295" spans="1:11" x14ac:dyDescent="0.3">
      <c r="A295" s="2">
        <v>40384</v>
      </c>
      <c r="B295">
        <v>227</v>
      </c>
      <c r="C295">
        <v>405.37</v>
      </c>
      <c r="D295">
        <v>212.22</v>
      </c>
      <c r="E295">
        <v>345.82</v>
      </c>
      <c r="F295">
        <v>259.88</v>
      </c>
      <c r="G295">
        <v>393.49</v>
      </c>
      <c r="H295">
        <v>48.52</v>
      </c>
      <c r="I295">
        <v>102.34</v>
      </c>
      <c r="J295">
        <v>798.71</v>
      </c>
      <c r="K295">
        <v>61.35</v>
      </c>
    </row>
    <row r="296" spans="1:11" x14ac:dyDescent="0.3">
      <c r="A296" s="2">
        <v>40391</v>
      </c>
      <c r="B296">
        <v>224.86</v>
      </c>
      <c r="C296">
        <v>417.39</v>
      </c>
      <c r="D296">
        <v>208.61</v>
      </c>
      <c r="E296">
        <v>355.17</v>
      </c>
      <c r="F296">
        <v>260.26</v>
      </c>
      <c r="G296">
        <v>454.12</v>
      </c>
      <c r="H296">
        <v>49</v>
      </c>
      <c r="I296">
        <v>105.28</v>
      </c>
      <c r="J296">
        <v>800.71</v>
      </c>
      <c r="K296">
        <v>59.6</v>
      </c>
    </row>
    <row r="297" spans="1:11" x14ac:dyDescent="0.3">
      <c r="A297" s="2">
        <v>40398</v>
      </c>
      <c r="B297">
        <v>220.13</v>
      </c>
      <c r="C297">
        <v>412.42</v>
      </c>
      <c r="D297">
        <v>208.29</v>
      </c>
      <c r="E297">
        <v>344.43</v>
      </c>
      <c r="F297">
        <v>264.99</v>
      </c>
      <c r="G297">
        <v>419.23</v>
      </c>
      <c r="H297">
        <v>50.58</v>
      </c>
      <c r="I297">
        <v>103.42</v>
      </c>
      <c r="J297">
        <v>803.96</v>
      </c>
      <c r="K297">
        <v>59.5</v>
      </c>
    </row>
    <row r="298" spans="1:11" x14ac:dyDescent="0.3">
      <c r="A298" s="2">
        <v>40405</v>
      </c>
      <c r="B298">
        <v>222.28</v>
      </c>
      <c r="C298">
        <v>419.44</v>
      </c>
      <c r="D298">
        <v>222.63</v>
      </c>
      <c r="E298">
        <v>343.48</v>
      </c>
      <c r="F298">
        <v>276.25</v>
      </c>
      <c r="G298">
        <v>408.08</v>
      </c>
      <c r="H298">
        <v>52.71</v>
      </c>
      <c r="I298">
        <v>107.93</v>
      </c>
      <c r="J298">
        <v>830.67</v>
      </c>
      <c r="K298">
        <v>63.2</v>
      </c>
    </row>
    <row r="299" spans="1:11" x14ac:dyDescent="0.3">
      <c r="A299" s="2">
        <v>40412</v>
      </c>
      <c r="B299">
        <v>213.5</v>
      </c>
      <c r="C299">
        <v>413.22</v>
      </c>
      <c r="D299">
        <v>213.44</v>
      </c>
      <c r="E299">
        <v>336.08</v>
      </c>
      <c r="F299">
        <v>272.24</v>
      </c>
      <c r="G299">
        <v>402.38</v>
      </c>
      <c r="H299">
        <v>58.68</v>
      </c>
      <c r="I299">
        <v>106.94</v>
      </c>
      <c r="J299">
        <v>814.33</v>
      </c>
      <c r="K299">
        <v>60.15</v>
      </c>
    </row>
    <row r="300" spans="1:11" x14ac:dyDescent="0.3">
      <c r="A300" s="2">
        <v>40419</v>
      </c>
      <c r="B300">
        <v>208.13</v>
      </c>
      <c r="C300">
        <v>404.17</v>
      </c>
      <c r="D300">
        <v>218.91</v>
      </c>
      <c r="E300">
        <v>344.46</v>
      </c>
      <c r="F300">
        <v>280.48</v>
      </c>
      <c r="G300">
        <v>411.63</v>
      </c>
      <c r="H300">
        <v>58.06</v>
      </c>
      <c r="I300">
        <v>108.89</v>
      </c>
      <c r="J300">
        <v>815.53</v>
      </c>
      <c r="K300">
        <v>60.05</v>
      </c>
    </row>
    <row r="301" spans="1:11" x14ac:dyDescent="0.3">
      <c r="A301" s="2">
        <v>40426</v>
      </c>
      <c r="B301">
        <v>215.51</v>
      </c>
      <c r="C301">
        <v>422.22</v>
      </c>
      <c r="D301">
        <v>223.99</v>
      </c>
      <c r="E301">
        <v>359.04</v>
      </c>
      <c r="F301">
        <v>280.39</v>
      </c>
      <c r="G301">
        <v>482.1</v>
      </c>
      <c r="H301">
        <v>56.67</v>
      </c>
      <c r="I301">
        <v>107.8</v>
      </c>
      <c r="J301">
        <v>836.78</v>
      </c>
      <c r="K301">
        <v>63.6</v>
      </c>
    </row>
    <row r="302" spans="1:11" x14ac:dyDescent="0.3">
      <c r="A302" s="2">
        <v>40433</v>
      </c>
      <c r="B302">
        <v>230.98</v>
      </c>
      <c r="C302">
        <v>441.09</v>
      </c>
      <c r="D302">
        <v>239.53</v>
      </c>
      <c r="E302">
        <v>368.36</v>
      </c>
      <c r="F302">
        <v>284.20999999999998</v>
      </c>
      <c r="G302">
        <v>429.45</v>
      </c>
      <c r="H302">
        <v>57.68</v>
      </c>
      <c r="I302">
        <v>111.58</v>
      </c>
      <c r="J302">
        <v>871.87</v>
      </c>
      <c r="K302">
        <v>62.75</v>
      </c>
    </row>
    <row r="303" spans="1:11" x14ac:dyDescent="0.3">
      <c r="A303" s="2">
        <v>40440</v>
      </c>
      <c r="B303">
        <v>225.2</v>
      </c>
      <c r="C303">
        <v>449.85</v>
      </c>
      <c r="D303">
        <v>248.97</v>
      </c>
      <c r="E303">
        <v>378.15</v>
      </c>
      <c r="F303">
        <v>278.45</v>
      </c>
      <c r="G303">
        <v>430.05</v>
      </c>
      <c r="H303">
        <v>59.55</v>
      </c>
      <c r="I303">
        <v>118.54</v>
      </c>
      <c r="J303">
        <v>896.16</v>
      </c>
      <c r="K303">
        <v>63.05</v>
      </c>
    </row>
    <row r="304" spans="1:11" x14ac:dyDescent="0.3">
      <c r="A304" s="2">
        <v>40447</v>
      </c>
      <c r="B304">
        <v>226.61</v>
      </c>
      <c r="C304">
        <v>464.17</v>
      </c>
      <c r="D304">
        <v>249.52</v>
      </c>
      <c r="E304">
        <v>384.73</v>
      </c>
      <c r="F304">
        <v>265.99</v>
      </c>
      <c r="G304">
        <v>435.9</v>
      </c>
      <c r="H304">
        <v>57.04</v>
      </c>
      <c r="I304">
        <v>118.54</v>
      </c>
      <c r="J304">
        <v>932.82</v>
      </c>
      <c r="K304">
        <v>66.099999999999994</v>
      </c>
    </row>
    <row r="305" spans="1:11" x14ac:dyDescent="0.3">
      <c r="A305" s="2">
        <v>40454</v>
      </c>
      <c r="B305">
        <v>236</v>
      </c>
      <c r="C305">
        <v>454.99</v>
      </c>
      <c r="D305">
        <v>240.04</v>
      </c>
      <c r="E305">
        <v>381.52</v>
      </c>
      <c r="F305">
        <v>267.11</v>
      </c>
      <c r="G305">
        <v>438.95</v>
      </c>
      <c r="H305">
        <v>56.45</v>
      </c>
      <c r="I305">
        <v>114.06</v>
      </c>
      <c r="J305">
        <v>907.51</v>
      </c>
      <c r="K305">
        <v>64.2</v>
      </c>
    </row>
    <row r="306" spans="1:11" x14ac:dyDescent="0.3">
      <c r="A306" s="2">
        <v>40461</v>
      </c>
      <c r="B306">
        <v>233.91</v>
      </c>
      <c r="C306">
        <v>458.71</v>
      </c>
      <c r="D306">
        <v>238.1</v>
      </c>
      <c r="E306">
        <v>381.52</v>
      </c>
      <c r="F306">
        <v>265.32</v>
      </c>
      <c r="G306">
        <v>428.25</v>
      </c>
      <c r="H306">
        <v>52.57</v>
      </c>
      <c r="I306">
        <v>114.1</v>
      </c>
      <c r="J306">
        <v>884.2</v>
      </c>
      <c r="K306">
        <v>62.75</v>
      </c>
    </row>
    <row r="307" spans="1:11" x14ac:dyDescent="0.3">
      <c r="A307" s="2">
        <v>40468</v>
      </c>
      <c r="B307">
        <v>243.22</v>
      </c>
      <c r="C307">
        <v>502.11</v>
      </c>
      <c r="D307">
        <v>232.15</v>
      </c>
      <c r="E307">
        <v>378.65</v>
      </c>
      <c r="F307">
        <v>261.89999999999998</v>
      </c>
      <c r="G307">
        <v>426</v>
      </c>
      <c r="H307">
        <v>54.27</v>
      </c>
      <c r="I307">
        <v>113.53</v>
      </c>
      <c r="J307">
        <v>898.13</v>
      </c>
      <c r="K307">
        <v>62.05</v>
      </c>
    </row>
    <row r="308" spans="1:11" x14ac:dyDescent="0.3">
      <c r="A308" s="2">
        <v>40475</v>
      </c>
      <c r="B308">
        <v>246.47</v>
      </c>
      <c r="C308">
        <v>508.24</v>
      </c>
      <c r="D308">
        <v>227.48</v>
      </c>
      <c r="E308">
        <v>368.55</v>
      </c>
      <c r="F308">
        <v>268.31</v>
      </c>
      <c r="G308">
        <v>415.3</v>
      </c>
      <c r="H308">
        <v>55.15</v>
      </c>
      <c r="I308">
        <v>113.47</v>
      </c>
      <c r="J308">
        <v>898.6</v>
      </c>
      <c r="K308">
        <v>61.5</v>
      </c>
    </row>
    <row r="309" spans="1:11" x14ac:dyDescent="0.3">
      <c r="A309" s="2">
        <v>40482</v>
      </c>
      <c r="B309">
        <v>248.6</v>
      </c>
      <c r="C309">
        <v>520.23</v>
      </c>
      <c r="D309">
        <v>238.81</v>
      </c>
      <c r="E309">
        <v>382.18</v>
      </c>
      <c r="F309">
        <v>268.43</v>
      </c>
      <c r="G309">
        <v>422.25</v>
      </c>
      <c r="H309">
        <v>57.61</v>
      </c>
      <c r="I309">
        <v>117.44</v>
      </c>
      <c r="J309">
        <v>964.71</v>
      </c>
      <c r="K309">
        <v>65.25</v>
      </c>
    </row>
    <row r="310" spans="1:11" x14ac:dyDescent="0.3">
      <c r="A310" s="2">
        <v>40489</v>
      </c>
      <c r="B310">
        <v>238.74</v>
      </c>
      <c r="C310">
        <v>509.68</v>
      </c>
      <c r="D310">
        <v>230.98</v>
      </c>
      <c r="E310">
        <v>371.79</v>
      </c>
      <c r="F310">
        <v>263.47000000000003</v>
      </c>
      <c r="G310">
        <v>423.9</v>
      </c>
      <c r="H310">
        <v>55.15</v>
      </c>
      <c r="I310">
        <v>115.22</v>
      </c>
      <c r="J310">
        <v>924.36</v>
      </c>
      <c r="K310">
        <v>59.9</v>
      </c>
    </row>
    <row r="311" spans="1:11" x14ac:dyDescent="0.3">
      <c r="A311" s="2">
        <v>40496</v>
      </c>
      <c r="B311">
        <v>223.99</v>
      </c>
      <c r="C311">
        <v>490.13</v>
      </c>
      <c r="D311">
        <v>229.85</v>
      </c>
      <c r="E311">
        <v>367.57</v>
      </c>
      <c r="F311">
        <v>263.2</v>
      </c>
      <c r="G311">
        <v>405.85</v>
      </c>
      <c r="H311">
        <v>53.75</v>
      </c>
      <c r="I311">
        <v>113.27</v>
      </c>
      <c r="J311">
        <v>909.29</v>
      </c>
      <c r="K311">
        <v>57.5</v>
      </c>
    </row>
    <row r="312" spans="1:11" x14ac:dyDescent="0.3">
      <c r="A312" s="2">
        <v>40503</v>
      </c>
      <c r="B312">
        <v>216.37</v>
      </c>
      <c r="C312">
        <v>505.51</v>
      </c>
      <c r="D312">
        <v>229.28</v>
      </c>
      <c r="E312">
        <v>377.27</v>
      </c>
      <c r="F312">
        <v>254.33</v>
      </c>
      <c r="G312">
        <v>393.2</v>
      </c>
      <c r="H312">
        <v>50.46</v>
      </c>
      <c r="I312">
        <v>111.24</v>
      </c>
      <c r="J312">
        <v>860.58</v>
      </c>
      <c r="K312">
        <v>49.7</v>
      </c>
    </row>
    <row r="313" spans="1:11" x14ac:dyDescent="0.3">
      <c r="A313" s="2">
        <v>40510</v>
      </c>
      <c r="B313">
        <v>226.16</v>
      </c>
      <c r="C313">
        <v>529.69000000000005</v>
      </c>
      <c r="D313">
        <v>239.03</v>
      </c>
      <c r="E313">
        <v>387.56</v>
      </c>
      <c r="F313">
        <v>266.54000000000002</v>
      </c>
      <c r="G313">
        <v>399</v>
      </c>
      <c r="H313">
        <v>51.03</v>
      </c>
      <c r="I313">
        <v>113.63</v>
      </c>
      <c r="J313">
        <v>897.82</v>
      </c>
      <c r="K313">
        <v>54.1</v>
      </c>
    </row>
    <row r="314" spans="1:11" x14ac:dyDescent="0.3">
      <c r="A314" s="2">
        <v>40517</v>
      </c>
      <c r="B314">
        <v>230.21</v>
      </c>
      <c r="C314">
        <v>518.86</v>
      </c>
      <c r="D314">
        <v>221.74</v>
      </c>
      <c r="E314">
        <v>389.95</v>
      </c>
      <c r="F314">
        <v>266</v>
      </c>
      <c r="G314">
        <v>402</v>
      </c>
      <c r="H314">
        <v>51.38</v>
      </c>
      <c r="I314">
        <v>112.74</v>
      </c>
      <c r="J314">
        <v>863.96</v>
      </c>
      <c r="K314">
        <v>52.6</v>
      </c>
    </row>
    <row r="315" spans="1:11" x14ac:dyDescent="0.3">
      <c r="A315" s="2">
        <v>40524</v>
      </c>
      <c r="B315">
        <v>237.62</v>
      </c>
      <c r="C315">
        <v>550.62</v>
      </c>
      <c r="D315">
        <v>219.59</v>
      </c>
      <c r="E315">
        <v>408.43</v>
      </c>
      <c r="F315">
        <v>270.14</v>
      </c>
      <c r="G315">
        <v>402.95</v>
      </c>
      <c r="H315">
        <v>52.87</v>
      </c>
      <c r="I315">
        <v>111.34</v>
      </c>
      <c r="J315">
        <v>881.47</v>
      </c>
      <c r="K315">
        <v>54.1</v>
      </c>
    </row>
    <row r="316" spans="1:11" x14ac:dyDescent="0.3">
      <c r="A316" s="2">
        <v>40531</v>
      </c>
      <c r="B316">
        <v>238.26</v>
      </c>
      <c r="C316">
        <v>550.80999999999995</v>
      </c>
      <c r="D316">
        <v>221.35</v>
      </c>
      <c r="E316">
        <v>417.96</v>
      </c>
      <c r="F316">
        <v>288.27</v>
      </c>
      <c r="G316">
        <v>396.7</v>
      </c>
      <c r="H316">
        <v>50.79</v>
      </c>
      <c r="I316">
        <v>112.6</v>
      </c>
      <c r="J316">
        <v>869.73</v>
      </c>
      <c r="K316">
        <v>55.95</v>
      </c>
    </row>
    <row r="317" spans="1:11" x14ac:dyDescent="0.3">
      <c r="A317" s="2">
        <v>40538</v>
      </c>
      <c r="B317">
        <v>238.03</v>
      </c>
      <c r="C317">
        <v>562.66</v>
      </c>
      <c r="D317">
        <v>234.11</v>
      </c>
      <c r="E317">
        <v>426.97</v>
      </c>
      <c r="F317">
        <v>287.37</v>
      </c>
      <c r="G317">
        <v>410</v>
      </c>
      <c r="H317">
        <v>49.7</v>
      </c>
      <c r="I317">
        <v>115.69</v>
      </c>
      <c r="J317">
        <v>879.58</v>
      </c>
      <c r="K317">
        <v>55.2</v>
      </c>
    </row>
    <row r="318" spans="1:11" x14ac:dyDescent="0.3">
      <c r="A318" s="2">
        <v>40545</v>
      </c>
      <c r="B318">
        <v>239.54</v>
      </c>
      <c r="C318">
        <v>551.55999999999995</v>
      </c>
      <c r="D318">
        <v>226.44</v>
      </c>
      <c r="E318">
        <v>418.04</v>
      </c>
      <c r="F318">
        <v>277.08999999999997</v>
      </c>
      <c r="G318">
        <v>396.2</v>
      </c>
      <c r="H318">
        <v>46.58</v>
      </c>
      <c r="I318">
        <v>114.36</v>
      </c>
      <c r="J318">
        <v>821.2</v>
      </c>
      <c r="K318">
        <v>56.1</v>
      </c>
    </row>
    <row r="319" spans="1:11" x14ac:dyDescent="0.3">
      <c r="A319" s="2">
        <v>40552</v>
      </c>
      <c r="B319">
        <v>225.17</v>
      </c>
      <c r="C319">
        <v>540.70000000000005</v>
      </c>
      <c r="D319">
        <v>204.5</v>
      </c>
      <c r="E319">
        <v>397.4</v>
      </c>
      <c r="F319">
        <v>272.12</v>
      </c>
      <c r="G319">
        <v>367.7</v>
      </c>
      <c r="H319">
        <v>44.83</v>
      </c>
      <c r="I319">
        <v>112.87</v>
      </c>
      <c r="J319">
        <v>759.71</v>
      </c>
      <c r="K319">
        <v>52.3</v>
      </c>
    </row>
    <row r="320" spans="1:11" x14ac:dyDescent="0.3">
      <c r="A320" s="2">
        <v>40559</v>
      </c>
      <c r="B320">
        <v>221.87</v>
      </c>
      <c r="C320">
        <v>584.86</v>
      </c>
      <c r="D320">
        <v>208.95</v>
      </c>
      <c r="E320">
        <v>402.3</v>
      </c>
      <c r="F320">
        <v>265.89</v>
      </c>
      <c r="G320">
        <v>370.55</v>
      </c>
      <c r="H320">
        <v>44.67</v>
      </c>
      <c r="I320">
        <v>112.01</v>
      </c>
      <c r="J320">
        <v>732.91</v>
      </c>
      <c r="K320">
        <v>50.75</v>
      </c>
    </row>
    <row r="321" spans="1:11" x14ac:dyDescent="0.3">
      <c r="A321" s="2">
        <v>40566</v>
      </c>
      <c r="B321">
        <v>205.27</v>
      </c>
      <c r="C321">
        <v>570.24</v>
      </c>
      <c r="D321">
        <v>204.97</v>
      </c>
      <c r="E321">
        <v>392.91</v>
      </c>
      <c r="F321">
        <v>257.45999999999998</v>
      </c>
      <c r="G321">
        <v>368.85</v>
      </c>
      <c r="H321">
        <v>47.7</v>
      </c>
      <c r="I321">
        <v>111.58</v>
      </c>
      <c r="J321">
        <v>713.8</v>
      </c>
      <c r="K321">
        <v>48.2</v>
      </c>
    </row>
    <row r="322" spans="1:11" x14ac:dyDescent="0.3">
      <c r="A322" s="2">
        <v>40573</v>
      </c>
      <c r="B322">
        <v>206.85</v>
      </c>
      <c r="C322">
        <v>554.53</v>
      </c>
      <c r="D322">
        <v>201.33</v>
      </c>
      <c r="E322">
        <v>378</v>
      </c>
      <c r="F322">
        <v>248.19</v>
      </c>
      <c r="G322">
        <v>364.8</v>
      </c>
      <c r="H322">
        <v>44.36</v>
      </c>
      <c r="I322">
        <v>101.37</v>
      </c>
      <c r="J322">
        <v>698.73</v>
      </c>
      <c r="K322">
        <v>47.55</v>
      </c>
    </row>
    <row r="323" spans="1:11" x14ac:dyDescent="0.3">
      <c r="A323" s="2">
        <v>40580</v>
      </c>
      <c r="B323">
        <v>204.59</v>
      </c>
      <c r="C323">
        <v>525.95000000000005</v>
      </c>
      <c r="D323">
        <v>205.47</v>
      </c>
      <c r="E323">
        <v>377.12</v>
      </c>
      <c r="F323">
        <v>249.42</v>
      </c>
      <c r="G323">
        <v>352.2</v>
      </c>
      <c r="H323">
        <v>43.89</v>
      </c>
      <c r="I323">
        <v>102.92</v>
      </c>
      <c r="J323">
        <v>691.76</v>
      </c>
      <c r="K323">
        <v>41.9</v>
      </c>
    </row>
    <row r="324" spans="1:11" x14ac:dyDescent="0.3">
      <c r="A324" s="2">
        <v>40587</v>
      </c>
      <c r="B324">
        <v>210.34</v>
      </c>
      <c r="C324">
        <v>526</v>
      </c>
      <c r="D324">
        <v>217.13</v>
      </c>
      <c r="E324">
        <v>384.5</v>
      </c>
      <c r="F324">
        <v>259.45999999999998</v>
      </c>
      <c r="G324">
        <v>365.8</v>
      </c>
      <c r="H324">
        <v>44.83</v>
      </c>
      <c r="I324">
        <v>103.12</v>
      </c>
      <c r="J324">
        <v>728.78</v>
      </c>
      <c r="K324">
        <v>47.15</v>
      </c>
    </row>
    <row r="325" spans="1:11" x14ac:dyDescent="0.3">
      <c r="A325" s="2">
        <v>40594</v>
      </c>
      <c r="B325">
        <v>217.25</v>
      </c>
      <c r="C325">
        <v>535.82000000000005</v>
      </c>
      <c r="D325">
        <v>203.76</v>
      </c>
      <c r="E325">
        <v>372.96</v>
      </c>
      <c r="F325">
        <v>240.23</v>
      </c>
      <c r="G325">
        <v>346.8</v>
      </c>
      <c r="H325">
        <v>40.68</v>
      </c>
      <c r="I325">
        <v>103.52</v>
      </c>
      <c r="J325">
        <v>672.49</v>
      </c>
      <c r="K325">
        <v>45.1</v>
      </c>
    </row>
    <row r="326" spans="1:11" x14ac:dyDescent="0.3">
      <c r="A326" s="2">
        <v>40601</v>
      </c>
      <c r="B326">
        <v>220.83</v>
      </c>
      <c r="C326">
        <v>548.13</v>
      </c>
      <c r="D326">
        <v>221.33</v>
      </c>
      <c r="E326">
        <v>379.77</v>
      </c>
      <c r="F326">
        <v>250.39</v>
      </c>
      <c r="G326">
        <v>343.15</v>
      </c>
      <c r="H326">
        <v>43.64</v>
      </c>
      <c r="I326">
        <v>114.36</v>
      </c>
      <c r="J326">
        <v>715.91</v>
      </c>
      <c r="K326">
        <v>46.35</v>
      </c>
    </row>
    <row r="327" spans="1:11" x14ac:dyDescent="0.3">
      <c r="A327" s="2">
        <v>40608</v>
      </c>
      <c r="B327">
        <v>223.05</v>
      </c>
      <c r="C327">
        <v>519.89</v>
      </c>
      <c r="D327">
        <v>218.15</v>
      </c>
      <c r="E327">
        <v>378.74</v>
      </c>
      <c r="F327">
        <v>252.52</v>
      </c>
      <c r="G327">
        <v>355.6</v>
      </c>
      <c r="H327">
        <v>41.29</v>
      </c>
      <c r="I327">
        <v>113.53</v>
      </c>
      <c r="J327">
        <v>685.29</v>
      </c>
      <c r="K327">
        <v>44.4</v>
      </c>
    </row>
    <row r="328" spans="1:11" x14ac:dyDescent="0.3">
      <c r="A328" s="2">
        <v>40615</v>
      </c>
      <c r="B328">
        <v>223.26</v>
      </c>
      <c r="C328">
        <v>522.64</v>
      </c>
      <c r="D328">
        <v>214.45</v>
      </c>
      <c r="E328">
        <v>364.75</v>
      </c>
      <c r="F328">
        <v>254.19</v>
      </c>
      <c r="G328">
        <v>354.15</v>
      </c>
      <c r="H328">
        <v>42.38</v>
      </c>
      <c r="I328">
        <v>111.24</v>
      </c>
      <c r="J328">
        <v>673.93</v>
      </c>
      <c r="K328">
        <v>44.5</v>
      </c>
    </row>
    <row r="329" spans="1:11" x14ac:dyDescent="0.3">
      <c r="A329" s="2">
        <v>40622</v>
      </c>
      <c r="B329">
        <v>230.81</v>
      </c>
      <c r="C329">
        <v>540.46</v>
      </c>
      <c r="D329">
        <v>226</v>
      </c>
      <c r="E329">
        <v>392.28</v>
      </c>
      <c r="F329">
        <v>252.48</v>
      </c>
      <c r="G329">
        <v>354.65</v>
      </c>
      <c r="H329">
        <v>44.72</v>
      </c>
      <c r="I329">
        <v>117.51</v>
      </c>
      <c r="J329">
        <v>710.36</v>
      </c>
      <c r="K329">
        <v>46.3</v>
      </c>
    </row>
    <row r="330" spans="1:11" x14ac:dyDescent="0.3">
      <c r="A330" s="2">
        <v>40629</v>
      </c>
      <c r="B330">
        <v>233.02</v>
      </c>
      <c r="C330">
        <v>569.66</v>
      </c>
      <c r="D330">
        <v>232.86</v>
      </c>
      <c r="E330">
        <v>399.11</v>
      </c>
      <c r="F330">
        <v>251.62</v>
      </c>
      <c r="G330">
        <v>372.75</v>
      </c>
      <c r="H330">
        <v>45.83</v>
      </c>
      <c r="I330">
        <v>121.12</v>
      </c>
      <c r="J330">
        <v>733.76</v>
      </c>
      <c r="K330">
        <v>51.55</v>
      </c>
    </row>
    <row r="331" spans="1:11" x14ac:dyDescent="0.3">
      <c r="A331" s="2">
        <v>40636</v>
      </c>
      <c r="B331">
        <v>230.21</v>
      </c>
      <c r="C331">
        <v>577.30999999999995</v>
      </c>
      <c r="D331">
        <v>234.72</v>
      </c>
      <c r="E331">
        <v>400.25</v>
      </c>
      <c r="F331">
        <v>255.59</v>
      </c>
      <c r="G331">
        <v>375.9</v>
      </c>
      <c r="H331">
        <v>45.35</v>
      </c>
      <c r="I331">
        <v>122.05</v>
      </c>
      <c r="J331">
        <v>744.73</v>
      </c>
      <c r="K331">
        <v>54.2</v>
      </c>
    </row>
    <row r="332" spans="1:11" x14ac:dyDescent="0.3">
      <c r="A332" s="2">
        <v>40643</v>
      </c>
      <c r="B332">
        <v>229.54</v>
      </c>
      <c r="C332">
        <v>575.09</v>
      </c>
      <c r="D332">
        <v>235.79</v>
      </c>
      <c r="E332">
        <v>370.76</v>
      </c>
      <c r="F332">
        <v>261.63</v>
      </c>
      <c r="G332">
        <v>389.05</v>
      </c>
      <c r="H332">
        <v>45.19</v>
      </c>
      <c r="I332">
        <v>126.89</v>
      </c>
      <c r="J332">
        <v>767.87</v>
      </c>
      <c r="K332">
        <v>53.65</v>
      </c>
    </row>
    <row r="333" spans="1:11" x14ac:dyDescent="0.3">
      <c r="A333" s="2">
        <v>40650</v>
      </c>
      <c r="B333">
        <v>233.96</v>
      </c>
      <c r="C333">
        <v>575.42999999999995</v>
      </c>
      <c r="D333">
        <v>240.53</v>
      </c>
      <c r="E333">
        <v>360.9</v>
      </c>
      <c r="F333">
        <v>258.68</v>
      </c>
      <c r="G333">
        <v>380.15</v>
      </c>
      <c r="H333">
        <v>46.68</v>
      </c>
      <c r="I333">
        <v>126.03</v>
      </c>
      <c r="J333">
        <v>757.29</v>
      </c>
      <c r="K333">
        <v>55.8</v>
      </c>
    </row>
    <row r="334" spans="1:11" x14ac:dyDescent="0.3">
      <c r="A334" s="2">
        <v>40657</v>
      </c>
      <c r="B334">
        <v>221.18</v>
      </c>
      <c r="C334">
        <v>562.66</v>
      </c>
      <c r="D334">
        <v>229.05</v>
      </c>
      <c r="E334">
        <v>360.43</v>
      </c>
      <c r="F334">
        <v>276.98</v>
      </c>
      <c r="G334">
        <v>369.55</v>
      </c>
      <c r="H334">
        <v>47.37</v>
      </c>
      <c r="I334">
        <v>127.25</v>
      </c>
      <c r="J334">
        <v>710.18</v>
      </c>
      <c r="K334">
        <v>51.05</v>
      </c>
    </row>
    <row r="335" spans="1:11" x14ac:dyDescent="0.3">
      <c r="A335" s="2">
        <v>40664</v>
      </c>
      <c r="B335">
        <v>214.73</v>
      </c>
      <c r="C335">
        <v>554.6</v>
      </c>
      <c r="D335">
        <v>229.21</v>
      </c>
      <c r="E335">
        <v>358.79</v>
      </c>
      <c r="F335">
        <v>269.55</v>
      </c>
      <c r="G335">
        <v>369.9</v>
      </c>
      <c r="H335">
        <v>50.27</v>
      </c>
      <c r="I335">
        <v>121.62</v>
      </c>
      <c r="J335">
        <v>686.42</v>
      </c>
      <c r="K335">
        <v>48.05</v>
      </c>
    </row>
    <row r="336" spans="1:11" x14ac:dyDescent="0.3">
      <c r="A336" s="2">
        <v>40671</v>
      </c>
      <c r="B336">
        <v>213.14</v>
      </c>
      <c r="C336">
        <v>544.04999999999995</v>
      </c>
      <c r="D336">
        <v>224.61</v>
      </c>
      <c r="E336">
        <v>356.97</v>
      </c>
      <c r="F336">
        <v>276.36</v>
      </c>
      <c r="G336">
        <v>372</v>
      </c>
      <c r="H336">
        <v>49.79</v>
      </c>
      <c r="I336">
        <v>125.63</v>
      </c>
      <c r="J336">
        <v>679.47</v>
      </c>
      <c r="K336">
        <v>46.85</v>
      </c>
    </row>
    <row r="337" spans="1:11" x14ac:dyDescent="0.3">
      <c r="A337" s="2">
        <v>40678</v>
      </c>
      <c r="B337">
        <v>207.57</v>
      </c>
      <c r="C337">
        <v>567.16999999999996</v>
      </c>
      <c r="D337">
        <v>231.06</v>
      </c>
      <c r="E337">
        <v>353.44</v>
      </c>
      <c r="F337">
        <v>290.47000000000003</v>
      </c>
      <c r="G337">
        <v>381.05</v>
      </c>
      <c r="H337">
        <v>47.28</v>
      </c>
      <c r="I337">
        <v>123.18</v>
      </c>
      <c r="J337">
        <v>734.18</v>
      </c>
      <c r="K337">
        <v>43.85</v>
      </c>
    </row>
    <row r="338" spans="1:11" x14ac:dyDescent="0.3">
      <c r="A338" s="2">
        <v>40685</v>
      </c>
      <c r="B338">
        <v>212.57</v>
      </c>
      <c r="C338">
        <v>552.48</v>
      </c>
      <c r="D338">
        <v>229.85</v>
      </c>
      <c r="E338">
        <v>345.7</v>
      </c>
      <c r="F338">
        <v>300.11</v>
      </c>
      <c r="G338">
        <v>391.45</v>
      </c>
      <c r="H338">
        <v>47.41</v>
      </c>
      <c r="I338">
        <v>125.37</v>
      </c>
      <c r="J338">
        <v>728.13</v>
      </c>
      <c r="K338">
        <v>46.7</v>
      </c>
    </row>
    <row r="339" spans="1:11" x14ac:dyDescent="0.3">
      <c r="A339" s="2">
        <v>40692</v>
      </c>
      <c r="B339">
        <v>210.13</v>
      </c>
      <c r="C339">
        <v>556.12</v>
      </c>
      <c r="D339">
        <v>235.15</v>
      </c>
      <c r="E339">
        <v>349.26</v>
      </c>
      <c r="F339">
        <v>316.23</v>
      </c>
      <c r="G339">
        <v>444.15</v>
      </c>
      <c r="H339">
        <v>46.99</v>
      </c>
      <c r="I339">
        <v>128.32</v>
      </c>
      <c r="J339">
        <v>760.85</v>
      </c>
      <c r="K339">
        <v>47.9</v>
      </c>
    </row>
    <row r="340" spans="1:11" x14ac:dyDescent="0.3">
      <c r="A340" s="2">
        <v>40699</v>
      </c>
      <c r="B340">
        <v>212.36</v>
      </c>
      <c r="C340">
        <v>574.03</v>
      </c>
      <c r="D340">
        <v>235.72</v>
      </c>
      <c r="E340">
        <v>354.99</v>
      </c>
      <c r="F340">
        <v>309.55</v>
      </c>
      <c r="G340">
        <v>443.4</v>
      </c>
      <c r="H340">
        <v>45.69</v>
      </c>
      <c r="I340">
        <v>127.06</v>
      </c>
      <c r="J340">
        <v>752.76</v>
      </c>
      <c r="K340">
        <v>45.9</v>
      </c>
    </row>
    <row r="341" spans="1:11" x14ac:dyDescent="0.3">
      <c r="A341" s="2">
        <v>40706</v>
      </c>
      <c r="B341">
        <v>195.32</v>
      </c>
      <c r="C341">
        <v>535.41</v>
      </c>
      <c r="D341">
        <v>234.41</v>
      </c>
      <c r="E341">
        <v>343.49</v>
      </c>
      <c r="F341">
        <v>299.76</v>
      </c>
      <c r="G341">
        <v>469.6</v>
      </c>
      <c r="H341">
        <v>47.59</v>
      </c>
      <c r="I341">
        <v>127.19</v>
      </c>
      <c r="J341">
        <v>746.58</v>
      </c>
      <c r="K341">
        <v>44.3</v>
      </c>
    </row>
    <row r="342" spans="1:11" x14ac:dyDescent="0.3">
      <c r="A342" s="2">
        <v>40713</v>
      </c>
      <c r="B342">
        <v>195.92</v>
      </c>
      <c r="C342">
        <v>549.19000000000005</v>
      </c>
      <c r="D342">
        <v>237.79</v>
      </c>
      <c r="E342">
        <v>354.69</v>
      </c>
      <c r="F342">
        <v>297.45999999999998</v>
      </c>
      <c r="G342">
        <v>465.05</v>
      </c>
      <c r="H342">
        <v>47.92</v>
      </c>
      <c r="I342">
        <v>129.31</v>
      </c>
      <c r="J342">
        <v>772.89</v>
      </c>
      <c r="K342">
        <v>44.55</v>
      </c>
    </row>
    <row r="343" spans="1:11" x14ac:dyDescent="0.3">
      <c r="A343" s="2">
        <v>40720</v>
      </c>
      <c r="B343">
        <v>193.8</v>
      </c>
      <c r="C343">
        <v>575.33000000000004</v>
      </c>
      <c r="D343">
        <v>249.57</v>
      </c>
      <c r="E343">
        <v>363.89</v>
      </c>
      <c r="F343">
        <v>330.82</v>
      </c>
      <c r="G343">
        <v>487.55</v>
      </c>
      <c r="H343">
        <v>48.74</v>
      </c>
      <c r="I343">
        <v>133.72</v>
      </c>
      <c r="J343">
        <v>803.45</v>
      </c>
      <c r="K343">
        <v>43.95</v>
      </c>
    </row>
    <row r="344" spans="1:11" x14ac:dyDescent="0.3">
      <c r="A344" s="2">
        <v>40727</v>
      </c>
      <c r="B344">
        <v>192.2</v>
      </c>
      <c r="C344">
        <v>565.55999999999995</v>
      </c>
      <c r="D344">
        <v>255.35</v>
      </c>
      <c r="E344">
        <v>369.15</v>
      </c>
      <c r="F344">
        <v>315.31</v>
      </c>
      <c r="G344">
        <v>476.3</v>
      </c>
      <c r="H344">
        <v>50.33</v>
      </c>
      <c r="I344">
        <v>132.76</v>
      </c>
      <c r="J344">
        <v>815.62</v>
      </c>
      <c r="K344">
        <v>43.3</v>
      </c>
    </row>
    <row r="345" spans="1:11" x14ac:dyDescent="0.3">
      <c r="A345" s="2">
        <v>40734</v>
      </c>
      <c r="B345">
        <v>196.32</v>
      </c>
      <c r="C345">
        <v>553.20000000000005</v>
      </c>
      <c r="D345">
        <v>253.91</v>
      </c>
      <c r="E345">
        <v>338.74</v>
      </c>
      <c r="F345">
        <v>317.5</v>
      </c>
      <c r="G345">
        <v>480.1</v>
      </c>
      <c r="H345">
        <v>50.63</v>
      </c>
      <c r="I345">
        <v>133.44999999999999</v>
      </c>
      <c r="J345">
        <v>808</v>
      </c>
      <c r="K345">
        <v>43.65</v>
      </c>
    </row>
    <row r="346" spans="1:11" x14ac:dyDescent="0.3">
      <c r="A346" s="2">
        <v>40741</v>
      </c>
      <c r="B346">
        <v>196.36</v>
      </c>
      <c r="C346">
        <v>547.09</v>
      </c>
      <c r="D346">
        <v>250.22</v>
      </c>
      <c r="E346">
        <v>350.76</v>
      </c>
      <c r="F346">
        <v>310.55</v>
      </c>
      <c r="G346">
        <v>480.1</v>
      </c>
      <c r="H346">
        <v>50.53</v>
      </c>
      <c r="I346">
        <v>137.43</v>
      </c>
      <c r="J346">
        <v>811.33</v>
      </c>
      <c r="K346">
        <v>43.95</v>
      </c>
    </row>
    <row r="347" spans="1:11" x14ac:dyDescent="0.3">
      <c r="A347" s="2">
        <v>40748</v>
      </c>
      <c r="B347">
        <v>186.15</v>
      </c>
      <c r="C347">
        <v>548.83000000000004</v>
      </c>
      <c r="D347">
        <v>242.86</v>
      </c>
      <c r="E347">
        <v>344.27</v>
      </c>
      <c r="F347">
        <v>312.85000000000002</v>
      </c>
      <c r="G347">
        <v>482.05</v>
      </c>
      <c r="H347">
        <v>49.64</v>
      </c>
      <c r="I347">
        <v>138.09</v>
      </c>
      <c r="J347">
        <v>767.09</v>
      </c>
      <c r="K347">
        <v>44.25</v>
      </c>
    </row>
    <row r="348" spans="1:11" x14ac:dyDescent="0.3">
      <c r="A348" s="2">
        <v>40755</v>
      </c>
      <c r="B348">
        <v>178.07</v>
      </c>
      <c r="C348">
        <v>510.67</v>
      </c>
      <c r="D348">
        <v>236</v>
      </c>
      <c r="E348">
        <v>321.36</v>
      </c>
      <c r="F348">
        <v>305.36</v>
      </c>
      <c r="G348">
        <v>469.3</v>
      </c>
      <c r="H348">
        <v>52.83</v>
      </c>
      <c r="I348">
        <v>130.27000000000001</v>
      </c>
      <c r="J348">
        <v>728.87</v>
      </c>
      <c r="K348">
        <v>42.7</v>
      </c>
    </row>
    <row r="349" spans="1:11" x14ac:dyDescent="0.3">
      <c r="A349" s="2">
        <v>40762</v>
      </c>
      <c r="B349">
        <v>171.08</v>
      </c>
      <c r="C349">
        <v>457.19</v>
      </c>
      <c r="D349">
        <v>233.51</v>
      </c>
      <c r="E349">
        <v>294.57</v>
      </c>
      <c r="F349">
        <v>322.35000000000002</v>
      </c>
      <c r="G349">
        <v>471.2</v>
      </c>
      <c r="H349">
        <v>52.13</v>
      </c>
      <c r="I349">
        <v>131.46</v>
      </c>
      <c r="J349">
        <v>730.31</v>
      </c>
      <c r="K349">
        <v>42</v>
      </c>
    </row>
    <row r="350" spans="1:11" x14ac:dyDescent="0.3">
      <c r="A350" s="2">
        <v>40769</v>
      </c>
      <c r="B350">
        <v>164.7</v>
      </c>
      <c r="C350">
        <v>448.41</v>
      </c>
      <c r="D350">
        <v>229.91</v>
      </c>
      <c r="E350">
        <v>275.91000000000003</v>
      </c>
      <c r="F350">
        <v>316.98</v>
      </c>
      <c r="G350">
        <v>459.9</v>
      </c>
      <c r="H350">
        <v>51.46</v>
      </c>
      <c r="I350">
        <v>131.83000000000001</v>
      </c>
      <c r="J350">
        <v>686.65</v>
      </c>
      <c r="K350">
        <v>39.9</v>
      </c>
    </row>
    <row r="351" spans="1:11" x14ac:dyDescent="0.3">
      <c r="A351" s="2">
        <v>40776</v>
      </c>
      <c r="B351">
        <v>161.75</v>
      </c>
      <c r="C351">
        <v>457.82</v>
      </c>
      <c r="D351">
        <v>218.99</v>
      </c>
      <c r="E351">
        <v>273.16000000000003</v>
      </c>
      <c r="F351">
        <v>325.75</v>
      </c>
      <c r="G351">
        <v>471.55</v>
      </c>
      <c r="H351">
        <v>50.76</v>
      </c>
      <c r="I351">
        <v>130.5</v>
      </c>
      <c r="J351">
        <v>680.6</v>
      </c>
      <c r="K351">
        <v>36.299999999999997</v>
      </c>
    </row>
    <row r="352" spans="1:11" x14ac:dyDescent="0.3">
      <c r="A352" s="2">
        <v>40783</v>
      </c>
      <c r="B352">
        <v>181.09</v>
      </c>
      <c r="C352">
        <v>493.37</v>
      </c>
      <c r="D352">
        <v>235.87</v>
      </c>
      <c r="E352">
        <v>287.63</v>
      </c>
      <c r="F352">
        <v>325.45</v>
      </c>
      <c r="G352">
        <v>481</v>
      </c>
      <c r="H352">
        <v>51.52</v>
      </c>
      <c r="I352">
        <v>134.71</v>
      </c>
      <c r="J352">
        <v>715.27</v>
      </c>
      <c r="K352">
        <v>39.65</v>
      </c>
    </row>
    <row r="353" spans="1:11" x14ac:dyDescent="0.3">
      <c r="A353" s="2">
        <v>40790</v>
      </c>
      <c r="B353">
        <v>185.66</v>
      </c>
      <c r="C353">
        <v>490.45</v>
      </c>
      <c r="D353">
        <v>236.1</v>
      </c>
      <c r="E353">
        <v>282.06</v>
      </c>
      <c r="F353">
        <v>318.31</v>
      </c>
      <c r="G353">
        <v>469.1</v>
      </c>
      <c r="H353">
        <v>50.01</v>
      </c>
      <c r="I353">
        <v>131.07</v>
      </c>
      <c r="J353">
        <v>751.09</v>
      </c>
      <c r="K353">
        <v>41.25</v>
      </c>
    </row>
    <row r="354" spans="1:11" x14ac:dyDescent="0.3">
      <c r="A354" s="2">
        <v>40797</v>
      </c>
      <c r="B354">
        <v>185.63</v>
      </c>
      <c r="C354">
        <v>496.1</v>
      </c>
      <c r="D354">
        <v>241.31</v>
      </c>
      <c r="E354">
        <v>297.05</v>
      </c>
      <c r="F354">
        <v>303.36</v>
      </c>
      <c r="G354">
        <v>464.85</v>
      </c>
      <c r="H354">
        <v>49.84</v>
      </c>
      <c r="I354">
        <v>131.33000000000001</v>
      </c>
      <c r="J354">
        <v>715.38</v>
      </c>
      <c r="K354">
        <v>40.950000000000003</v>
      </c>
    </row>
    <row r="355" spans="1:11" x14ac:dyDescent="0.3">
      <c r="A355" s="2">
        <v>40804</v>
      </c>
      <c r="B355">
        <v>173.26</v>
      </c>
      <c r="C355">
        <v>478.02</v>
      </c>
      <c r="D355">
        <v>227.69</v>
      </c>
      <c r="E355">
        <v>290.06</v>
      </c>
      <c r="F355">
        <v>308.5</v>
      </c>
      <c r="G355">
        <v>462.25</v>
      </c>
      <c r="H355">
        <v>49.59</v>
      </c>
      <c r="I355">
        <v>127.02</v>
      </c>
      <c r="J355">
        <v>645.45000000000005</v>
      </c>
      <c r="K355">
        <v>41.6</v>
      </c>
    </row>
    <row r="356" spans="1:11" x14ac:dyDescent="0.3">
      <c r="A356" s="2">
        <v>40811</v>
      </c>
      <c r="B356">
        <v>181.74</v>
      </c>
      <c r="C356">
        <v>500.71</v>
      </c>
      <c r="D356">
        <v>233.31</v>
      </c>
      <c r="E356">
        <v>314.14999999999998</v>
      </c>
      <c r="F356">
        <v>315.20999999999998</v>
      </c>
      <c r="G356">
        <v>469.55</v>
      </c>
      <c r="H356">
        <v>48.86</v>
      </c>
      <c r="I356">
        <v>131.16999999999999</v>
      </c>
      <c r="J356">
        <v>603.65</v>
      </c>
      <c r="K356">
        <v>41.9</v>
      </c>
    </row>
    <row r="357" spans="1:11" x14ac:dyDescent="0.3">
      <c r="A357" s="2">
        <v>40818</v>
      </c>
      <c r="B357">
        <v>180.52</v>
      </c>
      <c r="C357">
        <v>506.14</v>
      </c>
      <c r="D357">
        <v>224.5</v>
      </c>
      <c r="E357">
        <v>311.13</v>
      </c>
      <c r="F357">
        <v>312.33999999999997</v>
      </c>
      <c r="G357">
        <v>452.9</v>
      </c>
      <c r="H357">
        <v>50.39</v>
      </c>
      <c r="I357">
        <v>132.06</v>
      </c>
      <c r="J357">
        <v>619.30999999999995</v>
      </c>
      <c r="K357">
        <v>40.700000000000003</v>
      </c>
    </row>
    <row r="358" spans="1:11" x14ac:dyDescent="0.3">
      <c r="A358" s="2">
        <v>40825</v>
      </c>
      <c r="B358">
        <v>194.91</v>
      </c>
      <c r="C358">
        <v>547.5</v>
      </c>
      <c r="D358">
        <v>236.42</v>
      </c>
      <c r="E358">
        <v>340.28</v>
      </c>
      <c r="F358">
        <v>314.08999999999997</v>
      </c>
      <c r="G358">
        <v>446.45</v>
      </c>
      <c r="H358">
        <v>49.51</v>
      </c>
      <c r="I358">
        <v>135.97</v>
      </c>
      <c r="J358">
        <v>625.69000000000005</v>
      </c>
      <c r="K358">
        <v>41.1</v>
      </c>
    </row>
    <row r="359" spans="1:11" x14ac:dyDescent="0.3">
      <c r="A359" s="2">
        <v>40832</v>
      </c>
      <c r="B359">
        <v>187.9</v>
      </c>
      <c r="C359">
        <v>506.76</v>
      </c>
      <c r="D359">
        <v>242.96</v>
      </c>
      <c r="E359">
        <v>337.66</v>
      </c>
      <c r="F359">
        <v>301.02999999999997</v>
      </c>
      <c r="G359">
        <v>443.45</v>
      </c>
      <c r="H359">
        <v>48.46</v>
      </c>
      <c r="I359">
        <v>135.01</v>
      </c>
      <c r="J359">
        <v>593.78</v>
      </c>
      <c r="K359">
        <v>41.5</v>
      </c>
    </row>
    <row r="360" spans="1:11" x14ac:dyDescent="0.3">
      <c r="A360" s="2">
        <v>40839</v>
      </c>
      <c r="B360">
        <v>202.35</v>
      </c>
      <c r="C360">
        <v>541.35</v>
      </c>
      <c r="D360">
        <v>240.79</v>
      </c>
      <c r="E360">
        <v>354.53</v>
      </c>
      <c r="F360">
        <v>305.58999999999997</v>
      </c>
      <c r="G360">
        <v>469.45</v>
      </c>
      <c r="H360">
        <v>48.17</v>
      </c>
      <c r="I360">
        <v>142.63999999999999</v>
      </c>
      <c r="J360">
        <v>628.11</v>
      </c>
      <c r="K360">
        <v>42.7</v>
      </c>
    </row>
    <row r="361" spans="1:11" x14ac:dyDescent="0.3">
      <c r="A361" s="2">
        <v>40846</v>
      </c>
      <c r="B361">
        <v>197.84</v>
      </c>
      <c r="C361">
        <v>530.87</v>
      </c>
      <c r="D361">
        <v>240.96</v>
      </c>
      <c r="E361">
        <v>350.47</v>
      </c>
      <c r="F361">
        <v>322.04000000000002</v>
      </c>
      <c r="G361">
        <v>469.85</v>
      </c>
      <c r="H361">
        <v>47.12</v>
      </c>
      <c r="I361">
        <v>139.44999999999999</v>
      </c>
      <c r="J361">
        <v>619.04999999999995</v>
      </c>
      <c r="K361">
        <v>46.8</v>
      </c>
    </row>
    <row r="362" spans="1:11" x14ac:dyDescent="0.3">
      <c r="A362" s="2">
        <v>40853</v>
      </c>
      <c r="B362">
        <v>199.06</v>
      </c>
      <c r="C362">
        <v>545.92999999999995</v>
      </c>
      <c r="D362">
        <v>231.51</v>
      </c>
      <c r="E362">
        <v>344.24</v>
      </c>
      <c r="F362">
        <v>305.18</v>
      </c>
      <c r="G362">
        <v>482.1</v>
      </c>
      <c r="H362">
        <v>42.19</v>
      </c>
      <c r="I362">
        <v>141.11000000000001</v>
      </c>
      <c r="J362">
        <v>591.4</v>
      </c>
      <c r="K362">
        <v>44.8</v>
      </c>
    </row>
    <row r="363" spans="1:11" x14ac:dyDescent="0.3">
      <c r="A363" s="2">
        <v>40860</v>
      </c>
      <c r="B363">
        <v>181.69</v>
      </c>
      <c r="C363">
        <v>524.5</v>
      </c>
      <c r="D363">
        <v>228.64</v>
      </c>
      <c r="E363">
        <v>339.91</v>
      </c>
      <c r="F363">
        <v>304.38</v>
      </c>
      <c r="G363">
        <v>472.65</v>
      </c>
      <c r="H363">
        <v>39.26</v>
      </c>
      <c r="I363">
        <v>134.02000000000001</v>
      </c>
      <c r="J363">
        <v>552.44000000000005</v>
      </c>
      <c r="K363">
        <v>42.65</v>
      </c>
    </row>
    <row r="364" spans="1:11" x14ac:dyDescent="0.3">
      <c r="A364" s="2">
        <v>40867</v>
      </c>
      <c r="B364">
        <v>169.48</v>
      </c>
      <c r="C364">
        <v>513.54999999999995</v>
      </c>
      <c r="D364">
        <v>214.97</v>
      </c>
      <c r="E364">
        <v>322.41000000000003</v>
      </c>
      <c r="F364">
        <v>293.77</v>
      </c>
      <c r="G364">
        <v>474.7</v>
      </c>
      <c r="H364">
        <v>39.07</v>
      </c>
      <c r="I364">
        <v>127.45</v>
      </c>
      <c r="J364">
        <v>562.58000000000004</v>
      </c>
      <c r="K364">
        <v>40.450000000000003</v>
      </c>
    </row>
    <row r="365" spans="1:11" x14ac:dyDescent="0.3">
      <c r="A365" s="2">
        <v>40874</v>
      </c>
      <c r="B365">
        <v>182.58</v>
      </c>
      <c r="C365">
        <v>568.62</v>
      </c>
      <c r="D365">
        <v>232.48</v>
      </c>
      <c r="E365">
        <v>334.13</v>
      </c>
      <c r="F365">
        <v>285.35000000000002</v>
      </c>
      <c r="G365">
        <v>464.65</v>
      </c>
      <c r="H365">
        <v>42.07</v>
      </c>
      <c r="I365">
        <v>136.83000000000001</v>
      </c>
      <c r="J365">
        <v>582.55999999999995</v>
      </c>
      <c r="K365">
        <v>42.95</v>
      </c>
    </row>
    <row r="366" spans="1:11" x14ac:dyDescent="0.3">
      <c r="A366" s="2">
        <v>40881</v>
      </c>
      <c r="B366">
        <v>169.91</v>
      </c>
      <c r="C366">
        <v>565.91999999999996</v>
      </c>
      <c r="D366">
        <v>221.38</v>
      </c>
      <c r="E366">
        <v>336.13</v>
      </c>
      <c r="F366">
        <v>282.52999999999997</v>
      </c>
      <c r="G366">
        <v>457.5</v>
      </c>
      <c r="H366">
        <v>41.78</v>
      </c>
      <c r="I366">
        <v>130.57</v>
      </c>
      <c r="J366">
        <v>545.33000000000004</v>
      </c>
      <c r="K366">
        <v>41.65</v>
      </c>
    </row>
    <row r="367" spans="1:11" x14ac:dyDescent="0.3">
      <c r="A367" s="2">
        <v>40888</v>
      </c>
      <c r="B367">
        <v>162.30000000000001</v>
      </c>
      <c r="C367">
        <v>553.32000000000005</v>
      </c>
      <c r="D367">
        <v>207.19</v>
      </c>
      <c r="E367">
        <v>337.89</v>
      </c>
      <c r="F367">
        <v>270.8</v>
      </c>
      <c r="G367">
        <v>453.6</v>
      </c>
      <c r="H367">
        <v>39.65</v>
      </c>
      <c r="I367">
        <v>129.61000000000001</v>
      </c>
      <c r="J367">
        <v>478.13</v>
      </c>
      <c r="K367">
        <v>39.5</v>
      </c>
    </row>
    <row r="368" spans="1:11" x14ac:dyDescent="0.3">
      <c r="A368" s="2">
        <v>40895</v>
      </c>
      <c r="B368">
        <v>167.82</v>
      </c>
      <c r="C368">
        <v>558.55999999999995</v>
      </c>
      <c r="D368">
        <v>218.29</v>
      </c>
      <c r="E368">
        <v>334.2</v>
      </c>
      <c r="F368">
        <v>265.86</v>
      </c>
      <c r="G368">
        <v>441.95</v>
      </c>
      <c r="H368">
        <v>38.24</v>
      </c>
      <c r="I368">
        <v>135.18</v>
      </c>
      <c r="J368">
        <v>448.31</v>
      </c>
      <c r="K368">
        <v>41.05</v>
      </c>
    </row>
    <row r="369" spans="1:11" x14ac:dyDescent="0.3">
      <c r="A369" s="2">
        <v>40902</v>
      </c>
      <c r="B369">
        <v>155.80000000000001</v>
      </c>
      <c r="C369">
        <v>560.25</v>
      </c>
      <c r="D369">
        <v>212.95</v>
      </c>
      <c r="E369">
        <v>343.24</v>
      </c>
      <c r="F369">
        <v>258.77999999999997</v>
      </c>
      <c r="G369">
        <v>448.15</v>
      </c>
      <c r="H369">
        <v>36.19</v>
      </c>
      <c r="I369">
        <v>133.44999999999999</v>
      </c>
      <c r="J369">
        <v>442.27</v>
      </c>
      <c r="K369">
        <v>37.1</v>
      </c>
    </row>
    <row r="370" spans="1:11" x14ac:dyDescent="0.3">
      <c r="A370" s="2">
        <v>40909</v>
      </c>
      <c r="B370">
        <v>161.33000000000001</v>
      </c>
      <c r="C370">
        <v>564.47</v>
      </c>
      <c r="D370">
        <v>226.15</v>
      </c>
      <c r="E370">
        <v>351.24</v>
      </c>
      <c r="F370">
        <v>265.60000000000002</v>
      </c>
      <c r="G370">
        <v>441.5</v>
      </c>
      <c r="H370">
        <v>35.9</v>
      </c>
      <c r="I370">
        <v>133.97999999999999</v>
      </c>
      <c r="J370">
        <v>479.38</v>
      </c>
      <c r="K370">
        <v>40.6</v>
      </c>
    </row>
    <row r="371" spans="1:11" x14ac:dyDescent="0.3">
      <c r="A371" s="2">
        <v>40916</v>
      </c>
      <c r="B371">
        <v>164.53</v>
      </c>
      <c r="C371">
        <v>524.09</v>
      </c>
      <c r="D371">
        <v>234.28</v>
      </c>
      <c r="E371">
        <v>320.49</v>
      </c>
      <c r="F371">
        <v>276.72000000000003</v>
      </c>
      <c r="G371">
        <v>439.4</v>
      </c>
      <c r="H371">
        <v>38.33</v>
      </c>
      <c r="I371">
        <v>137.07</v>
      </c>
      <c r="J371">
        <v>521.16</v>
      </c>
      <c r="K371">
        <v>43</v>
      </c>
    </row>
    <row r="372" spans="1:11" x14ac:dyDescent="0.3">
      <c r="A372" s="2">
        <v>40923</v>
      </c>
      <c r="B372">
        <v>178.21</v>
      </c>
      <c r="C372">
        <v>521.08000000000004</v>
      </c>
      <c r="D372">
        <v>244.73</v>
      </c>
      <c r="E372">
        <v>321.06</v>
      </c>
      <c r="F372">
        <v>272.77</v>
      </c>
      <c r="G372">
        <v>454.9</v>
      </c>
      <c r="H372">
        <v>42.36</v>
      </c>
      <c r="I372">
        <v>133.49</v>
      </c>
      <c r="J372">
        <v>566.16</v>
      </c>
      <c r="K372">
        <v>45.65</v>
      </c>
    </row>
    <row r="373" spans="1:11" x14ac:dyDescent="0.3">
      <c r="A373" s="2">
        <v>40930</v>
      </c>
      <c r="B373">
        <v>184.45</v>
      </c>
      <c r="C373">
        <v>535.19000000000005</v>
      </c>
      <c r="D373">
        <v>241.56</v>
      </c>
      <c r="E373">
        <v>337.95</v>
      </c>
      <c r="F373">
        <v>291.13</v>
      </c>
      <c r="G373">
        <v>460.3</v>
      </c>
      <c r="H373">
        <v>43.55</v>
      </c>
      <c r="I373">
        <v>133.94999999999999</v>
      </c>
      <c r="J373">
        <v>614.04999999999995</v>
      </c>
      <c r="K373">
        <v>46.85</v>
      </c>
    </row>
    <row r="374" spans="1:11" x14ac:dyDescent="0.3">
      <c r="A374" s="2">
        <v>40937</v>
      </c>
      <c r="B374">
        <v>188.48</v>
      </c>
      <c r="C374">
        <v>565.51</v>
      </c>
      <c r="D374">
        <v>252.56</v>
      </c>
      <c r="E374">
        <v>345.18</v>
      </c>
      <c r="F374">
        <v>294.52</v>
      </c>
      <c r="G374">
        <v>474.55</v>
      </c>
      <c r="H374">
        <v>43.42</v>
      </c>
      <c r="I374">
        <v>132.96</v>
      </c>
      <c r="J374">
        <v>601.66999999999996</v>
      </c>
      <c r="K374">
        <v>56.15</v>
      </c>
    </row>
    <row r="375" spans="1:11" x14ac:dyDescent="0.3">
      <c r="A375" s="2">
        <v>40944</v>
      </c>
      <c r="B375">
        <v>189.59</v>
      </c>
      <c r="C375">
        <v>595.36</v>
      </c>
      <c r="D375">
        <v>258.18</v>
      </c>
      <c r="E375">
        <v>346.06</v>
      </c>
      <c r="F375">
        <v>309.41000000000003</v>
      </c>
      <c r="G375">
        <v>493.95</v>
      </c>
      <c r="H375">
        <v>45.2</v>
      </c>
      <c r="I375">
        <v>134.71</v>
      </c>
      <c r="J375">
        <v>600.17999999999995</v>
      </c>
      <c r="K375">
        <v>61.75</v>
      </c>
    </row>
    <row r="376" spans="1:11" x14ac:dyDescent="0.3">
      <c r="A376" s="2">
        <v>40951</v>
      </c>
      <c r="B376">
        <v>183.96</v>
      </c>
      <c r="C376">
        <v>593.12</v>
      </c>
      <c r="D376">
        <v>263.56</v>
      </c>
      <c r="E376">
        <v>365.58</v>
      </c>
      <c r="F376">
        <v>304.91000000000003</v>
      </c>
      <c r="G376">
        <v>526.5</v>
      </c>
      <c r="H376">
        <v>46.74</v>
      </c>
      <c r="I376">
        <v>136.11000000000001</v>
      </c>
      <c r="J376">
        <v>643.85</v>
      </c>
      <c r="K376">
        <v>63.65</v>
      </c>
    </row>
    <row r="377" spans="1:11" x14ac:dyDescent="0.3">
      <c r="A377" s="2">
        <v>40958</v>
      </c>
      <c r="B377">
        <v>184.35</v>
      </c>
      <c r="C377">
        <v>613.03</v>
      </c>
      <c r="D377">
        <v>261.74</v>
      </c>
      <c r="E377">
        <v>365.62</v>
      </c>
      <c r="F377">
        <v>306.18</v>
      </c>
      <c r="G377">
        <v>516.75</v>
      </c>
      <c r="H377">
        <v>49.33</v>
      </c>
      <c r="I377">
        <v>138.86000000000001</v>
      </c>
      <c r="J377">
        <v>599.96</v>
      </c>
      <c r="K377">
        <v>59.65</v>
      </c>
    </row>
    <row r="378" spans="1:11" x14ac:dyDescent="0.3">
      <c r="A378" s="2">
        <v>40965</v>
      </c>
      <c r="B378">
        <v>183.04</v>
      </c>
      <c r="C378">
        <v>587.57000000000005</v>
      </c>
      <c r="D378">
        <v>258.8</v>
      </c>
      <c r="E378">
        <v>352.92</v>
      </c>
      <c r="F378">
        <v>315.33</v>
      </c>
      <c r="G378">
        <v>538.15</v>
      </c>
      <c r="H378">
        <v>49.99</v>
      </c>
      <c r="I378">
        <v>135.97</v>
      </c>
      <c r="J378">
        <v>577.45000000000005</v>
      </c>
      <c r="K378">
        <v>60.25</v>
      </c>
    </row>
    <row r="379" spans="1:11" x14ac:dyDescent="0.3">
      <c r="A379" s="2">
        <v>40972</v>
      </c>
      <c r="B379">
        <v>173.98</v>
      </c>
      <c r="C379">
        <v>583.37</v>
      </c>
      <c r="D379">
        <v>261.02</v>
      </c>
      <c r="E379">
        <v>354.11</v>
      </c>
      <c r="F379">
        <v>316.60000000000002</v>
      </c>
      <c r="G379">
        <v>554.25</v>
      </c>
      <c r="H379">
        <v>50.17</v>
      </c>
      <c r="I379">
        <v>138.09</v>
      </c>
      <c r="J379">
        <v>578.69000000000005</v>
      </c>
      <c r="K379">
        <v>59.6</v>
      </c>
    </row>
    <row r="380" spans="1:11" x14ac:dyDescent="0.3">
      <c r="A380" s="2">
        <v>40979</v>
      </c>
      <c r="B380">
        <v>173.65</v>
      </c>
      <c r="C380">
        <v>564.54</v>
      </c>
      <c r="D380">
        <v>253.36</v>
      </c>
      <c r="E380">
        <v>355.31</v>
      </c>
      <c r="F380">
        <v>320.45</v>
      </c>
      <c r="G380">
        <v>573.04999999999995</v>
      </c>
      <c r="H380">
        <v>50.17</v>
      </c>
      <c r="I380">
        <v>143.27000000000001</v>
      </c>
      <c r="J380">
        <v>586.58000000000004</v>
      </c>
      <c r="K380">
        <v>62.55</v>
      </c>
    </row>
    <row r="381" spans="1:11" x14ac:dyDescent="0.3">
      <c r="A381" s="2">
        <v>40986</v>
      </c>
      <c r="B381">
        <v>167.29</v>
      </c>
      <c r="C381">
        <v>571.83000000000004</v>
      </c>
      <c r="D381">
        <v>256.39999999999998</v>
      </c>
      <c r="E381">
        <v>356.27</v>
      </c>
      <c r="F381">
        <v>310.62</v>
      </c>
      <c r="G381">
        <v>566.25</v>
      </c>
      <c r="H381">
        <v>51.46</v>
      </c>
      <c r="I381">
        <v>147.47</v>
      </c>
      <c r="J381">
        <v>578.79999999999995</v>
      </c>
      <c r="K381">
        <v>66.2</v>
      </c>
    </row>
    <row r="382" spans="1:11" x14ac:dyDescent="0.3">
      <c r="A382" s="2">
        <v>40993</v>
      </c>
      <c r="B382">
        <v>168.76</v>
      </c>
      <c r="C382">
        <v>564.17999999999995</v>
      </c>
      <c r="D382">
        <v>259.35000000000002</v>
      </c>
      <c r="E382">
        <v>355.48</v>
      </c>
      <c r="F382">
        <v>323.64</v>
      </c>
      <c r="G382">
        <v>592.5</v>
      </c>
      <c r="H382">
        <v>52.82</v>
      </c>
      <c r="I382">
        <v>150.38999999999999</v>
      </c>
      <c r="J382">
        <v>580.82000000000005</v>
      </c>
      <c r="K382">
        <v>65.2</v>
      </c>
    </row>
    <row r="383" spans="1:11" x14ac:dyDescent="0.3">
      <c r="A383" s="2">
        <v>41000</v>
      </c>
      <c r="B383">
        <v>167.95</v>
      </c>
      <c r="C383">
        <v>568.84</v>
      </c>
      <c r="D383">
        <v>262.69</v>
      </c>
      <c r="E383">
        <v>353.59</v>
      </c>
      <c r="F383">
        <v>331.77</v>
      </c>
      <c r="G383">
        <v>592.29999999999995</v>
      </c>
      <c r="H383">
        <v>52.65</v>
      </c>
      <c r="I383">
        <v>150.59</v>
      </c>
      <c r="J383">
        <v>597.92999999999995</v>
      </c>
      <c r="K383">
        <v>67.8</v>
      </c>
    </row>
    <row r="384" spans="1:11" x14ac:dyDescent="0.3">
      <c r="A384" s="2">
        <v>41007</v>
      </c>
      <c r="B384">
        <v>168.97</v>
      </c>
      <c r="C384">
        <v>515.69000000000005</v>
      </c>
      <c r="D384">
        <v>264.08999999999997</v>
      </c>
      <c r="E384">
        <v>297.95999999999998</v>
      </c>
      <c r="F384">
        <v>329.54</v>
      </c>
      <c r="G384">
        <v>584.25</v>
      </c>
      <c r="H384">
        <v>51.02</v>
      </c>
      <c r="I384">
        <v>156.59</v>
      </c>
      <c r="J384">
        <v>569.76</v>
      </c>
      <c r="K384">
        <v>64.8</v>
      </c>
    </row>
    <row r="385" spans="1:11" x14ac:dyDescent="0.3">
      <c r="A385" s="2">
        <v>41014</v>
      </c>
      <c r="B385">
        <v>164.32</v>
      </c>
      <c r="C385">
        <v>525.4</v>
      </c>
      <c r="D385">
        <v>274.94</v>
      </c>
      <c r="E385">
        <v>298.56</v>
      </c>
      <c r="F385">
        <v>333.47</v>
      </c>
      <c r="G385">
        <v>563.15</v>
      </c>
      <c r="H385">
        <v>52.53</v>
      </c>
      <c r="I385">
        <v>162.62</v>
      </c>
      <c r="J385">
        <v>574.25</v>
      </c>
      <c r="K385">
        <v>66.2</v>
      </c>
    </row>
    <row r="386" spans="1:11" x14ac:dyDescent="0.3">
      <c r="A386" s="2">
        <v>41021</v>
      </c>
      <c r="B386">
        <v>166.83</v>
      </c>
      <c r="C386">
        <v>581.16999999999996</v>
      </c>
      <c r="D386">
        <v>269.97000000000003</v>
      </c>
      <c r="E386">
        <v>296.52999999999997</v>
      </c>
      <c r="F386">
        <v>351.72</v>
      </c>
      <c r="G386">
        <v>558.79999999999995</v>
      </c>
      <c r="H386">
        <v>50.02</v>
      </c>
      <c r="I386">
        <v>162.88999999999999</v>
      </c>
      <c r="J386">
        <v>542.87</v>
      </c>
      <c r="K386">
        <v>65.849999999999994</v>
      </c>
    </row>
    <row r="387" spans="1:11" x14ac:dyDescent="0.3">
      <c r="A387" s="2">
        <v>41028</v>
      </c>
      <c r="B387">
        <v>163.33000000000001</v>
      </c>
      <c r="C387">
        <v>616.30999999999995</v>
      </c>
      <c r="D387">
        <v>268.14999999999998</v>
      </c>
      <c r="E387">
        <v>302.85000000000002</v>
      </c>
      <c r="F387">
        <v>360.91</v>
      </c>
      <c r="G387">
        <v>551.4</v>
      </c>
      <c r="H387">
        <v>49.25</v>
      </c>
      <c r="I387">
        <v>157.85</v>
      </c>
      <c r="J387">
        <v>510.2</v>
      </c>
      <c r="K387">
        <v>63.7</v>
      </c>
    </row>
    <row r="388" spans="1:11" x14ac:dyDescent="0.3">
      <c r="A388" s="2">
        <v>41035</v>
      </c>
      <c r="B388">
        <v>156.75</v>
      </c>
      <c r="C388">
        <v>594.08000000000004</v>
      </c>
      <c r="D388">
        <v>254.71</v>
      </c>
      <c r="E388">
        <v>286.64999999999998</v>
      </c>
      <c r="F388">
        <v>361.75</v>
      </c>
      <c r="G388">
        <v>539.5</v>
      </c>
      <c r="H388">
        <v>52.94</v>
      </c>
      <c r="I388">
        <v>155</v>
      </c>
      <c r="J388">
        <v>506.16</v>
      </c>
      <c r="K388">
        <v>60.95</v>
      </c>
    </row>
    <row r="389" spans="1:11" x14ac:dyDescent="0.3">
      <c r="A389" s="2">
        <v>41042</v>
      </c>
      <c r="B389">
        <v>154.81</v>
      </c>
      <c r="C389">
        <v>584.38</v>
      </c>
      <c r="D389">
        <v>249.72</v>
      </c>
      <c r="E389">
        <v>295.52</v>
      </c>
      <c r="F389">
        <v>369.46</v>
      </c>
      <c r="G389">
        <v>524.4</v>
      </c>
      <c r="H389">
        <v>54.73</v>
      </c>
      <c r="I389">
        <v>158.58000000000001</v>
      </c>
      <c r="J389">
        <v>516.29</v>
      </c>
      <c r="K389">
        <v>63.5</v>
      </c>
    </row>
    <row r="390" spans="1:11" x14ac:dyDescent="0.3">
      <c r="A390" s="2">
        <v>41049</v>
      </c>
      <c r="B390">
        <v>155.4</v>
      </c>
      <c r="C390">
        <v>589.28</v>
      </c>
      <c r="D390">
        <v>249.44</v>
      </c>
      <c r="E390">
        <v>294.27999999999997</v>
      </c>
      <c r="F390">
        <v>375.93</v>
      </c>
      <c r="G390">
        <v>528.54999999999995</v>
      </c>
      <c r="H390">
        <v>55.22</v>
      </c>
      <c r="I390">
        <v>153.63999999999999</v>
      </c>
      <c r="J390">
        <v>527.29</v>
      </c>
      <c r="K390">
        <v>62.95</v>
      </c>
    </row>
    <row r="391" spans="1:11" x14ac:dyDescent="0.3">
      <c r="A391" s="2">
        <v>41056</v>
      </c>
      <c r="B391">
        <v>154.07</v>
      </c>
      <c r="C391">
        <v>591.12</v>
      </c>
      <c r="D391">
        <v>244.66</v>
      </c>
      <c r="E391">
        <v>296.31</v>
      </c>
      <c r="F391">
        <v>377.32</v>
      </c>
      <c r="G391">
        <v>526.4</v>
      </c>
      <c r="H391">
        <v>52.44</v>
      </c>
      <c r="I391">
        <v>155</v>
      </c>
      <c r="J391">
        <v>504.22</v>
      </c>
      <c r="K391">
        <v>61.5</v>
      </c>
    </row>
    <row r="392" spans="1:11" x14ac:dyDescent="0.3">
      <c r="A392" s="2">
        <v>41063</v>
      </c>
      <c r="B392">
        <v>164.06</v>
      </c>
      <c r="C392">
        <v>594.16</v>
      </c>
      <c r="D392">
        <v>268.95</v>
      </c>
      <c r="E392">
        <v>300.02999999999997</v>
      </c>
      <c r="F392">
        <v>381.86</v>
      </c>
      <c r="G392">
        <v>519.85</v>
      </c>
      <c r="H392">
        <v>53.06</v>
      </c>
      <c r="I392">
        <v>158.91</v>
      </c>
      <c r="J392">
        <v>581.79999999999995</v>
      </c>
      <c r="K392">
        <v>64.5</v>
      </c>
    </row>
    <row r="393" spans="1:11" x14ac:dyDescent="0.3">
      <c r="A393" s="2">
        <v>41070</v>
      </c>
      <c r="B393">
        <v>163.4</v>
      </c>
      <c r="C393">
        <v>614.21</v>
      </c>
      <c r="D393">
        <v>273.17</v>
      </c>
      <c r="E393">
        <v>312.85000000000002</v>
      </c>
      <c r="F393">
        <v>387.94</v>
      </c>
      <c r="G393">
        <v>525.70000000000005</v>
      </c>
      <c r="H393">
        <v>55.94</v>
      </c>
      <c r="I393">
        <v>164.48</v>
      </c>
      <c r="J393">
        <v>589.47</v>
      </c>
      <c r="K393">
        <v>63.95</v>
      </c>
    </row>
    <row r="394" spans="1:11" x14ac:dyDescent="0.3">
      <c r="A394" s="2">
        <v>41077</v>
      </c>
      <c r="B394">
        <v>159.86000000000001</v>
      </c>
      <c r="C394">
        <v>595.39</v>
      </c>
      <c r="D394">
        <v>271.57</v>
      </c>
      <c r="E394">
        <v>306.88</v>
      </c>
      <c r="F394">
        <v>388.45</v>
      </c>
      <c r="G394">
        <v>523.35</v>
      </c>
      <c r="H394">
        <v>57.62</v>
      </c>
      <c r="I394">
        <v>166.1</v>
      </c>
      <c r="J394">
        <v>605.17999999999995</v>
      </c>
      <c r="K394">
        <v>64.3</v>
      </c>
    </row>
    <row r="395" spans="1:11" x14ac:dyDescent="0.3">
      <c r="A395" s="2">
        <v>41084</v>
      </c>
      <c r="B395">
        <v>165.89</v>
      </c>
      <c r="C395">
        <v>616.63</v>
      </c>
      <c r="D395">
        <v>281.14999999999998</v>
      </c>
      <c r="E395">
        <v>311.19</v>
      </c>
      <c r="F395">
        <v>388.18</v>
      </c>
      <c r="G395">
        <v>524.79999999999995</v>
      </c>
      <c r="H395">
        <v>56.27</v>
      </c>
      <c r="I395">
        <v>171.67</v>
      </c>
      <c r="J395">
        <v>621.04999999999995</v>
      </c>
      <c r="K395">
        <v>67.400000000000006</v>
      </c>
    </row>
    <row r="396" spans="1:11" x14ac:dyDescent="0.3">
      <c r="A396" s="2">
        <v>41091</v>
      </c>
      <c r="B396">
        <v>165.22</v>
      </c>
      <c r="C396">
        <v>602.29</v>
      </c>
      <c r="D396">
        <v>290.10000000000002</v>
      </c>
      <c r="E396">
        <v>303.18</v>
      </c>
      <c r="F396">
        <v>370.8</v>
      </c>
      <c r="G396">
        <v>531.65</v>
      </c>
      <c r="H396">
        <v>57.71</v>
      </c>
      <c r="I396">
        <v>167.53</v>
      </c>
      <c r="J396">
        <v>624.76</v>
      </c>
      <c r="K396">
        <v>82.1</v>
      </c>
    </row>
    <row r="397" spans="1:11" x14ac:dyDescent="0.3">
      <c r="A397" s="2">
        <v>41098</v>
      </c>
      <c r="B397">
        <v>161.54</v>
      </c>
      <c r="C397">
        <v>603.09</v>
      </c>
      <c r="D397">
        <v>292.87</v>
      </c>
      <c r="E397">
        <v>276.54000000000002</v>
      </c>
      <c r="F397">
        <v>370.18</v>
      </c>
      <c r="G397">
        <v>523.65</v>
      </c>
      <c r="H397">
        <v>58.42</v>
      </c>
      <c r="I397">
        <v>168.16</v>
      </c>
      <c r="J397">
        <v>624.36</v>
      </c>
      <c r="K397">
        <v>80.349999999999994</v>
      </c>
    </row>
    <row r="398" spans="1:11" x14ac:dyDescent="0.3">
      <c r="A398" s="2">
        <v>41105</v>
      </c>
      <c r="B398">
        <v>162.47999999999999</v>
      </c>
      <c r="C398">
        <v>590.37</v>
      </c>
      <c r="D398">
        <v>290.64999999999998</v>
      </c>
      <c r="E398">
        <v>275.17</v>
      </c>
      <c r="F398">
        <v>371.08</v>
      </c>
      <c r="G398">
        <v>498.3</v>
      </c>
      <c r="H398">
        <v>57.86</v>
      </c>
      <c r="I398">
        <v>167.66</v>
      </c>
      <c r="J398">
        <v>617.79999999999995</v>
      </c>
      <c r="K398">
        <v>80.400000000000006</v>
      </c>
    </row>
    <row r="399" spans="1:11" x14ac:dyDescent="0.3">
      <c r="A399" s="2">
        <v>41112</v>
      </c>
      <c r="B399">
        <v>162.1</v>
      </c>
      <c r="C399">
        <v>591.45000000000005</v>
      </c>
      <c r="D399">
        <v>291.64999999999998</v>
      </c>
      <c r="E399">
        <v>266.47000000000003</v>
      </c>
      <c r="F399">
        <v>350</v>
      </c>
      <c r="G399">
        <v>469.8</v>
      </c>
      <c r="H399">
        <v>53.74</v>
      </c>
      <c r="I399">
        <v>168.66</v>
      </c>
      <c r="J399">
        <v>586.65</v>
      </c>
      <c r="K399">
        <v>86.2</v>
      </c>
    </row>
    <row r="400" spans="1:11" x14ac:dyDescent="0.3">
      <c r="A400" s="2">
        <v>41119</v>
      </c>
      <c r="B400">
        <v>166.95</v>
      </c>
      <c r="C400">
        <v>597.04999999999995</v>
      </c>
      <c r="D400">
        <v>293.45</v>
      </c>
      <c r="E400">
        <v>273.89999999999998</v>
      </c>
      <c r="F400">
        <v>375.07</v>
      </c>
      <c r="G400">
        <v>473.65</v>
      </c>
      <c r="H400">
        <v>53.27</v>
      </c>
      <c r="I400">
        <v>171.94</v>
      </c>
      <c r="J400">
        <v>614.30999999999995</v>
      </c>
      <c r="K400">
        <v>94.55</v>
      </c>
    </row>
    <row r="401" spans="1:11" x14ac:dyDescent="0.3">
      <c r="A401" s="2">
        <v>41126</v>
      </c>
      <c r="B401">
        <v>175.84</v>
      </c>
      <c r="C401">
        <v>617.88</v>
      </c>
      <c r="D401">
        <v>300.41000000000003</v>
      </c>
      <c r="E401">
        <v>286.86</v>
      </c>
      <c r="F401">
        <v>370.69</v>
      </c>
      <c r="G401">
        <v>453.45</v>
      </c>
      <c r="H401">
        <v>53.19</v>
      </c>
      <c r="I401">
        <v>177.51</v>
      </c>
      <c r="J401">
        <v>632.78</v>
      </c>
      <c r="K401">
        <v>94.8</v>
      </c>
    </row>
    <row r="402" spans="1:11" x14ac:dyDescent="0.3">
      <c r="A402" s="2">
        <v>41133</v>
      </c>
      <c r="B402">
        <v>183.49</v>
      </c>
      <c r="C402">
        <v>617.17999999999995</v>
      </c>
      <c r="D402">
        <v>296.89</v>
      </c>
      <c r="E402">
        <v>291.58</v>
      </c>
      <c r="F402">
        <v>367.21</v>
      </c>
      <c r="G402">
        <v>471</v>
      </c>
      <c r="H402">
        <v>51.51</v>
      </c>
      <c r="I402">
        <v>173.6</v>
      </c>
      <c r="J402">
        <v>645.62</v>
      </c>
      <c r="K402">
        <v>94.35</v>
      </c>
    </row>
    <row r="403" spans="1:11" x14ac:dyDescent="0.3">
      <c r="A403" s="2">
        <v>41140</v>
      </c>
      <c r="B403">
        <v>175.84</v>
      </c>
      <c r="C403">
        <v>638.54</v>
      </c>
      <c r="D403">
        <v>297.49</v>
      </c>
      <c r="E403">
        <v>303.2</v>
      </c>
      <c r="F403">
        <v>367.02</v>
      </c>
      <c r="G403">
        <v>484.75</v>
      </c>
      <c r="H403">
        <v>53.57</v>
      </c>
      <c r="I403">
        <v>175.78</v>
      </c>
      <c r="J403">
        <v>631.65</v>
      </c>
      <c r="K403">
        <v>97.1</v>
      </c>
    </row>
    <row r="404" spans="1:11" x14ac:dyDescent="0.3">
      <c r="A404" s="2">
        <v>41147</v>
      </c>
      <c r="B404">
        <v>172.31</v>
      </c>
      <c r="C404">
        <v>648.63</v>
      </c>
      <c r="D404">
        <v>297.01</v>
      </c>
      <c r="E404">
        <v>292.89</v>
      </c>
      <c r="F404">
        <v>363.44</v>
      </c>
      <c r="G404">
        <v>502.15</v>
      </c>
      <c r="H404">
        <v>50.92</v>
      </c>
      <c r="I404">
        <v>177.37</v>
      </c>
      <c r="J404">
        <v>596.17999999999995</v>
      </c>
      <c r="K404">
        <v>96.05</v>
      </c>
    </row>
    <row r="405" spans="1:11" x14ac:dyDescent="0.3">
      <c r="A405" s="2">
        <v>41154</v>
      </c>
      <c r="B405">
        <v>178.01</v>
      </c>
      <c r="C405">
        <v>669.36</v>
      </c>
      <c r="D405">
        <v>294.54000000000002</v>
      </c>
      <c r="E405">
        <v>308.47000000000003</v>
      </c>
      <c r="F405">
        <v>376.39</v>
      </c>
      <c r="G405">
        <v>495.75</v>
      </c>
      <c r="H405">
        <v>52.09</v>
      </c>
      <c r="I405">
        <v>174.19</v>
      </c>
      <c r="J405">
        <v>607.96</v>
      </c>
      <c r="K405">
        <v>93.55</v>
      </c>
    </row>
    <row r="406" spans="1:11" x14ac:dyDescent="0.3">
      <c r="A406" s="2">
        <v>41161</v>
      </c>
      <c r="B406">
        <v>189.25</v>
      </c>
      <c r="C406">
        <v>682.1</v>
      </c>
      <c r="D406">
        <v>305.69</v>
      </c>
      <c r="E406">
        <v>326.43</v>
      </c>
      <c r="F406">
        <v>389.46</v>
      </c>
      <c r="G406">
        <v>489.35</v>
      </c>
      <c r="H406">
        <v>52.88</v>
      </c>
      <c r="I406">
        <v>177.74</v>
      </c>
      <c r="J406">
        <v>660.87</v>
      </c>
      <c r="K406">
        <v>98</v>
      </c>
    </row>
    <row r="407" spans="1:11" x14ac:dyDescent="0.3">
      <c r="A407" s="2">
        <v>41168</v>
      </c>
      <c r="B407">
        <v>191.18</v>
      </c>
      <c r="C407">
        <v>629.47</v>
      </c>
      <c r="D407">
        <v>311.88</v>
      </c>
      <c r="E407">
        <v>321.62</v>
      </c>
      <c r="F407">
        <v>393.97</v>
      </c>
      <c r="G407">
        <v>480.85</v>
      </c>
      <c r="H407">
        <v>52.51</v>
      </c>
      <c r="I407">
        <v>173.46</v>
      </c>
      <c r="J407">
        <v>704.09</v>
      </c>
      <c r="K407">
        <v>99.3</v>
      </c>
    </row>
    <row r="408" spans="1:11" x14ac:dyDescent="0.3">
      <c r="A408" s="2">
        <v>41175</v>
      </c>
      <c r="B408">
        <v>188.23</v>
      </c>
      <c r="C408">
        <v>625.53</v>
      </c>
      <c r="D408">
        <v>313.88</v>
      </c>
      <c r="E408">
        <v>314.38</v>
      </c>
      <c r="F408">
        <v>392.8</v>
      </c>
      <c r="G408">
        <v>475.95</v>
      </c>
      <c r="H408">
        <v>52.32</v>
      </c>
      <c r="I408">
        <v>180.26</v>
      </c>
      <c r="J408">
        <v>709.67</v>
      </c>
      <c r="K408">
        <v>114.05</v>
      </c>
    </row>
    <row r="409" spans="1:11" x14ac:dyDescent="0.3">
      <c r="A409" s="2">
        <v>41182</v>
      </c>
      <c r="B409">
        <v>192.86</v>
      </c>
      <c r="C409">
        <v>629.44000000000005</v>
      </c>
      <c r="D409">
        <v>310.51</v>
      </c>
      <c r="E409">
        <v>313.38</v>
      </c>
      <c r="F409">
        <v>380.46</v>
      </c>
      <c r="G409">
        <v>486.3</v>
      </c>
      <c r="H409">
        <v>53.8</v>
      </c>
      <c r="I409">
        <v>182.78</v>
      </c>
      <c r="J409">
        <v>731.85</v>
      </c>
      <c r="K409">
        <v>108.9</v>
      </c>
    </row>
    <row r="410" spans="1:11" x14ac:dyDescent="0.3">
      <c r="A410" s="2">
        <v>41189</v>
      </c>
      <c r="B410">
        <v>184.12</v>
      </c>
      <c r="C410">
        <v>626.76</v>
      </c>
      <c r="D410">
        <v>314.87</v>
      </c>
      <c r="E410">
        <v>297.07</v>
      </c>
      <c r="F410">
        <v>389.22</v>
      </c>
      <c r="G410">
        <v>494.05</v>
      </c>
      <c r="H410">
        <v>52.97</v>
      </c>
      <c r="I410">
        <v>187.62</v>
      </c>
      <c r="J410">
        <v>733.51</v>
      </c>
      <c r="K410">
        <v>114</v>
      </c>
    </row>
    <row r="411" spans="1:11" x14ac:dyDescent="0.3">
      <c r="A411" s="2">
        <v>41196</v>
      </c>
      <c r="B411">
        <v>180.5</v>
      </c>
      <c r="C411">
        <v>622.54</v>
      </c>
      <c r="D411">
        <v>313.55</v>
      </c>
      <c r="E411">
        <v>295.58</v>
      </c>
      <c r="F411">
        <v>387.49</v>
      </c>
      <c r="G411">
        <v>486.8</v>
      </c>
      <c r="H411">
        <v>51.26</v>
      </c>
      <c r="I411">
        <v>197.23</v>
      </c>
      <c r="J411">
        <v>725.65</v>
      </c>
      <c r="K411">
        <v>115.65</v>
      </c>
    </row>
    <row r="412" spans="1:11" x14ac:dyDescent="0.3">
      <c r="A412" s="2">
        <v>41203</v>
      </c>
      <c r="B412">
        <v>179.63</v>
      </c>
      <c r="C412">
        <v>634.9</v>
      </c>
      <c r="D412">
        <v>317.87</v>
      </c>
      <c r="E412">
        <v>288.92</v>
      </c>
      <c r="F412">
        <v>391.66</v>
      </c>
      <c r="G412">
        <v>487.15</v>
      </c>
      <c r="H412">
        <v>52.57</v>
      </c>
      <c r="I412">
        <v>189.57</v>
      </c>
      <c r="J412">
        <v>758.16</v>
      </c>
      <c r="K412">
        <v>119.1</v>
      </c>
    </row>
    <row r="413" spans="1:11" x14ac:dyDescent="0.3">
      <c r="A413" s="2">
        <v>41210</v>
      </c>
      <c r="B413">
        <v>181.65</v>
      </c>
      <c r="C413">
        <v>642.57000000000005</v>
      </c>
      <c r="D413">
        <v>314.45</v>
      </c>
      <c r="E413">
        <v>296.17</v>
      </c>
      <c r="F413">
        <v>389.65</v>
      </c>
      <c r="G413">
        <v>476.55</v>
      </c>
      <c r="H413">
        <v>50.82</v>
      </c>
      <c r="I413">
        <v>188.05</v>
      </c>
      <c r="J413">
        <v>744.4</v>
      </c>
      <c r="K413">
        <v>124.15</v>
      </c>
    </row>
    <row r="414" spans="1:11" x14ac:dyDescent="0.3">
      <c r="A414" s="2">
        <v>41217</v>
      </c>
      <c r="B414">
        <v>177.09</v>
      </c>
      <c r="C414">
        <v>639.54999999999995</v>
      </c>
      <c r="D414">
        <v>318.97000000000003</v>
      </c>
      <c r="E414">
        <v>291.27999999999997</v>
      </c>
      <c r="F414">
        <v>410.71</v>
      </c>
      <c r="G414">
        <v>465.2</v>
      </c>
      <c r="H414">
        <v>51.07</v>
      </c>
      <c r="I414">
        <v>191.26</v>
      </c>
      <c r="J414">
        <v>720.42</v>
      </c>
      <c r="K414">
        <v>129.94999999999999</v>
      </c>
    </row>
    <row r="415" spans="1:11" x14ac:dyDescent="0.3">
      <c r="A415" s="2">
        <v>41224</v>
      </c>
      <c r="B415">
        <v>174.28</v>
      </c>
      <c r="C415">
        <v>621.14</v>
      </c>
      <c r="D415">
        <v>320.41000000000003</v>
      </c>
      <c r="E415">
        <v>290.62</v>
      </c>
      <c r="F415">
        <v>394.42</v>
      </c>
      <c r="G415">
        <v>476.85</v>
      </c>
      <c r="H415">
        <v>49.62</v>
      </c>
      <c r="I415">
        <v>182.02</v>
      </c>
      <c r="J415">
        <v>701.36</v>
      </c>
      <c r="K415">
        <v>139.35</v>
      </c>
    </row>
    <row r="416" spans="1:11" x14ac:dyDescent="0.3">
      <c r="A416" s="2">
        <v>41231</v>
      </c>
      <c r="B416">
        <v>173.96</v>
      </c>
      <c r="C416">
        <v>622.01</v>
      </c>
      <c r="D416">
        <v>334.13</v>
      </c>
      <c r="E416">
        <v>294.86</v>
      </c>
      <c r="F416">
        <v>404.7</v>
      </c>
      <c r="G416">
        <v>482.9</v>
      </c>
      <c r="H416">
        <v>48.54</v>
      </c>
      <c r="I416">
        <v>189.87</v>
      </c>
      <c r="J416">
        <v>705.22</v>
      </c>
      <c r="K416">
        <v>130.9</v>
      </c>
    </row>
    <row r="417" spans="1:11" x14ac:dyDescent="0.3">
      <c r="A417" s="2">
        <v>41238</v>
      </c>
      <c r="B417">
        <v>178.45</v>
      </c>
      <c r="C417">
        <v>634.27</v>
      </c>
      <c r="D417">
        <v>351.19</v>
      </c>
      <c r="E417">
        <v>302.22000000000003</v>
      </c>
      <c r="F417">
        <v>432.28</v>
      </c>
      <c r="G417">
        <v>496.35</v>
      </c>
      <c r="H417">
        <v>52.5</v>
      </c>
      <c r="I417">
        <v>197.73</v>
      </c>
      <c r="J417">
        <v>740.93</v>
      </c>
      <c r="K417">
        <v>137.5</v>
      </c>
    </row>
    <row r="418" spans="1:11" x14ac:dyDescent="0.3">
      <c r="A418" s="2">
        <v>41245</v>
      </c>
      <c r="B418">
        <v>187.65</v>
      </c>
      <c r="C418">
        <v>610.21</v>
      </c>
      <c r="D418">
        <v>345.78</v>
      </c>
      <c r="E418">
        <v>287.87</v>
      </c>
      <c r="F418">
        <v>430.5</v>
      </c>
      <c r="G418">
        <v>495.45</v>
      </c>
      <c r="H418">
        <v>54.12</v>
      </c>
      <c r="I418">
        <v>199.85</v>
      </c>
      <c r="J418">
        <v>743.36</v>
      </c>
      <c r="K418">
        <v>131.19999999999999</v>
      </c>
    </row>
    <row r="419" spans="1:11" x14ac:dyDescent="0.3">
      <c r="A419" s="2">
        <v>41252</v>
      </c>
      <c r="B419">
        <v>188.69</v>
      </c>
      <c r="C419">
        <v>599.95000000000005</v>
      </c>
      <c r="D419">
        <v>343.61</v>
      </c>
      <c r="E419">
        <v>282.62</v>
      </c>
      <c r="F419">
        <v>427.34</v>
      </c>
      <c r="G419">
        <v>497.6</v>
      </c>
      <c r="H419">
        <v>52.96</v>
      </c>
      <c r="I419">
        <v>196.07</v>
      </c>
      <c r="J419">
        <v>728.09</v>
      </c>
      <c r="K419">
        <v>134.1</v>
      </c>
    </row>
    <row r="420" spans="1:11" x14ac:dyDescent="0.3">
      <c r="A420" s="2">
        <v>41259</v>
      </c>
      <c r="B420">
        <v>185.54</v>
      </c>
      <c r="C420">
        <v>607.58000000000004</v>
      </c>
      <c r="D420">
        <v>337.25</v>
      </c>
      <c r="E420">
        <v>284.85000000000002</v>
      </c>
      <c r="F420">
        <v>434.86</v>
      </c>
      <c r="G420">
        <v>491.25</v>
      </c>
      <c r="H420">
        <v>51.99</v>
      </c>
      <c r="I420">
        <v>190.8</v>
      </c>
      <c r="J420">
        <v>706.11</v>
      </c>
      <c r="K420">
        <v>146</v>
      </c>
    </row>
    <row r="421" spans="1:11" x14ac:dyDescent="0.3">
      <c r="A421" s="2">
        <v>41266</v>
      </c>
      <c r="B421">
        <v>188.92</v>
      </c>
      <c r="C421">
        <v>611.82000000000005</v>
      </c>
      <c r="D421">
        <v>338.07</v>
      </c>
      <c r="E421">
        <v>288.12</v>
      </c>
      <c r="F421">
        <v>438.71</v>
      </c>
      <c r="G421">
        <v>494.8</v>
      </c>
      <c r="H421">
        <v>53.33</v>
      </c>
      <c r="I421">
        <v>191.69</v>
      </c>
      <c r="J421">
        <v>719.18</v>
      </c>
      <c r="K421">
        <v>162.35</v>
      </c>
    </row>
    <row r="422" spans="1:11" x14ac:dyDescent="0.3">
      <c r="A422" s="2">
        <v>41273</v>
      </c>
      <c r="B422">
        <v>193.77</v>
      </c>
      <c r="C422">
        <v>627.13</v>
      </c>
      <c r="D422">
        <v>338.92</v>
      </c>
      <c r="E422">
        <v>291.39</v>
      </c>
      <c r="F422">
        <v>439.43</v>
      </c>
      <c r="G422">
        <v>510.65</v>
      </c>
      <c r="H422">
        <v>56.35</v>
      </c>
      <c r="I422">
        <v>187.22</v>
      </c>
      <c r="J422">
        <v>723.42</v>
      </c>
      <c r="K422">
        <v>160.94999999999999</v>
      </c>
    </row>
    <row r="423" spans="1:11" x14ac:dyDescent="0.3">
      <c r="A423" s="2">
        <v>41280</v>
      </c>
      <c r="B423">
        <v>188.84</v>
      </c>
      <c r="C423">
        <v>630.58000000000004</v>
      </c>
      <c r="D423">
        <v>333.91</v>
      </c>
      <c r="E423">
        <v>336.35</v>
      </c>
      <c r="F423">
        <v>429.2</v>
      </c>
      <c r="G423">
        <v>491.15</v>
      </c>
      <c r="H423">
        <v>56.07</v>
      </c>
      <c r="I423">
        <v>181.32</v>
      </c>
      <c r="J423">
        <v>680.65</v>
      </c>
      <c r="K423">
        <v>137.6</v>
      </c>
    </row>
    <row r="424" spans="1:11" x14ac:dyDescent="0.3">
      <c r="A424" s="2">
        <v>41287</v>
      </c>
      <c r="B424">
        <v>202.4</v>
      </c>
      <c r="C424">
        <v>652.13</v>
      </c>
      <c r="D424">
        <v>330.69</v>
      </c>
      <c r="E424">
        <v>345.77</v>
      </c>
      <c r="F424">
        <v>430.35</v>
      </c>
      <c r="G424">
        <v>486.9</v>
      </c>
      <c r="H424">
        <v>65.569999999999993</v>
      </c>
      <c r="I424">
        <v>190.3</v>
      </c>
      <c r="J424">
        <v>682.89</v>
      </c>
      <c r="K424">
        <v>140.6</v>
      </c>
    </row>
    <row r="425" spans="1:11" x14ac:dyDescent="0.3">
      <c r="A425" s="2">
        <v>41294</v>
      </c>
      <c r="B425">
        <v>205.09</v>
      </c>
      <c r="C425">
        <v>647.05999999999995</v>
      </c>
      <c r="D425">
        <v>331.79</v>
      </c>
      <c r="E425">
        <v>349.07</v>
      </c>
      <c r="F425">
        <v>439.8</v>
      </c>
      <c r="G425">
        <v>484.3</v>
      </c>
      <c r="H425">
        <v>63.43</v>
      </c>
      <c r="I425">
        <v>198.52</v>
      </c>
      <c r="J425">
        <v>714.36</v>
      </c>
      <c r="K425">
        <v>145.65</v>
      </c>
    </row>
    <row r="426" spans="1:11" x14ac:dyDescent="0.3">
      <c r="A426" s="2">
        <v>41301</v>
      </c>
      <c r="B426">
        <v>201</v>
      </c>
      <c r="C426">
        <v>650.73</v>
      </c>
      <c r="D426">
        <v>319.36</v>
      </c>
      <c r="E426">
        <v>343.65</v>
      </c>
      <c r="F426">
        <v>453.46</v>
      </c>
      <c r="G426">
        <v>473</v>
      </c>
      <c r="H426">
        <v>63.75</v>
      </c>
      <c r="I426">
        <v>204.95</v>
      </c>
      <c r="J426">
        <v>682.18</v>
      </c>
      <c r="K426">
        <v>144.75</v>
      </c>
    </row>
    <row r="427" spans="1:11" x14ac:dyDescent="0.3">
      <c r="A427" s="2">
        <v>41308</v>
      </c>
      <c r="B427">
        <v>194.16</v>
      </c>
      <c r="C427">
        <v>686.69</v>
      </c>
      <c r="D427">
        <v>324.3</v>
      </c>
      <c r="E427">
        <v>345.95</v>
      </c>
      <c r="F427">
        <v>451.56</v>
      </c>
      <c r="G427">
        <v>464.85</v>
      </c>
      <c r="H427">
        <v>60.67</v>
      </c>
      <c r="I427">
        <v>199.98</v>
      </c>
      <c r="J427">
        <v>670.82</v>
      </c>
      <c r="K427">
        <v>135.9</v>
      </c>
    </row>
    <row r="428" spans="1:11" x14ac:dyDescent="0.3">
      <c r="A428" s="2">
        <v>41315</v>
      </c>
      <c r="B428">
        <v>190.16</v>
      </c>
      <c r="C428">
        <v>696.13</v>
      </c>
      <c r="D428">
        <v>337.62</v>
      </c>
      <c r="E428">
        <v>345.84</v>
      </c>
      <c r="F428">
        <v>453.45</v>
      </c>
      <c r="G428">
        <v>489.45</v>
      </c>
      <c r="H428">
        <v>57.43</v>
      </c>
      <c r="I428">
        <v>199.35</v>
      </c>
      <c r="J428">
        <v>641.76</v>
      </c>
      <c r="K428">
        <v>132.75</v>
      </c>
    </row>
    <row r="429" spans="1:11" x14ac:dyDescent="0.3">
      <c r="A429" s="2">
        <v>41322</v>
      </c>
      <c r="B429">
        <v>193.94</v>
      </c>
      <c r="C429">
        <v>702.38</v>
      </c>
      <c r="D429">
        <v>328.92</v>
      </c>
      <c r="E429">
        <v>352.28</v>
      </c>
      <c r="F429">
        <v>452.94</v>
      </c>
      <c r="G429">
        <v>499.75</v>
      </c>
      <c r="H429">
        <v>58.71</v>
      </c>
      <c r="I429">
        <v>193.62</v>
      </c>
      <c r="J429">
        <v>637.55999999999995</v>
      </c>
      <c r="K429">
        <v>130.4</v>
      </c>
    </row>
    <row r="430" spans="1:11" x14ac:dyDescent="0.3">
      <c r="A430" s="2">
        <v>41329</v>
      </c>
      <c r="B430">
        <v>182.21</v>
      </c>
      <c r="C430">
        <v>724.94</v>
      </c>
      <c r="D430">
        <v>310.56</v>
      </c>
      <c r="E430">
        <v>361.37</v>
      </c>
      <c r="F430">
        <v>435.15</v>
      </c>
      <c r="G430">
        <v>499.85</v>
      </c>
      <c r="H430">
        <v>58.37</v>
      </c>
      <c r="I430">
        <v>192.85</v>
      </c>
      <c r="J430">
        <v>622.27</v>
      </c>
      <c r="K430">
        <v>124.65</v>
      </c>
    </row>
    <row r="431" spans="1:11" x14ac:dyDescent="0.3">
      <c r="A431" s="2">
        <v>41336</v>
      </c>
      <c r="B431">
        <v>191.4</v>
      </c>
      <c r="C431">
        <v>764.19</v>
      </c>
      <c r="D431">
        <v>327.92</v>
      </c>
      <c r="E431">
        <v>368.37</v>
      </c>
      <c r="F431">
        <v>465.85</v>
      </c>
      <c r="G431">
        <v>526.54999999999995</v>
      </c>
      <c r="H431">
        <v>61.2</v>
      </c>
      <c r="I431">
        <v>197.43</v>
      </c>
      <c r="J431">
        <v>664.93</v>
      </c>
      <c r="K431">
        <v>123.35</v>
      </c>
    </row>
    <row r="432" spans="1:11" x14ac:dyDescent="0.3">
      <c r="A432" s="2">
        <v>41343</v>
      </c>
      <c r="B432">
        <v>189.68</v>
      </c>
      <c r="C432">
        <v>757.96</v>
      </c>
      <c r="D432">
        <v>318.99</v>
      </c>
      <c r="E432">
        <v>356.96</v>
      </c>
      <c r="F432">
        <v>499.86</v>
      </c>
      <c r="G432">
        <v>540.75</v>
      </c>
      <c r="H432">
        <v>60.42</v>
      </c>
      <c r="I432">
        <v>200.28</v>
      </c>
      <c r="J432">
        <v>669.56</v>
      </c>
      <c r="K432">
        <v>119.6</v>
      </c>
    </row>
    <row r="433" spans="1:11" x14ac:dyDescent="0.3">
      <c r="A433" s="2">
        <v>41350</v>
      </c>
      <c r="B433">
        <v>182.25</v>
      </c>
      <c r="C433">
        <v>744.4</v>
      </c>
      <c r="D433">
        <v>301.95</v>
      </c>
      <c r="E433">
        <v>355.09</v>
      </c>
      <c r="F433">
        <v>494.51</v>
      </c>
      <c r="G433">
        <v>523</v>
      </c>
      <c r="H433">
        <v>55.17</v>
      </c>
      <c r="I433">
        <v>202.33</v>
      </c>
      <c r="J433">
        <v>621.49</v>
      </c>
      <c r="K433">
        <v>99.75</v>
      </c>
    </row>
    <row r="434" spans="1:11" x14ac:dyDescent="0.3">
      <c r="A434" s="2">
        <v>41357</v>
      </c>
      <c r="B434">
        <v>173.77</v>
      </c>
      <c r="C434">
        <v>760.62</v>
      </c>
      <c r="D434">
        <v>311.98</v>
      </c>
      <c r="E434">
        <v>358.34</v>
      </c>
      <c r="F434">
        <v>490.87</v>
      </c>
      <c r="G434">
        <v>524.29999999999995</v>
      </c>
      <c r="H434">
        <v>57.12</v>
      </c>
      <c r="I434">
        <v>204.92</v>
      </c>
      <c r="J434">
        <v>606.62</v>
      </c>
      <c r="K434">
        <v>97.35</v>
      </c>
    </row>
    <row r="435" spans="1:11" x14ac:dyDescent="0.3">
      <c r="A435" s="2">
        <v>41364</v>
      </c>
      <c r="B435">
        <v>175.39</v>
      </c>
      <c r="C435">
        <v>723.26</v>
      </c>
      <c r="D435">
        <v>309.79000000000002</v>
      </c>
      <c r="E435">
        <v>355.42</v>
      </c>
      <c r="F435">
        <v>475.93</v>
      </c>
      <c r="G435">
        <v>515.25</v>
      </c>
      <c r="H435">
        <v>56.7</v>
      </c>
      <c r="I435">
        <v>193.22</v>
      </c>
      <c r="J435">
        <v>599.45000000000005</v>
      </c>
      <c r="K435">
        <v>90.75</v>
      </c>
    </row>
    <row r="436" spans="1:11" x14ac:dyDescent="0.3">
      <c r="A436" s="2">
        <v>41371</v>
      </c>
      <c r="B436">
        <v>174.32</v>
      </c>
      <c r="C436">
        <v>729.72</v>
      </c>
      <c r="D436">
        <v>321.14</v>
      </c>
      <c r="E436">
        <v>284.83</v>
      </c>
      <c r="F436">
        <v>465.39</v>
      </c>
      <c r="G436">
        <v>535.25</v>
      </c>
      <c r="H436">
        <v>56.55</v>
      </c>
      <c r="I436">
        <v>194.31</v>
      </c>
      <c r="J436">
        <v>604.27</v>
      </c>
      <c r="K436">
        <v>88.85</v>
      </c>
    </row>
    <row r="437" spans="1:11" x14ac:dyDescent="0.3">
      <c r="A437" s="2">
        <v>41378</v>
      </c>
      <c r="B437">
        <v>175.73</v>
      </c>
      <c r="C437">
        <v>701.24</v>
      </c>
      <c r="D437">
        <v>336.05</v>
      </c>
      <c r="E437">
        <v>284.70999999999998</v>
      </c>
      <c r="F437">
        <v>464.14</v>
      </c>
      <c r="G437">
        <v>546.35</v>
      </c>
      <c r="H437">
        <v>61.23</v>
      </c>
      <c r="I437">
        <v>209.03</v>
      </c>
      <c r="J437">
        <v>654.58000000000004</v>
      </c>
      <c r="K437">
        <v>89.95</v>
      </c>
    </row>
    <row r="438" spans="1:11" x14ac:dyDescent="0.3">
      <c r="A438" s="2">
        <v>41385</v>
      </c>
      <c r="B438">
        <v>178.16</v>
      </c>
      <c r="C438">
        <v>660.99</v>
      </c>
      <c r="D438">
        <v>343.78</v>
      </c>
      <c r="E438">
        <v>274.33</v>
      </c>
      <c r="F438">
        <v>469.74</v>
      </c>
      <c r="G438">
        <v>565.70000000000005</v>
      </c>
      <c r="H438">
        <v>62.42</v>
      </c>
      <c r="I438">
        <v>211.45</v>
      </c>
      <c r="J438">
        <v>685.25</v>
      </c>
      <c r="K438">
        <v>96.25</v>
      </c>
    </row>
    <row r="439" spans="1:11" x14ac:dyDescent="0.3">
      <c r="A439" s="2">
        <v>41392</v>
      </c>
      <c r="B439">
        <v>179.98</v>
      </c>
      <c r="C439">
        <v>684.71</v>
      </c>
      <c r="D439">
        <v>339.72</v>
      </c>
      <c r="E439">
        <v>286.23</v>
      </c>
      <c r="F439">
        <v>468.71</v>
      </c>
      <c r="G439">
        <v>574.20000000000005</v>
      </c>
      <c r="H439">
        <v>60.93</v>
      </c>
      <c r="I439">
        <v>219.27</v>
      </c>
      <c r="J439">
        <v>697.33</v>
      </c>
      <c r="K439">
        <v>96.05</v>
      </c>
    </row>
    <row r="440" spans="1:11" x14ac:dyDescent="0.3">
      <c r="A440" s="2">
        <v>41399</v>
      </c>
      <c r="B440">
        <v>182.78</v>
      </c>
      <c r="C440">
        <v>722.07</v>
      </c>
      <c r="D440">
        <v>350.89</v>
      </c>
      <c r="E440">
        <v>294.12</v>
      </c>
      <c r="F440">
        <v>463.07</v>
      </c>
      <c r="G440">
        <v>571.04999999999995</v>
      </c>
      <c r="H440">
        <v>62.66</v>
      </c>
      <c r="I440">
        <v>233.99</v>
      </c>
      <c r="J440">
        <v>694.07</v>
      </c>
      <c r="K440">
        <v>108.1</v>
      </c>
    </row>
    <row r="441" spans="1:11" x14ac:dyDescent="0.3">
      <c r="A441" s="2">
        <v>41406</v>
      </c>
      <c r="B441">
        <v>187.85</v>
      </c>
      <c r="C441">
        <v>711.4</v>
      </c>
      <c r="D441">
        <v>358.65</v>
      </c>
      <c r="E441">
        <v>291.66000000000003</v>
      </c>
      <c r="F441">
        <v>480.44</v>
      </c>
      <c r="G441">
        <v>570.95000000000005</v>
      </c>
      <c r="H441">
        <v>63.2</v>
      </c>
      <c r="I441">
        <v>221.89</v>
      </c>
      <c r="J441">
        <v>721.36</v>
      </c>
      <c r="K441">
        <v>99.75</v>
      </c>
    </row>
    <row r="442" spans="1:11" x14ac:dyDescent="0.3">
      <c r="A442" s="2">
        <v>41413</v>
      </c>
      <c r="B442">
        <v>176.82</v>
      </c>
      <c r="C442">
        <v>709.35</v>
      </c>
      <c r="D442">
        <v>349.9</v>
      </c>
      <c r="E442">
        <v>291.19</v>
      </c>
      <c r="F442">
        <v>479.66</v>
      </c>
      <c r="G442">
        <v>574.45000000000005</v>
      </c>
      <c r="H442">
        <v>57.9</v>
      </c>
      <c r="I442">
        <v>218.78</v>
      </c>
      <c r="J442">
        <v>647.51</v>
      </c>
      <c r="K442">
        <v>100.25</v>
      </c>
    </row>
    <row r="443" spans="1:11" x14ac:dyDescent="0.3">
      <c r="A443" s="2">
        <v>41420</v>
      </c>
      <c r="B443">
        <v>181.28</v>
      </c>
      <c r="C443">
        <v>723.3</v>
      </c>
      <c r="D443">
        <v>349.47</v>
      </c>
      <c r="E443">
        <v>299.10000000000002</v>
      </c>
      <c r="F443">
        <v>485.46</v>
      </c>
      <c r="G443">
        <v>723.6</v>
      </c>
      <c r="H443">
        <v>56.75</v>
      </c>
      <c r="I443">
        <v>225.31</v>
      </c>
      <c r="J443">
        <v>622.92999999999995</v>
      </c>
      <c r="K443">
        <v>108.1</v>
      </c>
    </row>
    <row r="444" spans="1:11" x14ac:dyDescent="0.3">
      <c r="A444" s="2">
        <v>41427</v>
      </c>
      <c r="B444">
        <v>176.18</v>
      </c>
      <c r="C444">
        <v>733.2</v>
      </c>
      <c r="D444">
        <v>337.32</v>
      </c>
      <c r="E444">
        <v>303.45</v>
      </c>
      <c r="F444">
        <v>456.88</v>
      </c>
      <c r="G444">
        <v>689.4</v>
      </c>
      <c r="H444">
        <v>56.81</v>
      </c>
      <c r="I444">
        <v>221.66</v>
      </c>
      <c r="J444">
        <v>627.82000000000005</v>
      </c>
      <c r="K444">
        <v>107.9</v>
      </c>
    </row>
    <row r="445" spans="1:11" x14ac:dyDescent="0.3">
      <c r="A445" s="2">
        <v>41434</v>
      </c>
      <c r="B445">
        <v>183.16</v>
      </c>
      <c r="C445">
        <v>700.25</v>
      </c>
      <c r="D445">
        <v>331.79</v>
      </c>
      <c r="E445">
        <v>297.02</v>
      </c>
      <c r="F445">
        <v>455.16</v>
      </c>
      <c r="G445">
        <v>683.15</v>
      </c>
      <c r="H445">
        <v>55.66</v>
      </c>
      <c r="I445">
        <v>219.7</v>
      </c>
      <c r="J445">
        <v>640.17999999999995</v>
      </c>
      <c r="K445">
        <v>106.25</v>
      </c>
    </row>
    <row r="446" spans="1:11" x14ac:dyDescent="0.3">
      <c r="A446" s="2">
        <v>41441</v>
      </c>
      <c r="B446">
        <v>178.26</v>
      </c>
      <c r="C446">
        <v>686.52</v>
      </c>
      <c r="D446">
        <v>316.92</v>
      </c>
      <c r="E446">
        <v>299.97000000000003</v>
      </c>
      <c r="F446">
        <v>454.98</v>
      </c>
      <c r="G446">
        <v>662.6</v>
      </c>
      <c r="H446">
        <v>52.53</v>
      </c>
      <c r="I446">
        <v>214.04</v>
      </c>
      <c r="J446">
        <v>619.51</v>
      </c>
      <c r="K446">
        <v>110.3</v>
      </c>
    </row>
    <row r="447" spans="1:11" x14ac:dyDescent="0.3">
      <c r="A447" s="2">
        <v>41448</v>
      </c>
      <c r="B447">
        <v>193.94</v>
      </c>
      <c r="C447">
        <v>732.81</v>
      </c>
      <c r="D447">
        <v>334.01</v>
      </c>
      <c r="E447">
        <v>309.91000000000003</v>
      </c>
      <c r="F447">
        <v>462.84</v>
      </c>
      <c r="G447">
        <v>671.75</v>
      </c>
      <c r="H447">
        <v>55.23</v>
      </c>
      <c r="I447">
        <v>215.06</v>
      </c>
      <c r="J447">
        <v>624.07000000000005</v>
      </c>
      <c r="K447">
        <v>96.9</v>
      </c>
    </row>
    <row r="448" spans="1:11" x14ac:dyDescent="0.3">
      <c r="A448" s="2">
        <v>41455</v>
      </c>
      <c r="B448">
        <v>197.93</v>
      </c>
      <c r="C448">
        <v>738.63</v>
      </c>
      <c r="D448">
        <v>333.13</v>
      </c>
      <c r="E448">
        <v>304.62</v>
      </c>
      <c r="F448">
        <v>466.07</v>
      </c>
      <c r="G448">
        <v>670.35</v>
      </c>
      <c r="H448">
        <v>55.33</v>
      </c>
      <c r="I448">
        <v>226.8</v>
      </c>
      <c r="J448">
        <v>626.53</v>
      </c>
      <c r="K448">
        <v>92.55</v>
      </c>
    </row>
    <row r="449" spans="1:11" x14ac:dyDescent="0.3">
      <c r="A449" s="2">
        <v>41462</v>
      </c>
      <c r="B449">
        <v>200.09</v>
      </c>
      <c r="C449">
        <v>777.08</v>
      </c>
      <c r="D449">
        <v>347.1</v>
      </c>
      <c r="E449">
        <v>347.78</v>
      </c>
      <c r="F449">
        <v>481.83</v>
      </c>
      <c r="G449">
        <v>679.7</v>
      </c>
      <c r="H449">
        <v>51.84</v>
      </c>
      <c r="I449">
        <v>231.9</v>
      </c>
      <c r="J449">
        <v>662.73</v>
      </c>
      <c r="K449">
        <v>83.55</v>
      </c>
    </row>
    <row r="450" spans="1:11" x14ac:dyDescent="0.3">
      <c r="A450" s="2">
        <v>41469</v>
      </c>
      <c r="B450">
        <v>207.68</v>
      </c>
      <c r="C450">
        <v>841.25</v>
      </c>
      <c r="D450">
        <v>339.24</v>
      </c>
      <c r="E450">
        <v>353.14</v>
      </c>
      <c r="F450">
        <v>515.64</v>
      </c>
      <c r="G450">
        <v>710.65</v>
      </c>
      <c r="H450">
        <v>52.44</v>
      </c>
      <c r="I450">
        <v>244.63</v>
      </c>
      <c r="J450">
        <v>649.79999999999995</v>
      </c>
      <c r="K450">
        <v>76.45</v>
      </c>
    </row>
    <row r="451" spans="1:11" x14ac:dyDescent="0.3">
      <c r="A451" s="2">
        <v>41476</v>
      </c>
      <c r="B451">
        <v>200.14</v>
      </c>
      <c r="C451">
        <v>856.55</v>
      </c>
      <c r="D451">
        <v>321.33</v>
      </c>
      <c r="E451">
        <v>361.31</v>
      </c>
      <c r="F451">
        <v>506.67</v>
      </c>
      <c r="G451">
        <v>714.4</v>
      </c>
      <c r="H451">
        <v>53.02</v>
      </c>
      <c r="I451">
        <v>244.3</v>
      </c>
      <c r="J451">
        <v>563.77</v>
      </c>
      <c r="K451">
        <v>71.099999999999994</v>
      </c>
    </row>
    <row r="452" spans="1:11" x14ac:dyDescent="0.3">
      <c r="A452" s="2">
        <v>41483</v>
      </c>
      <c r="B452">
        <v>192.76</v>
      </c>
      <c r="C452">
        <v>890.99</v>
      </c>
      <c r="D452">
        <v>314.92</v>
      </c>
      <c r="E452">
        <v>373.15</v>
      </c>
      <c r="F452">
        <v>496.58</v>
      </c>
      <c r="G452">
        <v>704.95</v>
      </c>
      <c r="H452">
        <v>43.79</v>
      </c>
      <c r="I452">
        <v>220.8</v>
      </c>
      <c r="J452">
        <v>553.47</v>
      </c>
      <c r="K452">
        <v>55.8</v>
      </c>
    </row>
    <row r="453" spans="1:11" x14ac:dyDescent="0.3">
      <c r="A453" s="2">
        <v>41490</v>
      </c>
      <c r="B453">
        <v>194.63</v>
      </c>
      <c r="C453">
        <v>890.78</v>
      </c>
      <c r="D453">
        <v>304.57</v>
      </c>
      <c r="E453">
        <v>367.66</v>
      </c>
      <c r="F453">
        <v>430.05</v>
      </c>
      <c r="G453">
        <v>694.3</v>
      </c>
      <c r="H453">
        <v>41.73</v>
      </c>
      <c r="I453">
        <v>215.76</v>
      </c>
      <c r="J453">
        <v>520.1</v>
      </c>
      <c r="K453">
        <v>56.65</v>
      </c>
    </row>
    <row r="454" spans="1:11" x14ac:dyDescent="0.3">
      <c r="A454" s="2">
        <v>41497</v>
      </c>
      <c r="B454">
        <v>185.87</v>
      </c>
      <c r="C454">
        <v>859.64</v>
      </c>
      <c r="D454">
        <v>293.3</v>
      </c>
      <c r="E454">
        <v>369.38</v>
      </c>
      <c r="F454">
        <v>417.97</v>
      </c>
      <c r="G454">
        <v>743.15</v>
      </c>
      <c r="H454">
        <v>43.92</v>
      </c>
      <c r="I454">
        <v>212.18</v>
      </c>
      <c r="J454">
        <v>504.43</v>
      </c>
      <c r="K454">
        <v>64.650000000000006</v>
      </c>
    </row>
    <row r="455" spans="1:11" x14ac:dyDescent="0.3">
      <c r="A455" s="2">
        <v>41504</v>
      </c>
      <c r="B455">
        <v>184.25</v>
      </c>
      <c r="C455">
        <v>883.08</v>
      </c>
      <c r="D455">
        <v>303.10000000000002</v>
      </c>
      <c r="E455">
        <v>372.15</v>
      </c>
      <c r="F455">
        <v>419.32</v>
      </c>
      <c r="G455">
        <v>714.85</v>
      </c>
      <c r="H455">
        <v>45.42</v>
      </c>
      <c r="I455">
        <v>204.36</v>
      </c>
      <c r="J455">
        <v>492.5</v>
      </c>
      <c r="K455">
        <v>59.35</v>
      </c>
    </row>
    <row r="456" spans="1:11" x14ac:dyDescent="0.3">
      <c r="A456" s="2">
        <v>41511</v>
      </c>
      <c r="B456">
        <v>191.97</v>
      </c>
      <c r="C456">
        <v>981.43</v>
      </c>
      <c r="D456">
        <v>296.33999999999997</v>
      </c>
      <c r="E456">
        <v>385.19</v>
      </c>
      <c r="F456">
        <v>420.22</v>
      </c>
      <c r="G456">
        <v>702.8</v>
      </c>
      <c r="H456">
        <v>41.07</v>
      </c>
      <c r="I456">
        <v>204.09</v>
      </c>
      <c r="J456">
        <v>481.5</v>
      </c>
      <c r="K456">
        <v>56.9</v>
      </c>
    </row>
    <row r="457" spans="1:11" x14ac:dyDescent="0.3">
      <c r="A457" s="2">
        <v>41518</v>
      </c>
      <c r="B457">
        <v>195.16</v>
      </c>
      <c r="C457">
        <v>960</v>
      </c>
      <c r="D457">
        <v>307.42</v>
      </c>
      <c r="E457">
        <v>375.66</v>
      </c>
      <c r="F457">
        <v>424.36</v>
      </c>
      <c r="G457">
        <v>727.65</v>
      </c>
      <c r="H457">
        <v>45.27</v>
      </c>
      <c r="I457">
        <v>209.63</v>
      </c>
      <c r="J457">
        <v>502.43</v>
      </c>
      <c r="K457">
        <v>57.8</v>
      </c>
    </row>
    <row r="458" spans="1:11" x14ac:dyDescent="0.3">
      <c r="A458" s="2">
        <v>41525</v>
      </c>
      <c r="B458">
        <v>196.28</v>
      </c>
      <c r="C458">
        <v>943.08</v>
      </c>
      <c r="D458">
        <v>313.89999999999998</v>
      </c>
      <c r="E458">
        <v>375.54</v>
      </c>
      <c r="F458">
        <v>441.58</v>
      </c>
      <c r="G458">
        <v>740.55</v>
      </c>
      <c r="H458">
        <v>46.1</v>
      </c>
      <c r="I458">
        <v>219.8</v>
      </c>
      <c r="J458">
        <v>555.77</v>
      </c>
      <c r="K458">
        <v>70.55</v>
      </c>
    </row>
    <row r="459" spans="1:11" x14ac:dyDescent="0.3">
      <c r="A459" s="2">
        <v>41532</v>
      </c>
      <c r="B459">
        <v>198.28</v>
      </c>
      <c r="C459">
        <v>941.41</v>
      </c>
      <c r="D459">
        <v>328.79</v>
      </c>
      <c r="E459">
        <v>371.46</v>
      </c>
      <c r="F459">
        <v>487.3</v>
      </c>
      <c r="G459">
        <v>379.75</v>
      </c>
      <c r="H459">
        <v>50.46</v>
      </c>
      <c r="I459">
        <v>235.62</v>
      </c>
      <c r="J459">
        <v>564.66999999999996</v>
      </c>
      <c r="K459">
        <v>70.900000000000006</v>
      </c>
    </row>
    <row r="460" spans="1:11" x14ac:dyDescent="0.3">
      <c r="A460" s="2">
        <v>41539</v>
      </c>
      <c r="B460">
        <v>188.84</v>
      </c>
      <c r="C460">
        <v>940.35</v>
      </c>
      <c r="D460">
        <v>303.77</v>
      </c>
      <c r="E460">
        <v>372.88</v>
      </c>
      <c r="F460">
        <v>468.98</v>
      </c>
      <c r="G460">
        <v>387.62</v>
      </c>
      <c r="H460">
        <v>49.63</v>
      </c>
      <c r="I460">
        <v>231.31</v>
      </c>
      <c r="J460">
        <v>544.97</v>
      </c>
      <c r="K460">
        <v>70.95</v>
      </c>
    </row>
    <row r="461" spans="1:11" x14ac:dyDescent="0.3">
      <c r="A461" s="2">
        <v>41546</v>
      </c>
      <c r="B461">
        <v>192.1</v>
      </c>
      <c r="C461">
        <v>981.62</v>
      </c>
      <c r="D461">
        <v>319.51</v>
      </c>
      <c r="E461">
        <v>374.09</v>
      </c>
      <c r="F461">
        <v>466.29</v>
      </c>
      <c r="G461">
        <v>416.32</v>
      </c>
      <c r="H461">
        <v>51.6</v>
      </c>
      <c r="I461">
        <v>225.47</v>
      </c>
      <c r="J461">
        <v>546.70000000000005</v>
      </c>
      <c r="K461">
        <v>71.05</v>
      </c>
    </row>
    <row r="462" spans="1:11" x14ac:dyDescent="0.3">
      <c r="A462" s="2">
        <v>41553</v>
      </c>
      <c r="B462">
        <v>194.11</v>
      </c>
      <c r="C462" s="3">
        <v>1024.32</v>
      </c>
      <c r="D462">
        <v>329.92</v>
      </c>
      <c r="E462">
        <v>406.1</v>
      </c>
      <c r="F462">
        <v>484.21</v>
      </c>
      <c r="G462">
        <v>425.93</v>
      </c>
      <c r="H462">
        <v>51.22</v>
      </c>
      <c r="I462">
        <v>226.73</v>
      </c>
      <c r="J462">
        <v>587.97</v>
      </c>
      <c r="K462">
        <v>77.75</v>
      </c>
    </row>
    <row r="463" spans="1:11" x14ac:dyDescent="0.3">
      <c r="A463" s="2">
        <v>41560</v>
      </c>
      <c r="B463">
        <v>203.62</v>
      </c>
      <c r="C463" s="3">
        <v>1023.64</v>
      </c>
      <c r="D463">
        <v>337.55</v>
      </c>
      <c r="E463">
        <v>411.07</v>
      </c>
      <c r="F463">
        <v>486.05</v>
      </c>
      <c r="G463">
        <v>431.38</v>
      </c>
      <c r="H463">
        <v>54.66</v>
      </c>
      <c r="I463">
        <v>234.69</v>
      </c>
      <c r="J463">
        <v>581.57000000000005</v>
      </c>
      <c r="K463">
        <v>73.55</v>
      </c>
    </row>
    <row r="464" spans="1:11" x14ac:dyDescent="0.3">
      <c r="A464" s="2">
        <v>41567</v>
      </c>
      <c r="B464">
        <v>199.43</v>
      </c>
      <c r="C464">
        <v>998.11</v>
      </c>
      <c r="D464">
        <v>335.53</v>
      </c>
      <c r="E464">
        <v>413.18</v>
      </c>
      <c r="F464">
        <v>512.80999999999995</v>
      </c>
      <c r="G464">
        <v>463.7</v>
      </c>
      <c r="H464">
        <v>52.62</v>
      </c>
      <c r="I464">
        <v>225.41</v>
      </c>
      <c r="J464">
        <v>631.63</v>
      </c>
      <c r="K464">
        <v>68.349999999999994</v>
      </c>
    </row>
    <row r="465" spans="1:11" x14ac:dyDescent="0.3">
      <c r="A465" s="2">
        <v>41574</v>
      </c>
      <c r="B465">
        <v>204.21</v>
      </c>
      <c r="C465" s="3">
        <v>1012.51</v>
      </c>
      <c r="D465">
        <v>341.14</v>
      </c>
      <c r="E465">
        <v>406.37</v>
      </c>
      <c r="F465">
        <v>541.86</v>
      </c>
      <c r="G465">
        <v>468.3</v>
      </c>
      <c r="H465">
        <v>53.72</v>
      </c>
      <c r="I465">
        <v>217.91</v>
      </c>
      <c r="J465">
        <v>654.53</v>
      </c>
      <c r="K465">
        <v>68.05</v>
      </c>
    </row>
    <row r="466" spans="1:11" x14ac:dyDescent="0.3">
      <c r="A466" s="2">
        <v>41581</v>
      </c>
      <c r="B466">
        <v>196.94</v>
      </c>
      <c r="C466" s="3">
        <v>1009.26</v>
      </c>
      <c r="D466">
        <v>325.52999999999997</v>
      </c>
      <c r="E466">
        <v>416.71</v>
      </c>
      <c r="F466">
        <v>555.63</v>
      </c>
      <c r="G466">
        <v>459.18</v>
      </c>
      <c r="H466">
        <v>53.22</v>
      </c>
      <c r="I466">
        <v>211.85</v>
      </c>
      <c r="J466">
        <v>649.03</v>
      </c>
      <c r="K466">
        <v>68.099999999999994</v>
      </c>
    </row>
    <row r="467" spans="1:11" x14ac:dyDescent="0.3">
      <c r="A467" s="2">
        <v>41588</v>
      </c>
      <c r="B467">
        <v>191.48</v>
      </c>
      <c r="C467">
        <v>978.05</v>
      </c>
      <c r="D467">
        <v>320.39</v>
      </c>
      <c r="E467">
        <v>415.99</v>
      </c>
      <c r="F467">
        <v>512.26</v>
      </c>
      <c r="G467">
        <v>448.65</v>
      </c>
      <c r="H467">
        <v>51.91</v>
      </c>
      <c r="I467">
        <v>208.43</v>
      </c>
      <c r="J467">
        <v>626.29999999999995</v>
      </c>
      <c r="K467">
        <v>68.2</v>
      </c>
    </row>
    <row r="468" spans="1:11" x14ac:dyDescent="0.3">
      <c r="A468" s="2">
        <v>41595</v>
      </c>
      <c r="B468">
        <v>189.7</v>
      </c>
      <c r="C468">
        <v>965.81</v>
      </c>
      <c r="D468">
        <v>320.36</v>
      </c>
      <c r="E468">
        <v>415.17</v>
      </c>
      <c r="F468">
        <v>507.22</v>
      </c>
      <c r="G468">
        <v>437.57</v>
      </c>
      <c r="H468">
        <v>50.26</v>
      </c>
      <c r="I468">
        <v>204.39</v>
      </c>
      <c r="J468">
        <v>642.66999999999996</v>
      </c>
      <c r="K468">
        <v>68.25</v>
      </c>
    </row>
    <row r="469" spans="1:11" x14ac:dyDescent="0.3">
      <c r="A469" s="2">
        <v>41602</v>
      </c>
      <c r="B469">
        <v>191.83</v>
      </c>
      <c r="C469">
        <v>967.5</v>
      </c>
      <c r="D469">
        <v>329.92</v>
      </c>
      <c r="E469">
        <v>416.03</v>
      </c>
      <c r="F469">
        <v>502.77</v>
      </c>
      <c r="G469">
        <v>437.88</v>
      </c>
      <c r="H469">
        <v>51.43</v>
      </c>
      <c r="I469">
        <v>212.25</v>
      </c>
      <c r="J469">
        <v>695.57</v>
      </c>
      <c r="K469">
        <v>70</v>
      </c>
    </row>
    <row r="470" spans="1:11" x14ac:dyDescent="0.3">
      <c r="A470" s="2">
        <v>41609</v>
      </c>
      <c r="B470">
        <v>194.86</v>
      </c>
      <c r="C470">
        <v>965.55</v>
      </c>
      <c r="D470">
        <v>340.59</v>
      </c>
      <c r="E470">
        <v>412.46</v>
      </c>
      <c r="F470">
        <v>503.87</v>
      </c>
      <c r="G470">
        <v>434.57</v>
      </c>
      <c r="H470">
        <v>54.96</v>
      </c>
      <c r="I470">
        <v>206.61</v>
      </c>
      <c r="J470">
        <v>731.03</v>
      </c>
      <c r="K470">
        <v>71</v>
      </c>
    </row>
    <row r="471" spans="1:11" x14ac:dyDescent="0.3">
      <c r="A471" s="2">
        <v>41616</v>
      </c>
      <c r="B471">
        <v>194.41</v>
      </c>
      <c r="C471">
        <v>966.27</v>
      </c>
      <c r="D471">
        <v>344.21</v>
      </c>
      <c r="E471">
        <v>418.42</v>
      </c>
      <c r="F471">
        <v>493.24</v>
      </c>
      <c r="G471">
        <v>444.9</v>
      </c>
      <c r="H471">
        <v>51.72</v>
      </c>
      <c r="I471">
        <v>208.86</v>
      </c>
      <c r="J471">
        <v>699.67</v>
      </c>
      <c r="K471">
        <v>74.650000000000006</v>
      </c>
    </row>
    <row r="472" spans="1:11" x14ac:dyDescent="0.3">
      <c r="A472" s="2">
        <v>41623</v>
      </c>
      <c r="B472">
        <v>201.26</v>
      </c>
      <c r="C472" s="3">
        <v>1023.59</v>
      </c>
      <c r="D472">
        <v>331.56</v>
      </c>
      <c r="E472">
        <v>440.44</v>
      </c>
      <c r="F472">
        <v>488.75</v>
      </c>
      <c r="G472">
        <v>448.05</v>
      </c>
      <c r="H472">
        <v>51.94</v>
      </c>
      <c r="I472">
        <v>208.96</v>
      </c>
      <c r="J472">
        <v>707.7</v>
      </c>
      <c r="K472">
        <v>74.150000000000006</v>
      </c>
    </row>
    <row r="473" spans="1:11" x14ac:dyDescent="0.3">
      <c r="A473" s="2">
        <v>41630</v>
      </c>
      <c r="B473">
        <v>197.59</v>
      </c>
      <c r="C473" s="3">
        <v>1042.95</v>
      </c>
      <c r="D473">
        <v>334.08</v>
      </c>
      <c r="E473">
        <v>441.67</v>
      </c>
      <c r="F473">
        <v>484.26</v>
      </c>
      <c r="G473">
        <v>457.6</v>
      </c>
      <c r="H473">
        <v>53.1</v>
      </c>
      <c r="I473">
        <v>213.54</v>
      </c>
      <c r="J473">
        <v>718.43</v>
      </c>
      <c r="K473">
        <v>79.55</v>
      </c>
    </row>
    <row r="474" spans="1:11" x14ac:dyDescent="0.3">
      <c r="A474" s="2">
        <v>41637</v>
      </c>
      <c r="B474">
        <v>194.31</v>
      </c>
      <c r="C474" s="3">
        <v>1072.6600000000001</v>
      </c>
      <c r="D474">
        <v>330.81</v>
      </c>
      <c r="E474">
        <v>442.15</v>
      </c>
      <c r="F474">
        <v>488.65</v>
      </c>
      <c r="G474">
        <v>459.45</v>
      </c>
      <c r="H474">
        <v>49.72</v>
      </c>
      <c r="I474">
        <v>208.73</v>
      </c>
      <c r="J474">
        <v>674.83</v>
      </c>
      <c r="K474">
        <v>83.35</v>
      </c>
    </row>
    <row r="475" spans="1:11" x14ac:dyDescent="0.3">
      <c r="A475" s="2">
        <v>41644</v>
      </c>
      <c r="B475">
        <v>192.94</v>
      </c>
      <c r="C475" s="3">
        <v>1100.99</v>
      </c>
      <c r="D475">
        <v>330.29</v>
      </c>
      <c r="E475">
        <v>440.42</v>
      </c>
      <c r="F475">
        <v>491.14</v>
      </c>
      <c r="G475">
        <v>449.02</v>
      </c>
      <c r="H475">
        <v>49.24</v>
      </c>
      <c r="I475">
        <v>213.77</v>
      </c>
      <c r="J475">
        <v>637.33000000000004</v>
      </c>
      <c r="K475">
        <v>76.849999999999994</v>
      </c>
    </row>
    <row r="476" spans="1:11" x14ac:dyDescent="0.3">
      <c r="A476" s="2">
        <v>41651</v>
      </c>
      <c r="B476">
        <v>198.92</v>
      </c>
      <c r="C476" s="3">
        <v>1068.24</v>
      </c>
      <c r="D476">
        <v>331.76</v>
      </c>
      <c r="E476">
        <v>462.56</v>
      </c>
      <c r="F476">
        <v>490.69</v>
      </c>
      <c r="G476">
        <v>449.77</v>
      </c>
      <c r="H476">
        <v>51.28</v>
      </c>
      <c r="I476">
        <v>215.36</v>
      </c>
      <c r="J476">
        <v>667.43</v>
      </c>
      <c r="K476">
        <v>76.599999999999994</v>
      </c>
    </row>
    <row r="477" spans="1:11" x14ac:dyDescent="0.3">
      <c r="A477" s="2">
        <v>41658</v>
      </c>
      <c r="B477">
        <v>195.08</v>
      </c>
      <c r="C477" s="3">
        <v>1085.45</v>
      </c>
      <c r="D477">
        <v>335.95</v>
      </c>
      <c r="E477">
        <v>466.08</v>
      </c>
      <c r="F477">
        <v>477.27</v>
      </c>
      <c r="G477">
        <v>431.68</v>
      </c>
      <c r="H477">
        <v>51.81</v>
      </c>
      <c r="I477">
        <v>214.93</v>
      </c>
      <c r="J477">
        <v>670.57</v>
      </c>
      <c r="K477">
        <v>71.849999999999994</v>
      </c>
    </row>
    <row r="478" spans="1:11" x14ac:dyDescent="0.3">
      <c r="A478" s="2">
        <v>41665</v>
      </c>
      <c r="B478">
        <v>186.87</v>
      </c>
      <c r="C478" s="3">
        <v>1081.76</v>
      </c>
      <c r="D478">
        <v>313.55</v>
      </c>
      <c r="E478">
        <v>459.01</v>
      </c>
      <c r="F478">
        <v>470.88</v>
      </c>
      <c r="G478">
        <v>441.52</v>
      </c>
      <c r="H478">
        <v>54.93</v>
      </c>
      <c r="I478">
        <v>215.53</v>
      </c>
      <c r="J478">
        <v>656.93</v>
      </c>
      <c r="K478">
        <v>66.599999999999994</v>
      </c>
    </row>
    <row r="479" spans="1:11" x14ac:dyDescent="0.3">
      <c r="A479" s="2">
        <v>41672</v>
      </c>
      <c r="B479">
        <v>183.12</v>
      </c>
      <c r="C479" s="3">
        <v>1035.0999999999999</v>
      </c>
      <c r="D479">
        <v>323.16000000000003</v>
      </c>
      <c r="E479">
        <v>442.32</v>
      </c>
      <c r="F479">
        <v>489.65</v>
      </c>
      <c r="G479">
        <v>448.77</v>
      </c>
      <c r="H479">
        <v>53.2</v>
      </c>
      <c r="I479">
        <v>214.4</v>
      </c>
      <c r="J479">
        <v>654.57000000000005</v>
      </c>
      <c r="K479">
        <v>65.95</v>
      </c>
    </row>
    <row r="480" spans="1:11" x14ac:dyDescent="0.3">
      <c r="A480" s="2">
        <v>41679</v>
      </c>
      <c r="B480">
        <v>184.82</v>
      </c>
      <c r="C480" s="3">
        <v>1046.45</v>
      </c>
      <c r="D480">
        <v>320.19</v>
      </c>
      <c r="E480">
        <v>451.96</v>
      </c>
      <c r="F480">
        <v>471.98</v>
      </c>
      <c r="G480">
        <v>451.32</v>
      </c>
      <c r="H480">
        <v>53.7</v>
      </c>
      <c r="I480">
        <v>212.01</v>
      </c>
      <c r="J480">
        <v>662.03</v>
      </c>
      <c r="K480">
        <v>68.900000000000006</v>
      </c>
    </row>
    <row r="481" spans="1:11" x14ac:dyDescent="0.3">
      <c r="A481" s="2">
        <v>41686</v>
      </c>
      <c r="B481">
        <v>182.45</v>
      </c>
      <c r="C481" s="3">
        <v>1064.69</v>
      </c>
      <c r="D481">
        <v>331.46</v>
      </c>
      <c r="E481">
        <v>465.16</v>
      </c>
      <c r="F481">
        <v>463.19</v>
      </c>
      <c r="G481">
        <v>447.3</v>
      </c>
      <c r="H481">
        <v>54.5</v>
      </c>
      <c r="I481">
        <v>210.49</v>
      </c>
      <c r="J481">
        <v>701.07</v>
      </c>
      <c r="K481">
        <v>75.75</v>
      </c>
    </row>
    <row r="482" spans="1:11" x14ac:dyDescent="0.3">
      <c r="A482" s="2">
        <v>41693</v>
      </c>
      <c r="B482">
        <v>179.86</v>
      </c>
      <c r="C482" s="3">
        <v>1098.51</v>
      </c>
      <c r="D482">
        <v>334.06</v>
      </c>
      <c r="E482">
        <v>474.36</v>
      </c>
      <c r="F482">
        <v>472.18</v>
      </c>
      <c r="G482">
        <v>443.6</v>
      </c>
      <c r="H482">
        <v>57.05</v>
      </c>
      <c r="I482">
        <v>217.12</v>
      </c>
      <c r="J482">
        <v>738.87</v>
      </c>
      <c r="K482">
        <v>80.400000000000006</v>
      </c>
    </row>
    <row r="483" spans="1:11" x14ac:dyDescent="0.3">
      <c r="A483" s="2">
        <v>41700</v>
      </c>
      <c r="B483">
        <v>195.47</v>
      </c>
      <c r="C483" s="3">
        <v>1075.7</v>
      </c>
      <c r="D483">
        <v>354.93</v>
      </c>
      <c r="E483">
        <v>463.87</v>
      </c>
      <c r="F483">
        <v>480.16</v>
      </c>
      <c r="G483">
        <v>436.48</v>
      </c>
      <c r="H483">
        <v>62.74</v>
      </c>
      <c r="I483">
        <v>223.78</v>
      </c>
      <c r="J483">
        <v>798.37</v>
      </c>
      <c r="K483">
        <v>90.75</v>
      </c>
    </row>
    <row r="484" spans="1:11" x14ac:dyDescent="0.3">
      <c r="A484" s="2">
        <v>41707</v>
      </c>
      <c r="B484">
        <v>199.24</v>
      </c>
      <c r="C484" s="3">
        <v>1032.76</v>
      </c>
      <c r="D484">
        <v>365.26</v>
      </c>
      <c r="E484">
        <v>420.94</v>
      </c>
      <c r="F484">
        <v>494.64</v>
      </c>
      <c r="G484">
        <v>430.02</v>
      </c>
      <c r="H484">
        <v>67.09</v>
      </c>
      <c r="I484">
        <v>230.05</v>
      </c>
      <c r="J484">
        <v>837</v>
      </c>
      <c r="K484">
        <v>93.35</v>
      </c>
    </row>
    <row r="485" spans="1:11" x14ac:dyDescent="0.3">
      <c r="A485" s="2">
        <v>41714</v>
      </c>
      <c r="B485">
        <v>199.16</v>
      </c>
      <c r="C485" s="3">
        <v>1026.71</v>
      </c>
      <c r="D485">
        <v>366.11</v>
      </c>
      <c r="E485">
        <v>409.97</v>
      </c>
      <c r="F485">
        <v>509.21</v>
      </c>
      <c r="G485">
        <v>428.38</v>
      </c>
      <c r="H485">
        <v>64.64</v>
      </c>
      <c r="I485">
        <v>237.11</v>
      </c>
      <c r="J485">
        <v>811.03</v>
      </c>
      <c r="K485">
        <v>95.9</v>
      </c>
    </row>
    <row r="486" spans="1:11" x14ac:dyDescent="0.3">
      <c r="A486" s="2">
        <v>41721</v>
      </c>
      <c r="B486">
        <v>205.98</v>
      </c>
      <c r="C486" s="3">
        <v>1014.69</v>
      </c>
      <c r="D486">
        <v>371.65</v>
      </c>
      <c r="E486">
        <v>404.63</v>
      </c>
      <c r="F486">
        <v>538.91</v>
      </c>
      <c r="G486">
        <v>414.15</v>
      </c>
      <c r="H486">
        <v>69.040000000000006</v>
      </c>
      <c r="I486">
        <v>238</v>
      </c>
      <c r="J486">
        <v>858.87</v>
      </c>
      <c r="K486">
        <v>113.75</v>
      </c>
    </row>
    <row r="487" spans="1:11" x14ac:dyDescent="0.3">
      <c r="A487" s="2">
        <v>41728</v>
      </c>
      <c r="B487">
        <v>212.3</v>
      </c>
      <c r="C487" s="3">
        <v>1032.43</v>
      </c>
      <c r="D487">
        <v>361.92</v>
      </c>
      <c r="E487">
        <v>411.25</v>
      </c>
      <c r="F487">
        <v>529.78</v>
      </c>
      <c r="G487">
        <v>428.88</v>
      </c>
      <c r="H487">
        <v>67.02</v>
      </c>
      <c r="I487">
        <v>228.79</v>
      </c>
      <c r="J487">
        <v>851.4</v>
      </c>
      <c r="K487">
        <v>124</v>
      </c>
    </row>
    <row r="488" spans="1:11" x14ac:dyDescent="0.3">
      <c r="A488" s="2">
        <v>41735</v>
      </c>
      <c r="B488">
        <v>214.43</v>
      </c>
      <c r="C488" s="3">
        <v>1044.6099999999999</v>
      </c>
      <c r="D488">
        <v>368.26</v>
      </c>
      <c r="E488">
        <v>401.22</v>
      </c>
      <c r="F488">
        <v>542.75</v>
      </c>
      <c r="G488">
        <v>444.2</v>
      </c>
      <c r="H488">
        <v>67.180000000000007</v>
      </c>
      <c r="I488">
        <v>227.96</v>
      </c>
      <c r="J488">
        <v>864.53</v>
      </c>
      <c r="K488">
        <v>129.19999999999999</v>
      </c>
    </row>
    <row r="489" spans="1:11" x14ac:dyDescent="0.3">
      <c r="A489" s="2">
        <v>41742</v>
      </c>
      <c r="B489">
        <v>215.64</v>
      </c>
      <c r="C489" s="3">
        <v>1073</v>
      </c>
      <c r="D489">
        <v>358.55</v>
      </c>
      <c r="E489">
        <v>395.88</v>
      </c>
      <c r="F489">
        <v>542.79999999999995</v>
      </c>
      <c r="G489">
        <v>441.95</v>
      </c>
      <c r="H489">
        <v>67.7</v>
      </c>
      <c r="I489">
        <v>234.16</v>
      </c>
      <c r="J489">
        <v>847.2</v>
      </c>
      <c r="K489">
        <v>124.5</v>
      </c>
    </row>
    <row r="490" spans="1:11" x14ac:dyDescent="0.3">
      <c r="A490" s="2">
        <v>41749</v>
      </c>
      <c r="B490">
        <v>213.2</v>
      </c>
      <c r="C490" s="3">
        <v>1064.48</v>
      </c>
      <c r="D490">
        <v>362.39</v>
      </c>
      <c r="E490">
        <v>393.84</v>
      </c>
      <c r="F490">
        <v>514.04999999999995</v>
      </c>
      <c r="G490">
        <v>445.82</v>
      </c>
      <c r="H490">
        <v>69.400000000000006</v>
      </c>
      <c r="I490">
        <v>227.79</v>
      </c>
      <c r="J490">
        <v>900.53</v>
      </c>
      <c r="K490">
        <v>116.95</v>
      </c>
    </row>
    <row r="491" spans="1:11" x14ac:dyDescent="0.3">
      <c r="A491" s="2">
        <v>41756</v>
      </c>
      <c r="B491">
        <v>208.67</v>
      </c>
      <c r="C491" s="3">
        <v>1066.02</v>
      </c>
      <c r="D491">
        <v>357.75</v>
      </c>
      <c r="E491">
        <v>399.31</v>
      </c>
      <c r="F491">
        <v>510.56</v>
      </c>
      <c r="G491">
        <v>427.95</v>
      </c>
      <c r="H491">
        <v>70</v>
      </c>
      <c r="I491">
        <v>225.51</v>
      </c>
      <c r="J491">
        <v>842.1</v>
      </c>
      <c r="K491">
        <v>115.5</v>
      </c>
    </row>
    <row r="492" spans="1:11" x14ac:dyDescent="0.3">
      <c r="A492" s="2">
        <v>41763</v>
      </c>
      <c r="B492">
        <v>224.29</v>
      </c>
      <c r="C492" s="3">
        <v>1042.5899999999999</v>
      </c>
      <c r="D492">
        <v>377.56</v>
      </c>
      <c r="E492">
        <v>385.88</v>
      </c>
      <c r="F492">
        <v>520.24</v>
      </c>
      <c r="G492">
        <v>427.45</v>
      </c>
      <c r="H492">
        <v>73.290000000000006</v>
      </c>
      <c r="I492">
        <v>229.05</v>
      </c>
      <c r="J492">
        <v>895.43</v>
      </c>
      <c r="K492">
        <v>117.85</v>
      </c>
    </row>
    <row r="493" spans="1:11" x14ac:dyDescent="0.3">
      <c r="A493" s="2">
        <v>41770</v>
      </c>
      <c r="B493">
        <v>242.65</v>
      </c>
      <c r="C493" s="3">
        <v>1043</v>
      </c>
      <c r="D493">
        <v>401.46</v>
      </c>
      <c r="E493">
        <v>394.08</v>
      </c>
      <c r="F493">
        <v>535.57000000000005</v>
      </c>
      <c r="G493">
        <v>431.8</v>
      </c>
      <c r="H493">
        <v>83.32</v>
      </c>
      <c r="I493">
        <v>237.04</v>
      </c>
      <c r="J493">
        <v>950.63</v>
      </c>
      <c r="K493">
        <v>132.05000000000001</v>
      </c>
    </row>
    <row r="494" spans="1:11" x14ac:dyDescent="0.3">
      <c r="A494" s="2">
        <v>41777</v>
      </c>
      <c r="B494">
        <v>253.49</v>
      </c>
      <c r="C494" s="3">
        <v>1027.1400000000001</v>
      </c>
      <c r="D494">
        <v>393.95</v>
      </c>
      <c r="E494">
        <v>380.68</v>
      </c>
      <c r="F494">
        <v>539.61</v>
      </c>
      <c r="G494">
        <v>435.18</v>
      </c>
      <c r="H494">
        <v>84.07</v>
      </c>
      <c r="I494">
        <v>226.83</v>
      </c>
      <c r="J494" s="3">
        <v>1007.73</v>
      </c>
      <c r="K494">
        <v>178.05</v>
      </c>
    </row>
    <row r="495" spans="1:11" x14ac:dyDescent="0.3">
      <c r="A495" s="2">
        <v>41784</v>
      </c>
      <c r="B495">
        <v>239.38</v>
      </c>
      <c r="C495" s="3">
        <v>1033.6300000000001</v>
      </c>
      <c r="D495">
        <v>395.49</v>
      </c>
      <c r="E495">
        <v>364.54</v>
      </c>
      <c r="F495">
        <v>506.72</v>
      </c>
      <c r="G495">
        <v>439.88</v>
      </c>
      <c r="H495">
        <v>78.790000000000006</v>
      </c>
      <c r="I495">
        <v>226.4</v>
      </c>
      <c r="J495" s="3">
        <v>1032.5999999999999</v>
      </c>
      <c r="K495">
        <v>190.4</v>
      </c>
    </row>
    <row r="496" spans="1:11" x14ac:dyDescent="0.3">
      <c r="A496" s="2">
        <v>41791</v>
      </c>
      <c r="B496">
        <v>252.35</v>
      </c>
      <c r="C496" s="3">
        <v>1006.07</v>
      </c>
      <c r="D496">
        <v>406.72</v>
      </c>
      <c r="E496">
        <v>372.44</v>
      </c>
      <c r="F496">
        <v>504.47</v>
      </c>
      <c r="G496">
        <v>442.43</v>
      </c>
      <c r="H496">
        <v>94.81</v>
      </c>
      <c r="I496">
        <v>223.38</v>
      </c>
      <c r="J496" s="3">
        <v>1125.8</v>
      </c>
      <c r="K496">
        <v>225.45</v>
      </c>
    </row>
    <row r="497" spans="1:11" x14ac:dyDescent="0.3">
      <c r="A497" s="2">
        <v>41798</v>
      </c>
      <c r="B497">
        <v>243.25</v>
      </c>
      <c r="C497" s="3">
        <v>1068.48</v>
      </c>
      <c r="D497">
        <v>416.77</v>
      </c>
      <c r="E497">
        <v>395.25</v>
      </c>
      <c r="F497">
        <v>541.26</v>
      </c>
      <c r="G497">
        <v>462.57</v>
      </c>
      <c r="H497">
        <v>85.84</v>
      </c>
      <c r="I497">
        <v>221.23</v>
      </c>
      <c r="J497" s="3">
        <v>1123.83</v>
      </c>
      <c r="K497">
        <v>233.15</v>
      </c>
    </row>
    <row r="498" spans="1:11" x14ac:dyDescent="0.3">
      <c r="A498" s="2">
        <v>41805</v>
      </c>
      <c r="B498">
        <v>233.04</v>
      </c>
      <c r="C498" s="3">
        <v>1106.54</v>
      </c>
      <c r="D498">
        <v>410.06</v>
      </c>
      <c r="E498">
        <v>411.32</v>
      </c>
      <c r="F498">
        <v>567.46</v>
      </c>
      <c r="G498">
        <v>457.12</v>
      </c>
      <c r="H498">
        <v>83.68</v>
      </c>
      <c r="I498">
        <v>222.69</v>
      </c>
      <c r="J498" s="3">
        <v>1097.9000000000001</v>
      </c>
      <c r="K498">
        <v>221.25</v>
      </c>
    </row>
    <row r="499" spans="1:11" x14ac:dyDescent="0.3">
      <c r="A499" s="2">
        <v>41812</v>
      </c>
      <c r="B499">
        <v>227.55</v>
      </c>
      <c r="C499" s="3">
        <v>1158.27</v>
      </c>
      <c r="D499">
        <v>407.19</v>
      </c>
      <c r="E499">
        <v>399.76</v>
      </c>
      <c r="F499">
        <v>583.67999999999995</v>
      </c>
      <c r="G499">
        <v>489.1</v>
      </c>
      <c r="H499">
        <v>86.13</v>
      </c>
      <c r="I499">
        <v>212.05</v>
      </c>
      <c r="J499" s="3">
        <v>1110.9000000000001</v>
      </c>
      <c r="K499">
        <v>210.35</v>
      </c>
    </row>
    <row r="500" spans="1:11" x14ac:dyDescent="0.3">
      <c r="A500" s="2">
        <v>41819</v>
      </c>
      <c r="B500">
        <v>232.02</v>
      </c>
      <c r="C500" s="3">
        <v>1163.55</v>
      </c>
      <c r="D500">
        <v>427.37</v>
      </c>
      <c r="E500">
        <v>402.56</v>
      </c>
      <c r="F500">
        <v>587.63</v>
      </c>
      <c r="G500">
        <v>507.93</v>
      </c>
      <c r="H500">
        <v>90.85</v>
      </c>
      <c r="I500">
        <v>220.96</v>
      </c>
      <c r="J500" s="3">
        <v>1161.5999999999999</v>
      </c>
      <c r="K500">
        <v>234.75</v>
      </c>
    </row>
    <row r="501" spans="1:11" x14ac:dyDescent="0.3">
      <c r="A501" s="2">
        <v>41826</v>
      </c>
      <c r="B501">
        <v>217.3</v>
      </c>
      <c r="C501" s="3">
        <v>1155.8</v>
      </c>
      <c r="D501">
        <v>405</v>
      </c>
      <c r="E501">
        <v>412.57</v>
      </c>
      <c r="F501">
        <v>567.86</v>
      </c>
      <c r="G501">
        <v>492.07</v>
      </c>
      <c r="H501">
        <v>84.51</v>
      </c>
      <c r="I501">
        <v>229.42</v>
      </c>
      <c r="J501" s="3">
        <v>1049.6300000000001</v>
      </c>
      <c r="K501">
        <v>217</v>
      </c>
    </row>
    <row r="502" spans="1:11" x14ac:dyDescent="0.3">
      <c r="A502" s="2">
        <v>41833</v>
      </c>
      <c r="B502">
        <v>219.61</v>
      </c>
      <c r="C502" s="3">
        <v>1178.3699999999999</v>
      </c>
      <c r="D502">
        <v>415.3</v>
      </c>
      <c r="E502">
        <v>403.26</v>
      </c>
      <c r="F502">
        <v>579.44000000000005</v>
      </c>
      <c r="G502">
        <v>498.4</v>
      </c>
      <c r="H502">
        <v>88.07</v>
      </c>
      <c r="I502">
        <v>228.16</v>
      </c>
      <c r="J502" s="3">
        <v>1124</v>
      </c>
      <c r="K502">
        <v>221.15</v>
      </c>
    </row>
    <row r="503" spans="1:11" x14ac:dyDescent="0.3">
      <c r="A503" s="2">
        <v>41840</v>
      </c>
      <c r="B503">
        <v>229.75</v>
      </c>
      <c r="C503" s="3">
        <v>1257.8</v>
      </c>
      <c r="D503">
        <v>416.82</v>
      </c>
      <c r="E503">
        <v>415.74</v>
      </c>
      <c r="F503">
        <v>636.29</v>
      </c>
      <c r="G503">
        <v>536.73</v>
      </c>
      <c r="H503">
        <v>89.49</v>
      </c>
      <c r="I503">
        <v>236.74</v>
      </c>
      <c r="J503" s="3">
        <v>1104.23</v>
      </c>
      <c r="K503">
        <v>220.55</v>
      </c>
    </row>
    <row r="504" spans="1:11" x14ac:dyDescent="0.3">
      <c r="A504" s="2">
        <v>41847</v>
      </c>
      <c r="B504">
        <v>219.5</v>
      </c>
      <c r="C504" s="3">
        <v>1233.6099999999999</v>
      </c>
      <c r="D504">
        <v>406.82</v>
      </c>
      <c r="E504">
        <v>414.39</v>
      </c>
      <c r="F504">
        <v>623.41</v>
      </c>
      <c r="G504">
        <v>577.15</v>
      </c>
      <c r="H504">
        <v>87.17</v>
      </c>
      <c r="I504">
        <v>231.87</v>
      </c>
      <c r="J504">
        <v>981.3</v>
      </c>
      <c r="K504">
        <v>267.2</v>
      </c>
    </row>
    <row r="505" spans="1:11" x14ac:dyDescent="0.3">
      <c r="A505" s="2">
        <v>41854</v>
      </c>
      <c r="B505">
        <v>220.45</v>
      </c>
      <c r="C505" s="3">
        <v>1215.1199999999999</v>
      </c>
      <c r="D505">
        <v>397.19</v>
      </c>
      <c r="E505">
        <v>431.92</v>
      </c>
      <c r="F505">
        <v>616.87</v>
      </c>
      <c r="G505">
        <v>565.25</v>
      </c>
      <c r="H505">
        <v>85.59</v>
      </c>
      <c r="I505">
        <v>231.01</v>
      </c>
      <c r="J505">
        <v>961.83</v>
      </c>
      <c r="K505">
        <v>260.3</v>
      </c>
    </row>
    <row r="506" spans="1:11" x14ac:dyDescent="0.3">
      <c r="A506" s="2">
        <v>41861</v>
      </c>
      <c r="B506">
        <v>225.5</v>
      </c>
      <c r="C506" s="3">
        <v>1225.44</v>
      </c>
      <c r="D506">
        <v>412.43</v>
      </c>
      <c r="E506">
        <v>448.03</v>
      </c>
      <c r="F506">
        <v>616.73</v>
      </c>
      <c r="G506">
        <v>594.20000000000005</v>
      </c>
      <c r="H506">
        <v>92.62</v>
      </c>
      <c r="I506">
        <v>236.51</v>
      </c>
      <c r="J506">
        <v>987.73</v>
      </c>
      <c r="K506">
        <v>269.2</v>
      </c>
    </row>
    <row r="507" spans="1:11" x14ac:dyDescent="0.3">
      <c r="A507" s="2">
        <v>41868</v>
      </c>
      <c r="B507">
        <v>224.45</v>
      </c>
      <c r="C507" s="3">
        <v>1208.02</v>
      </c>
      <c r="D507">
        <v>422.43</v>
      </c>
      <c r="E507">
        <v>446.59</v>
      </c>
      <c r="F507">
        <v>609.14</v>
      </c>
      <c r="G507">
        <v>627.29999999999995</v>
      </c>
      <c r="H507">
        <v>101.67</v>
      </c>
      <c r="I507">
        <v>227.86</v>
      </c>
      <c r="J507" s="3">
        <v>1024.3699999999999</v>
      </c>
      <c r="K507">
        <v>304.89999999999998</v>
      </c>
    </row>
    <row r="508" spans="1:11" x14ac:dyDescent="0.3">
      <c r="A508" s="2">
        <v>41875</v>
      </c>
      <c r="B508">
        <v>224.54</v>
      </c>
      <c r="C508" s="3">
        <v>1236.52</v>
      </c>
      <c r="D508">
        <v>420.84</v>
      </c>
      <c r="E508">
        <v>446.32</v>
      </c>
      <c r="F508">
        <v>623.11</v>
      </c>
      <c r="G508">
        <v>623.08000000000004</v>
      </c>
      <c r="H508">
        <v>104.89</v>
      </c>
      <c r="I508">
        <v>235.45</v>
      </c>
      <c r="J508" s="3">
        <v>1017.93</v>
      </c>
      <c r="K508">
        <v>302.64999999999998</v>
      </c>
    </row>
    <row r="509" spans="1:11" x14ac:dyDescent="0.3">
      <c r="A509" s="2">
        <v>41882</v>
      </c>
      <c r="B509">
        <v>230.6</v>
      </c>
      <c r="C509" s="3">
        <v>1273.9000000000001</v>
      </c>
      <c r="D509">
        <v>423.28</v>
      </c>
      <c r="E509">
        <v>462.69</v>
      </c>
      <c r="F509">
        <v>645.91999999999996</v>
      </c>
      <c r="G509">
        <v>632.29999999999995</v>
      </c>
      <c r="H509">
        <v>104.04</v>
      </c>
      <c r="I509">
        <v>232.23</v>
      </c>
      <c r="J509" s="3">
        <v>1072.83</v>
      </c>
      <c r="K509">
        <v>314.64999999999998</v>
      </c>
    </row>
    <row r="510" spans="1:11" x14ac:dyDescent="0.3">
      <c r="A510" s="2">
        <v>41889</v>
      </c>
      <c r="B510">
        <v>228.34</v>
      </c>
      <c r="C510" s="3">
        <v>1278.31</v>
      </c>
      <c r="D510">
        <v>426.9</v>
      </c>
      <c r="E510">
        <v>455.14</v>
      </c>
      <c r="F510">
        <v>670.63</v>
      </c>
      <c r="G510">
        <v>692.85</v>
      </c>
      <c r="H510">
        <v>103.21</v>
      </c>
      <c r="I510">
        <v>235.91</v>
      </c>
      <c r="J510" s="3">
        <v>1052.57</v>
      </c>
      <c r="K510">
        <v>318.60000000000002</v>
      </c>
    </row>
    <row r="511" spans="1:11" x14ac:dyDescent="0.3">
      <c r="A511" s="2">
        <v>41896</v>
      </c>
      <c r="B511">
        <v>223.81</v>
      </c>
      <c r="C511" s="3">
        <v>1330.57</v>
      </c>
      <c r="D511">
        <v>429.17</v>
      </c>
      <c r="E511">
        <v>459.13</v>
      </c>
      <c r="F511">
        <v>668.34</v>
      </c>
      <c r="G511">
        <v>690.17</v>
      </c>
      <c r="H511">
        <v>99.12</v>
      </c>
      <c r="I511">
        <v>238.3</v>
      </c>
      <c r="J511" s="3">
        <v>1023.53</v>
      </c>
      <c r="K511">
        <v>339.9</v>
      </c>
    </row>
    <row r="512" spans="1:11" x14ac:dyDescent="0.3">
      <c r="A512" s="2">
        <v>41903</v>
      </c>
      <c r="B512">
        <v>209.83</v>
      </c>
      <c r="C512" s="3">
        <v>1315.77</v>
      </c>
      <c r="D512">
        <v>434.86</v>
      </c>
      <c r="E512">
        <v>456.41</v>
      </c>
      <c r="F512">
        <v>626.30999999999995</v>
      </c>
      <c r="G512">
        <v>704.62</v>
      </c>
      <c r="H512">
        <v>96.66</v>
      </c>
      <c r="I512">
        <v>246.45</v>
      </c>
      <c r="J512">
        <v>984.1</v>
      </c>
      <c r="K512">
        <v>332.25</v>
      </c>
    </row>
    <row r="513" spans="1:11" x14ac:dyDescent="0.3">
      <c r="A513" s="2">
        <v>41910</v>
      </c>
      <c r="B513">
        <v>208.47</v>
      </c>
      <c r="C513" s="3">
        <v>1360.67</v>
      </c>
      <c r="D513">
        <v>433.04</v>
      </c>
      <c r="E513">
        <v>477.14</v>
      </c>
      <c r="F513">
        <v>630.6</v>
      </c>
      <c r="G513">
        <v>698.42</v>
      </c>
      <c r="H513">
        <v>98.61</v>
      </c>
      <c r="I513">
        <v>241.35</v>
      </c>
      <c r="J513">
        <v>963.7</v>
      </c>
      <c r="K513">
        <v>360.8</v>
      </c>
    </row>
    <row r="514" spans="1:11" x14ac:dyDescent="0.3">
      <c r="A514" s="2">
        <v>41917</v>
      </c>
      <c r="B514">
        <v>215.99</v>
      </c>
      <c r="C514" s="3">
        <v>1313.07</v>
      </c>
      <c r="D514">
        <v>432.69</v>
      </c>
      <c r="E514">
        <v>482.27</v>
      </c>
      <c r="F514">
        <v>662.1</v>
      </c>
      <c r="G514">
        <v>667.2</v>
      </c>
      <c r="H514">
        <v>101.27</v>
      </c>
      <c r="I514">
        <v>234.12</v>
      </c>
      <c r="J514">
        <v>973.3</v>
      </c>
      <c r="K514">
        <v>345.55</v>
      </c>
    </row>
    <row r="515" spans="1:11" x14ac:dyDescent="0.3">
      <c r="A515" s="2">
        <v>41924</v>
      </c>
      <c r="B515">
        <v>210.87</v>
      </c>
      <c r="C515" s="3">
        <v>1196.72</v>
      </c>
      <c r="D515">
        <v>441.64</v>
      </c>
      <c r="E515">
        <v>477.68</v>
      </c>
      <c r="F515">
        <v>638.99</v>
      </c>
      <c r="G515">
        <v>670.15</v>
      </c>
      <c r="H515">
        <v>100.62</v>
      </c>
      <c r="I515">
        <v>234.62</v>
      </c>
      <c r="J515">
        <v>968.3</v>
      </c>
      <c r="K515">
        <v>329.8</v>
      </c>
    </row>
    <row r="516" spans="1:11" x14ac:dyDescent="0.3">
      <c r="A516" s="2">
        <v>41931</v>
      </c>
      <c r="B516">
        <v>214.2</v>
      </c>
      <c r="C516" s="3">
        <v>1208.58</v>
      </c>
      <c r="D516">
        <v>447.23</v>
      </c>
      <c r="E516">
        <v>471.9</v>
      </c>
      <c r="F516">
        <v>651.30999999999995</v>
      </c>
      <c r="G516">
        <v>723.83</v>
      </c>
      <c r="H516">
        <v>104.5</v>
      </c>
      <c r="I516">
        <v>232.37</v>
      </c>
      <c r="J516" s="3">
        <v>1039.67</v>
      </c>
      <c r="K516">
        <v>351.15</v>
      </c>
    </row>
    <row r="517" spans="1:11" x14ac:dyDescent="0.3">
      <c r="A517" s="2">
        <v>41938</v>
      </c>
      <c r="B517">
        <v>224.96</v>
      </c>
      <c r="C517" s="3">
        <v>1278.44</v>
      </c>
      <c r="D517">
        <v>454.91</v>
      </c>
      <c r="E517">
        <v>502.43</v>
      </c>
      <c r="F517">
        <v>655.86</v>
      </c>
      <c r="G517">
        <v>765.52</v>
      </c>
      <c r="H517">
        <v>109.4</v>
      </c>
      <c r="I517">
        <v>235.52</v>
      </c>
      <c r="J517" s="3">
        <v>1103.23</v>
      </c>
      <c r="K517">
        <v>367.55</v>
      </c>
    </row>
    <row r="518" spans="1:11" x14ac:dyDescent="0.3">
      <c r="A518" s="2">
        <v>41945</v>
      </c>
      <c r="B518">
        <v>220.45</v>
      </c>
      <c r="C518" s="3">
        <v>1261.28</v>
      </c>
      <c r="D518">
        <v>448.73</v>
      </c>
      <c r="E518">
        <v>516.74</v>
      </c>
      <c r="F518">
        <v>644.98</v>
      </c>
      <c r="G518">
        <v>760.8</v>
      </c>
      <c r="H518">
        <v>114.32</v>
      </c>
      <c r="I518">
        <v>235.78</v>
      </c>
      <c r="J518" s="3">
        <v>1101.8699999999999</v>
      </c>
      <c r="K518">
        <v>399.3</v>
      </c>
    </row>
    <row r="519" spans="1:11" x14ac:dyDescent="0.3">
      <c r="A519" s="2">
        <v>41952</v>
      </c>
      <c r="B519">
        <v>217.9</v>
      </c>
      <c r="C519" s="3">
        <v>1277.75</v>
      </c>
      <c r="D519">
        <v>464.02</v>
      </c>
      <c r="E519">
        <v>519.85</v>
      </c>
      <c r="F519">
        <v>671.03</v>
      </c>
      <c r="G519">
        <v>812.58</v>
      </c>
      <c r="H519">
        <v>110.91</v>
      </c>
      <c r="I519">
        <v>244.1</v>
      </c>
      <c r="J519" s="3">
        <v>1080.8</v>
      </c>
      <c r="K519">
        <v>393.6</v>
      </c>
    </row>
    <row r="520" spans="1:11" x14ac:dyDescent="0.3">
      <c r="A520" s="2">
        <v>41959</v>
      </c>
      <c r="B520">
        <v>224.32</v>
      </c>
      <c r="C520" s="3">
        <v>1285.45</v>
      </c>
      <c r="D520">
        <v>465.39</v>
      </c>
      <c r="E520">
        <v>514.20000000000005</v>
      </c>
      <c r="F520">
        <v>690.95</v>
      </c>
      <c r="G520">
        <v>837.15</v>
      </c>
      <c r="H520">
        <v>109.34</v>
      </c>
      <c r="I520">
        <v>249.44</v>
      </c>
      <c r="J520" s="3">
        <v>1110.3699999999999</v>
      </c>
      <c r="K520">
        <v>375.55</v>
      </c>
    </row>
    <row r="521" spans="1:11" x14ac:dyDescent="0.3">
      <c r="A521" s="2">
        <v>41966</v>
      </c>
      <c r="B521">
        <v>222.94</v>
      </c>
      <c r="C521" s="3">
        <v>1295.67</v>
      </c>
      <c r="D521">
        <v>477.51</v>
      </c>
      <c r="E521">
        <v>540.71</v>
      </c>
      <c r="F521">
        <v>743.4</v>
      </c>
      <c r="G521">
        <v>824.7</v>
      </c>
      <c r="H521">
        <v>112.67</v>
      </c>
      <c r="I521">
        <v>240.65</v>
      </c>
      <c r="J521" s="3">
        <v>1093.4000000000001</v>
      </c>
      <c r="K521">
        <v>388.4</v>
      </c>
    </row>
    <row r="522" spans="1:11" x14ac:dyDescent="0.3">
      <c r="A522" s="2">
        <v>41973</v>
      </c>
      <c r="B522">
        <v>215.24</v>
      </c>
      <c r="C522" s="3">
        <v>1264.27</v>
      </c>
      <c r="D522">
        <v>470.33</v>
      </c>
      <c r="E522">
        <v>513.52</v>
      </c>
      <c r="F522">
        <v>783.28</v>
      </c>
      <c r="G522">
        <v>897.42</v>
      </c>
      <c r="H522">
        <v>107.25</v>
      </c>
      <c r="I522">
        <v>259.51</v>
      </c>
      <c r="J522" s="3">
        <v>1086.23</v>
      </c>
      <c r="K522">
        <v>380.45</v>
      </c>
    </row>
    <row r="523" spans="1:11" x14ac:dyDescent="0.3">
      <c r="A523" s="2">
        <v>41980</v>
      </c>
      <c r="B523">
        <v>198.38</v>
      </c>
      <c r="C523" s="3">
        <v>1201.4000000000001</v>
      </c>
      <c r="D523">
        <v>464.72</v>
      </c>
      <c r="E523">
        <v>480.86</v>
      </c>
      <c r="F523">
        <v>772.95</v>
      </c>
      <c r="G523">
        <v>898.4</v>
      </c>
      <c r="H523">
        <v>100.75</v>
      </c>
      <c r="I523">
        <v>262.3</v>
      </c>
      <c r="J523" s="3">
        <v>1009</v>
      </c>
      <c r="K523">
        <v>408.5</v>
      </c>
    </row>
    <row r="524" spans="1:11" x14ac:dyDescent="0.3">
      <c r="A524" s="2">
        <v>41987</v>
      </c>
      <c r="B524">
        <v>202.47</v>
      </c>
      <c r="C524" s="3">
        <v>1230.74</v>
      </c>
      <c r="D524">
        <v>469.68</v>
      </c>
      <c r="E524">
        <v>495.74</v>
      </c>
      <c r="F524">
        <v>731.72</v>
      </c>
      <c r="G524">
        <v>861.33</v>
      </c>
      <c r="H524">
        <v>98.61</v>
      </c>
      <c r="I524">
        <v>244.96</v>
      </c>
      <c r="J524" s="3">
        <v>1021.7</v>
      </c>
      <c r="K524">
        <v>396.25</v>
      </c>
    </row>
    <row r="525" spans="1:11" x14ac:dyDescent="0.3">
      <c r="A525" s="2">
        <v>41994</v>
      </c>
      <c r="B525">
        <v>199.84</v>
      </c>
      <c r="C525" s="3">
        <v>1228.02</v>
      </c>
      <c r="D525">
        <v>473.27</v>
      </c>
      <c r="E525">
        <v>484.23</v>
      </c>
      <c r="F525">
        <v>725.78</v>
      </c>
      <c r="G525">
        <v>868.48</v>
      </c>
      <c r="H525">
        <v>97.26</v>
      </c>
      <c r="I525">
        <v>243.77</v>
      </c>
      <c r="J525">
        <v>993.37</v>
      </c>
      <c r="K525">
        <v>401.05</v>
      </c>
    </row>
    <row r="526" spans="1:11" x14ac:dyDescent="0.3">
      <c r="A526" s="2">
        <v>42001</v>
      </c>
      <c r="B526">
        <v>199.1</v>
      </c>
      <c r="C526" s="3">
        <v>1264.51</v>
      </c>
      <c r="D526">
        <v>481.58</v>
      </c>
      <c r="E526">
        <v>499.35</v>
      </c>
      <c r="F526">
        <v>773.7</v>
      </c>
      <c r="G526">
        <v>939.75</v>
      </c>
      <c r="H526">
        <v>97.37</v>
      </c>
      <c r="I526">
        <v>244.13</v>
      </c>
      <c r="J526" s="3">
        <v>1023.13</v>
      </c>
      <c r="K526">
        <v>405.05</v>
      </c>
    </row>
    <row r="527" spans="1:11" x14ac:dyDescent="0.3">
      <c r="A527" s="2">
        <v>42008</v>
      </c>
      <c r="B527">
        <v>193.42</v>
      </c>
      <c r="C527" s="3">
        <v>1231.5999999999999</v>
      </c>
      <c r="D527">
        <v>486.74</v>
      </c>
      <c r="E527">
        <v>514.54</v>
      </c>
      <c r="F527">
        <v>811.09</v>
      </c>
      <c r="G527">
        <v>974.38</v>
      </c>
      <c r="H527">
        <v>102.32</v>
      </c>
      <c r="I527">
        <v>236.48</v>
      </c>
      <c r="J527" s="3">
        <v>1000.27</v>
      </c>
      <c r="K527">
        <v>386.55</v>
      </c>
    </row>
    <row r="528" spans="1:11" x14ac:dyDescent="0.3">
      <c r="A528" s="2">
        <v>42015</v>
      </c>
      <c r="B528">
        <v>195.54</v>
      </c>
      <c r="C528" s="3">
        <v>1241.33</v>
      </c>
      <c r="D528">
        <v>499.56</v>
      </c>
      <c r="E528">
        <v>525.41999999999996</v>
      </c>
      <c r="F528">
        <v>841.98</v>
      </c>
      <c r="G528">
        <v>962.42</v>
      </c>
      <c r="H528">
        <v>99.26</v>
      </c>
      <c r="I528">
        <v>238.2</v>
      </c>
      <c r="J528" s="3">
        <v>1061.93</v>
      </c>
      <c r="K528">
        <v>399</v>
      </c>
    </row>
    <row r="529" spans="1:11" x14ac:dyDescent="0.3">
      <c r="A529" s="2">
        <v>42022</v>
      </c>
      <c r="B529">
        <v>199.4</v>
      </c>
      <c r="C529" s="3">
        <v>1227.33</v>
      </c>
      <c r="D529">
        <v>520.24</v>
      </c>
      <c r="E529">
        <v>549.41999999999996</v>
      </c>
      <c r="F529">
        <v>860.6</v>
      </c>
      <c r="G529">
        <v>956.83</v>
      </c>
      <c r="H529">
        <v>101.86</v>
      </c>
      <c r="I529">
        <v>231.54</v>
      </c>
      <c r="J529" s="3">
        <v>1137.3699999999999</v>
      </c>
      <c r="K529">
        <v>408.1</v>
      </c>
    </row>
    <row r="530" spans="1:11" x14ac:dyDescent="0.3">
      <c r="A530" s="2">
        <v>42029</v>
      </c>
      <c r="B530">
        <v>205.78</v>
      </c>
      <c r="C530" s="3">
        <v>1216.77</v>
      </c>
      <c r="D530">
        <v>537.48</v>
      </c>
      <c r="E530">
        <v>531.27</v>
      </c>
      <c r="F530">
        <v>856.26</v>
      </c>
      <c r="G530">
        <v>944.3</v>
      </c>
      <c r="H530">
        <v>112.73</v>
      </c>
      <c r="I530">
        <v>244.37</v>
      </c>
      <c r="J530" s="3">
        <v>1133.4000000000001</v>
      </c>
      <c r="K530">
        <v>388</v>
      </c>
    </row>
    <row r="531" spans="1:11" x14ac:dyDescent="0.3">
      <c r="A531" s="2">
        <v>42036</v>
      </c>
      <c r="B531">
        <v>204.58</v>
      </c>
      <c r="C531" s="3">
        <v>1262.7</v>
      </c>
      <c r="D531">
        <v>525.58000000000004</v>
      </c>
      <c r="E531">
        <v>553.25</v>
      </c>
      <c r="F531">
        <v>796.26</v>
      </c>
      <c r="G531">
        <v>938.23</v>
      </c>
      <c r="H531">
        <v>110.4</v>
      </c>
      <c r="I531">
        <v>247.61</v>
      </c>
      <c r="J531" s="3">
        <v>1122.9000000000001</v>
      </c>
      <c r="K531">
        <v>377.85</v>
      </c>
    </row>
    <row r="532" spans="1:11" x14ac:dyDescent="0.3">
      <c r="A532" s="2">
        <v>42043</v>
      </c>
      <c r="B532">
        <v>206.28</v>
      </c>
      <c r="C532" s="3">
        <v>1244.56</v>
      </c>
      <c r="D532">
        <v>531.72</v>
      </c>
      <c r="E532">
        <v>569.52</v>
      </c>
      <c r="F532">
        <v>825.31</v>
      </c>
      <c r="G532" s="3">
        <v>1013.15</v>
      </c>
      <c r="H532">
        <v>109.45</v>
      </c>
      <c r="I532">
        <v>250.63</v>
      </c>
      <c r="J532" s="3">
        <v>1107.83</v>
      </c>
      <c r="K532">
        <v>384.3</v>
      </c>
    </row>
    <row r="533" spans="1:11" x14ac:dyDescent="0.3">
      <c r="A533" s="2">
        <v>42050</v>
      </c>
      <c r="B533">
        <v>196.3</v>
      </c>
      <c r="C533" s="3">
        <v>1311.63</v>
      </c>
      <c r="D533">
        <v>535.33000000000004</v>
      </c>
      <c r="E533">
        <v>566.29999999999995</v>
      </c>
      <c r="F533">
        <v>824.26</v>
      </c>
      <c r="G533" s="3">
        <v>1048.1199999999999</v>
      </c>
      <c r="H533">
        <v>111.85</v>
      </c>
      <c r="I533">
        <v>262.45999999999998</v>
      </c>
      <c r="J533" s="3">
        <v>1118.53</v>
      </c>
      <c r="K533">
        <v>363.5</v>
      </c>
    </row>
    <row r="534" spans="1:11" x14ac:dyDescent="0.3">
      <c r="A534" s="2">
        <v>42057</v>
      </c>
      <c r="B534">
        <v>192.36</v>
      </c>
      <c r="C534" s="3">
        <v>1305.1500000000001</v>
      </c>
      <c r="D534">
        <v>525.83000000000004</v>
      </c>
      <c r="E534">
        <v>561.99</v>
      </c>
      <c r="F534">
        <v>805.75</v>
      </c>
      <c r="G534" s="3">
        <v>1041.78</v>
      </c>
      <c r="H534">
        <v>112.17</v>
      </c>
      <c r="I534">
        <v>261.07</v>
      </c>
      <c r="J534" s="3">
        <v>1172.3699999999999</v>
      </c>
      <c r="K534">
        <v>340.95</v>
      </c>
    </row>
    <row r="535" spans="1:11" x14ac:dyDescent="0.3">
      <c r="A535" s="2">
        <v>42064</v>
      </c>
      <c r="B535">
        <v>198.97</v>
      </c>
      <c r="C535" s="3">
        <v>1321.87</v>
      </c>
      <c r="D535">
        <v>541.34</v>
      </c>
      <c r="E535">
        <v>557.49</v>
      </c>
      <c r="F535">
        <v>832.45</v>
      </c>
      <c r="G535" s="3">
        <v>1107.0999999999999</v>
      </c>
      <c r="H535">
        <v>117.12</v>
      </c>
      <c r="I535">
        <v>229.35</v>
      </c>
      <c r="J535" s="3">
        <v>1216.8</v>
      </c>
      <c r="K535">
        <v>373.95</v>
      </c>
    </row>
    <row r="536" spans="1:11" x14ac:dyDescent="0.3">
      <c r="A536" s="2">
        <v>42071</v>
      </c>
      <c r="B536">
        <v>191.13</v>
      </c>
      <c r="C536" s="3">
        <v>1265.94</v>
      </c>
      <c r="D536">
        <v>520.16999999999996</v>
      </c>
      <c r="E536">
        <v>550.75</v>
      </c>
      <c r="F536">
        <v>806.99</v>
      </c>
      <c r="G536" s="3">
        <v>1078.67</v>
      </c>
      <c r="H536">
        <v>110.45</v>
      </c>
      <c r="I536">
        <v>224.81</v>
      </c>
      <c r="J536" s="3">
        <v>1129.03</v>
      </c>
      <c r="K536">
        <v>372.95</v>
      </c>
    </row>
    <row r="537" spans="1:11" x14ac:dyDescent="0.3">
      <c r="A537" s="2">
        <v>42078</v>
      </c>
      <c r="B537">
        <v>192.03</v>
      </c>
      <c r="C537" s="3">
        <v>1279.96</v>
      </c>
      <c r="D537">
        <v>526.78</v>
      </c>
      <c r="E537">
        <v>559.94000000000005</v>
      </c>
      <c r="F537">
        <v>808.54</v>
      </c>
      <c r="G537" s="3">
        <v>1061.5999999999999</v>
      </c>
      <c r="H537">
        <v>109.88</v>
      </c>
      <c r="I537">
        <v>217.18</v>
      </c>
      <c r="J537" s="3">
        <v>1113.3</v>
      </c>
      <c r="K537">
        <v>381.6</v>
      </c>
    </row>
    <row r="538" spans="1:11" x14ac:dyDescent="0.3">
      <c r="A538" s="2">
        <v>42085</v>
      </c>
      <c r="B538">
        <v>182.5</v>
      </c>
      <c r="C538" s="3">
        <v>1232.82</v>
      </c>
      <c r="D538">
        <v>506.2</v>
      </c>
      <c r="E538">
        <v>546.22</v>
      </c>
      <c r="F538">
        <v>776.8</v>
      </c>
      <c r="G538" s="3">
        <v>1077.0999999999999</v>
      </c>
      <c r="H538">
        <v>113.24</v>
      </c>
      <c r="I538">
        <v>210.22</v>
      </c>
      <c r="J538" s="3">
        <v>1117.9000000000001</v>
      </c>
      <c r="K538">
        <v>351.8</v>
      </c>
    </row>
    <row r="539" spans="1:11" x14ac:dyDescent="0.3">
      <c r="A539" s="2">
        <v>42092</v>
      </c>
      <c r="B539">
        <v>187.97</v>
      </c>
      <c r="C539" s="3">
        <v>1246.47</v>
      </c>
      <c r="D539">
        <v>515.48</v>
      </c>
      <c r="E539">
        <v>539.22</v>
      </c>
      <c r="F539">
        <v>820.27</v>
      </c>
      <c r="G539" s="3">
        <v>1090.05</v>
      </c>
      <c r="H539">
        <v>121.49</v>
      </c>
      <c r="I539">
        <v>220.3</v>
      </c>
      <c r="J539" s="3">
        <v>1156.1300000000001</v>
      </c>
      <c r="K539">
        <v>367.25</v>
      </c>
    </row>
    <row r="540" spans="1:11" x14ac:dyDescent="0.3">
      <c r="A540" s="2">
        <v>42099</v>
      </c>
      <c r="B540">
        <v>203.33</v>
      </c>
      <c r="C540" s="3">
        <v>1300.94</v>
      </c>
      <c r="D540">
        <v>520.16999999999996</v>
      </c>
      <c r="E540">
        <v>554.11</v>
      </c>
      <c r="F540">
        <v>857.95</v>
      </c>
      <c r="G540" s="3">
        <v>1135.6500000000001</v>
      </c>
      <c r="H540">
        <v>123.74</v>
      </c>
      <c r="I540">
        <v>229.42</v>
      </c>
      <c r="J540" s="3">
        <v>1174.3</v>
      </c>
      <c r="K540">
        <v>369.35</v>
      </c>
    </row>
    <row r="541" spans="1:11" x14ac:dyDescent="0.3">
      <c r="A541" s="2">
        <v>42106</v>
      </c>
      <c r="B541">
        <v>208.39</v>
      </c>
      <c r="C541" s="3">
        <v>1213.24</v>
      </c>
      <c r="D541">
        <v>507.99</v>
      </c>
      <c r="E541">
        <v>540.54</v>
      </c>
      <c r="F541">
        <v>815.38</v>
      </c>
      <c r="G541" s="3">
        <v>1149.83</v>
      </c>
      <c r="H541">
        <v>120.51</v>
      </c>
      <c r="I541">
        <v>233.2</v>
      </c>
      <c r="J541" s="3">
        <v>1161.5</v>
      </c>
      <c r="K541">
        <v>348.9</v>
      </c>
    </row>
    <row r="542" spans="1:11" x14ac:dyDescent="0.3">
      <c r="A542" s="2">
        <v>42113</v>
      </c>
      <c r="B542">
        <v>197.61</v>
      </c>
      <c r="C542" s="3">
        <v>1222.1600000000001</v>
      </c>
      <c r="D542">
        <v>502.11</v>
      </c>
      <c r="E542">
        <v>494.89</v>
      </c>
      <c r="F542">
        <v>770.01</v>
      </c>
      <c r="G542" s="3">
        <v>1070.95</v>
      </c>
      <c r="H542">
        <v>117.9</v>
      </c>
      <c r="I542">
        <v>230.15</v>
      </c>
      <c r="J542" s="3">
        <v>1119.73</v>
      </c>
      <c r="K542">
        <v>354.95</v>
      </c>
    </row>
    <row r="543" spans="1:11" x14ac:dyDescent="0.3">
      <c r="A543" s="2">
        <v>42120</v>
      </c>
      <c r="B543">
        <v>193.89</v>
      </c>
      <c r="C543" s="3">
        <v>1207.77</v>
      </c>
      <c r="D543">
        <v>493.3</v>
      </c>
      <c r="E543">
        <v>481.75</v>
      </c>
      <c r="F543">
        <v>761.12</v>
      </c>
      <c r="G543" s="3">
        <v>1096.5999999999999</v>
      </c>
      <c r="H543">
        <v>115.68</v>
      </c>
      <c r="I543">
        <v>213.64</v>
      </c>
      <c r="J543" s="3">
        <v>1088.33</v>
      </c>
      <c r="K543">
        <v>360</v>
      </c>
    </row>
    <row r="544" spans="1:11" x14ac:dyDescent="0.3">
      <c r="A544" s="2">
        <v>42127</v>
      </c>
      <c r="B544">
        <v>200.03</v>
      </c>
      <c r="C544" s="3">
        <v>1238.92</v>
      </c>
      <c r="D544">
        <v>489.91</v>
      </c>
      <c r="E544">
        <v>485.65</v>
      </c>
      <c r="F544">
        <v>758.08</v>
      </c>
      <c r="G544" s="3">
        <v>1102.1199999999999</v>
      </c>
      <c r="H544">
        <v>112.9</v>
      </c>
      <c r="I544">
        <v>217.48</v>
      </c>
      <c r="J544" s="3">
        <v>1064.8699999999999</v>
      </c>
      <c r="K544">
        <v>346</v>
      </c>
    </row>
    <row r="545" spans="1:11" x14ac:dyDescent="0.3">
      <c r="A545" s="2">
        <v>42134</v>
      </c>
      <c r="B545">
        <v>196.49</v>
      </c>
      <c r="C545" s="3">
        <v>1231.03</v>
      </c>
      <c r="D545">
        <v>493.95</v>
      </c>
      <c r="E545">
        <v>486.59</v>
      </c>
      <c r="F545">
        <v>788.92</v>
      </c>
      <c r="G545" s="3">
        <v>1134.53</v>
      </c>
      <c r="H545">
        <v>115.67</v>
      </c>
      <c r="I545">
        <v>216.19</v>
      </c>
      <c r="J545" s="3">
        <v>1060.6300000000001</v>
      </c>
      <c r="K545">
        <v>343.15</v>
      </c>
    </row>
    <row r="546" spans="1:11" x14ac:dyDescent="0.3">
      <c r="A546" s="2">
        <v>42141</v>
      </c>
      <c r="B546">
        <v>203.22</v>
      </c>
      <c r="C546" s="3">
        <v>1283.3599999999999</v>
      </c>
      <c r="D546">
        <v>511.01</v>
      </c>
      <c r="E546">
        <v>507.6</v>
      </c>
      <c r="F546">
        <v>774.05</v>
      </c>
      <c r="G546" s="3">
        <v>1215.58</v>
      </c>
      <c r="H546">
        <v>118.2</v>
      </c>
      <c r="I546">
        <v>217.75</v>
      </c>
      <c r="J546" s="3">
        <v>1100.67</v>
      </c>
      <c r="K546">
        <v>336.05</v>
      </c>
    </row>
    <row r="547" spans="1:11" x14ac:dyDescent="0.3">
      <c r="A547" s="2">
        <v>42148</v>
      </c>
      <c r="B547">
        <v>197.18</v>
      </c>
      <c r="C547" s="3">
        <v>1279.6400000000001</v>
      </c>
      <c r="D547">
        <v>524.11</v>
      </c>
      <c r="E547">
        <v>501.82</v>
      </c>
      <c r="F547">
        <v>785.68</v>
      </c>
      <c r="G547" s="3">
        <v>1274.45</v>
      </c>
      <c r="H547">
        <v>128.34</v>
      </c>
      <c r="I547">
        <v>216.62</v>
      </c>
      <c r="J547" s="3">
        <v>1103.57</v>
      </c>
      <c r="K547">
        <v>341.5</v>
      </c>
    </row>
    <row r="548" spans="1:11" x14ac:dyDescent="0.3">
      <c r="A548" s="2">
        <v>42155</v>
      </c>
      <c r="B548">
        <v>204.09</v>
      </c>
      <c r="C548" s="3">
        <v>1262.75</v>
      </c>
      <c r="D548">
        <v>504.75</v>
      </c>
      <c r="E548">
        <v>498.97</v>
      </c>
      <c r="F548">
        <v>757.48</v>
      </c>
      <c r="G548" s="3">
        <v>1355.12</v>
      </c>
      <c r="H548">
        <v>129.41</v>
      </c>
      <c r="I548">
        <v>202.07</v>
      </c>
      <c r="J548" s="3">
        <v>1121.53</v>
      </c>
      <c r="K548">
        <v>322.3</v>
      </c>
    </row>
    <row r="549" spans="1:11" x14ac:dyDescent="0.3">
      <c r="A549" s="2">
        <v>42162</v>
      </c>
      <c r="B549">
        <v>200.07</v>
      </c>
      <c r="C549" s="3">
        <v>1228.4100000000001</v>
      </c>
      <c r="D549">
        <v>503.45</v>
      </c>
      <c r="E549">
        <v>489.89</v>
      </c>
      <c r="F549">
        <v>704.42</v>
      </c>
      <c r="G549" s="3">
        <v>1301.5999999999999</v>
      </c>
      <c r="H549">
        <v>126.28</v>
      </c>
      <c r="I549">
        <v>196.83</v>
      </c>
      <c r="J549" s="3">
        <v>1106.1300000000001</v>
      </c>
      <c r="K549">
        <v>316.25</v>
      </c>
    </row>
    <row r="550" spans="1:11" x14ac:dyDescent="0.3">
      <c r="A550" s="2">
        <v>42169</v>
      </c>
      <c r="B550">
        <v>224.08</v>
      </c>
      <c r="C550" s="3">
        <v>1249.8599999999999</v>
      </c>
      <c r="D550">
        <v>514.11</v>
      </c>
      <c r="E550">
        <v>493.77</v>
      </c>
      <c r="F550">
        <v>738.71</v>
      </c>
      <c r="G550" s="3">
        <v>1351.97</v>
      </c>
      <c r="H550">
        <v>126.27</v>
      </c>
      <c r="I550">
        <v>202.3</v>
      </c>
      <c r="J550" s="3">
        <v>1146.0999999999999</v>
      </c>
      <c r="K550">
        <v>317.3</v>
      </c>
    </row>
    <row r="551" spans="1:11" x14ac:dyDescent="0.3">
      <c r="A551" s="2">
        <v>42176</v>
      </c>
      <c r="B551">
        <v>224.99</v>
      </c>
      <c r="C551" s="3">
        <v>1271.06</v>
      </c>
      <c r="D551">
        <v>530.24</v>
      </c>
      <c r="E551">
        <v>498.68</v>
      </c>
      <c r="F551">
        <v>748.94</v>
      </c>
      <c r="G551" s="3">
        <v>1371.33</v>
      </c>
      <c r="H551">
        <v>130.15</v>
      </c>
      <c r="I551">
        <v>204.52</v>
      </c>
      <c r="J551" s="3">
        <v>1186.6300000000001</v>
      </c>
      <c r="K551">
        <v>348.6</v>
      </c>
    </row>
    <row r="552" spans="1:11" x14ac:dyDescent="0.3">
      <c r="A552" s="2">
        <v>42183</v>
      </c>
      <c r="B552">
        <v>226.45</v>
      </c>
      <c r="C552" s="3">
        <v>1276.5</v>
      </c>
      <c r="D552">
        <v>535.92999999999995</v>
      </c>
      <c r="E552">
        <v>491.27</v>
      </c>
      <c r="F552">
        <v>771.36</v>
      </c>
      <c r="G552" s="3">
        <v>1385.75</v>
      </c>
      <c r="H552">
        <v>136.04</v>
      </c>
      <c r="I552">
        <v>209.16</v>
      </c>
      <c r="J552" s="3">
        <v>1205.17</v>
      </c>
      <c r="K552">
        <v>337.4</v>
      </c>
    </row>
    <row r="553" spans="1:11" x14ac:dyDescent="0.3">
      <c r="A553" s="2">
        <v>42190</v>
      </c>
      <c r="B553">
        <v>225.24</v>
      </c>
      <c r="C553" s="3">
        <v>1212.99</v>
      </c>
      <c r="D553">
        <v>544.16</v>
      </c>
      <c r="E553">
        <v>465.07</v>
      </c>
      <c r="F553">
        <v>793.92</v>
      </c>
      <c r="G553" s="3">
        <v>1419.72</v>
      </c>
      <c r="H553">
        <v>133.12</v>
      </c>
      <c r="I553">
        <v>205.48</v>
      </c>
      <c r="J553" s="3">
        <v>1247.9000000000001</v>
      </c>
      <c r="K553">
        <v>328.85</v>
      </c>
    </row>
    <row r="554" spans="1:11" x14ac:dyDescent="0.3">
      <c r="A554" s="2">
        <v>42197</v>
      </c>
      <c r="B554">
        <v>229.71</v>
      </c>
      <c r="C554" s="3">
        <v>1257.1400000000001</v>
      </c>
      <c r="D554">
        <v>554.04</v>
      </c>
      <c r="E554">
        <v>497</v>
      </c>
      <c r="F554">
        <v>823.96</v>
      </c>
      <c r="G554" s="3">
        <v>1440.55</v>
      </c>
      <c r="H554">
        <v>142.04</v>
      </c>
      <c r="I554">
        <v>213.34</v>
      </c>
      <c r="J554" s="3">
        <v>1247.6300000000001</v>
      </c>
      <c r="K554">
        <v>336.65</v>
      </c>
    </row>
    <row r="555" spans="1:11" x14ac:dyDescent="0.3">
      <c r="A555" s="2">
        <v>42204</v>
      </c>
      <c r="B555">
        <v>230.47</v>
      </c>
      <c r="C555" s="3">
        <v>1228.0899999999999</v>
      </c>
      <c r="D555">
        <v>552.69000000000005</v>
      </c>
      <c r="E555">
        <v>539.53</v>
      </c>
      <c r="F555">
        <v>847.52</v>
      </c>
      <c r="G555" s="3">
        <v>1449.05</v>
      </c>
      <c r="H555">
        <v>145.97</v>
      </c>
      <c r="I555">
        <v>208.37</v>
      </c>
      <c r="J555" s="3">
        <v>1201.9000000000001</v>
      </c>
      <c r="K555">
        <v>322.05</v>
      </c>
    </row>
    <row r="556" spans="1:11" x14ac:dyDescent="0.3">
      <c r="A556" s="2">
        <v>42211</v>
      </c>
      <c r="B556">
        <v>225.25</v>
      </c>
      <c r="C556" s="3">
        <v>1230.8399999999999</v>
      </c>
      <c r="D556">
        <v>554.59</v>
      </c>
      <c r="E556">
        <v>534.29999999999995</v>
      </c>
      <c r="F556">
        <v>881.26</v>
      </c>
      <c r="G556" s="3">
        <v>1578.17</v>
      </c>
      <c r="H556">
        <v>139.79</v>
      </c>
      <c r="I556">
        <v>216.26</v>
      </c>
      <c r="J556" s="3">
        <v>1193.03</v>
      </c>
      <c r="K556">
        <v>336.6</v>
      </c>
    </row>
    <row r="557" spans="1:11" x14ac:dyDescent="0.3">
      <c r="A557" s="2">
        <v>42218</v>
      </c>
      <c r="B557">
        <v>221.31</v>
      </c>
      <c r="C557" s="3">
        <v>1251.08</v>
      </c>
      <c r="D557">
        <v>545.11</v>
      </c>
      <c r="E557">
        <v>543.5</v>
      </c>
      <c r="F557">
        <v>897.09</v>
      </c>
      <c r="G557" s="3">
        <v>1600.8</v>
      </c>
      <c r="H557">
        <v>144.61000000000001</v>
      </c>
      <c r="I557">
        <v>215.23</v>
      </c>
      <c r="J557" s="3">
        <v>1222.5</v>
      </c>
      <c r="K557">
        <v>373.75</v>
      </c>
    </row>
    <row r="558" spans="1:11" x14ac:dyDescent="0.3">
      <c r="A558" s="2">
        <v>42225</v>
      </c>
      <c r="B558">
        <v>217.4</v>
      </c>
      <c r="C558" s="3">
        <v>1325.18</v>
      </c>
      <c r="D558">
        <v>549.67999999999995</v>
      </c>
      <c r="E558">
        <v>570.12</v>
      </c>
      <c r="F558">
        <v>893.69</v>
      </c>
      <c r="G558" s="3">
        <v>1672.47</v>
      </c>
      <c r="H558">
        <v>132.30000000000001</v>
      </c>
      <c r="I558">
        <v>211.05</v>
      </c>
      <c r="J558" s="3">
        <v>1199.77</v>
      </c>
      <c r="K558">
        <v>352.15</v>
      </c>
    </row>
    <row r="559" spans="1:11" x14ac:dyDescent="0.3">
      <c r="A559" s="2">
        <v>42232</v>
      </c>
      <c r="B559">
        <v>204.14</v>
      </c>
      <c r="C559" s="3">
        <v>1311.92</v>
      </c>
      <c r="D559">
        <v>529.47</v>
      </c>
      <c r="E559">
        <v>570.44000000000005</v>
      </c>
      <c r="F559">
        <v>885.21</v>
      </c>
      <c r="G559" s="3">
        <v>1601</v>
      </c>
      <c r="H559">
        <v>134.41999999999999</v>
      </c>
      <c r="I559">
        <v>218.71</v>
      </c>
      <c r="J559" s="3">
        <v>1160.07</v>
      </c>
      <c r="K559">
        <v>359.2</v>
      </c>
    </row>
    <row r="560" spans="1:11" x14ac:dyDescent="0.3">
      <c r="A560" s="2">
        <v>42239</v>
      </c>
      <c r="B560">
        <v>196.14</v>
      </c>
      <c r="C560" s="3">
        <v>1260.3</v>
      </c>
      <c r="D560">
        <v>512.83000000000004</v>
      </c>
      <c r="E560">
        <v>551.16999999999996</v>
      </c>
      <c r="F560">
        <v>856.76</v>
      </c>
      <c r="G560" s="3">
        <v>1485.78</v>
      </c>
      <c r="H560">
        <v>130.05000000000001</v>
      </c>
      <c r="I560">
        <v>217.15</v>
      </c>
      <c r="J560" s="3">
        <v>1077.93</v>
      </c>
      <c r="K560">
        <v>356.45</v>
      </c>
    </row>
    <row r="561" spans="1:11" x14ac:dyDescent="0.3">
      <c r="A561" s="2">
        <v>42246</v>
      </c>
      <c r="B561">
        <v>187.94</v>
      </c>
      <c r="C561" s="3">
        <v>1248.83</v>
      </c>
      <c r="D561">
        <v>496.92</v>
      </c>
      <c r="E561">
        <v>532.76</v>
      </c>
      <c r="F561">
        <v>811.44</v>
      </c>
      <c r="G561" s="3">
        <v>1492.7</v>
      </c>
      <c r="H561">
        <v>128.51</v>
      </c>
      <c r="I561">
        <v>209.79</v>
      </c>
      <c r="J561" s="3">
        <v>1022.57</v>
      </c>
      <c r="K561">
        <v>355.2</v>
      </c>
    </row>
    <row r="562" spans="1:11" x14ac:dyDescent="0.3">
      <c r="A562" s="2">
        <v>42253</v>
      </c>
      <c r="B562">
        <v>193.57</v>
      </c>
      <c r="C562" s="3">
        <v>1251.06</v>
      </c>
      <c r="D562">
        <v>504.13</v>
      </c>
      <c r="E562">
        <v>541.1</v>
      </c>
      <c r="F562">
        <v>814.73</v>
      </c>
      <c r="G562" s="3">
        <v>1476.9</v>
      </c>
      <c r="H562">
        <v>128.25</v>
      </c>
      <c r="I562">
        <v>207.54</v>
      </c>
      <c r="J562" s="3">
        <v>1066.0999999999999</v>
      </c>
      <c r="K562">
        <v>370.3</v>
      </c>
    </row>
    <row r="563" spans="1:11" x14ac:dyDescent="0.3">
      <c r="A563" s="2">
        <v>42260</v>
      </c>
      <c r="B563">
        <v>201.32</v>
      </c>
      <c r="C563" s="3">
        <v>1250.69</v>
      </c>
      <c r="D563">
        <v>523.71</v>
      </c>
      <c r="E563">
        <v>547.89</v>
      </c>
      <c r="F563">
        <v>839.59</v>
      </c>
      <c r="G563" s="3">
        <v>1495.75</v>
      </c>
      <c r="H563">
        <v>131.41999999999999</v>
      </c>
      <c r="I563">
        <v>211.15</v>
      </c>
      <c r="J563" s="3">
        <v>1026.67</v>
      </c>
      <c r="K563">
        <v>368.95</v>
      </c>
    </row>
    <row r="564" spans="1:11" x14ac:dyDescent="0.3">
      <c r="A564" s="2">
        <v>42267</v>
      </c>
      <c r="B564">
        <v>188.26</v>
      </c>
      <c r="C564" s="3">
        <v>1264.98</v>
      </c>
      <c r="D564">
        <v>524.53</v>
      </c>
      <c r="E564">
        <v>565.79999999999995</v>
      </c>
      <c r="F564">
        <v>804.95</v>
      </c>
      <c r="G564" s="3">
        <v>1441.05</v>
      </c>
      <c r="H564">
        <v>133.12</v>
      </c>
      <c r="I564">
        <v>213.9</v>
      </c>
      <c r="J564">
        <v>974.83</v>
      </c>
      <c r="K564">
        <v>365.7</v>
      </c>
    </row>
    <row r="565" spans="1:11" x14ac:dyDescent="0.3">
      <c r="A565" s="2">
        <v>42274</v>
      </c>
      <c r="B565">
        <v>194.41</v>
      </c>
      <c r="C565" s="3">
        <v>1296.45</v>
      </c>
      <c r="D565">
        <v>532.64</v>
      </c>
      <c r="E565">
        <v>581.91999999999996</v>
      </c>
      <c r="F565">
        <v>838.19</v>
      </c>
      <c r="G565" s="3">
        <v>1562</v>
      </c>
      <c r="H565">
        <v>129.11000000000001</v>
      </c>
      <c r="I565">
        <v>217.98</v>
      </c>
      <c r="J565">
        <v>992.87</v>
      </c>
      <c r="K565">
        <v>378.4</v>
      </c>
    </row>
    <row r="566" spans="1:11" x14ac:dyDescent="0.3">
      <c r="A566" s="2">
        <v>42281</v>
      </c>
      <c r="B566">
        <v>199.51</v>
      </c>
      <c r="C566" s="3">
        <v>1289.1199999999999</v>
      </c>
      <c r="D566">
        <v>541.87</v>
      </c>
      <c r="E566">
        <v>579.12</v>
      </c>
      <c r="F566">
        <v>852.31</v>
      </c>
      <c r="G566" s="3">
        <v>1611.62</v>
      </c>
      <c r="H566">
        <v>127.97</v>
      </c>
      <c r="I566">
        <v>227.56</v>
      </c>
      <c r="J566" s="3">
        <v>1030.73</v>
      </c>
      <c r="K566">
        <v>384.3</v>
      </c>
    </row>
    <row r="567" spans="1:11" x14ac:dyDescent="0.3">
      <c r="A567" s="2">
        <v>42288</v>
      </c>
      <c r="B567">
        <v>205.08</v>
      </c>
      <c r="C567" s="3">
        <v>1212.7</v>
      </c>
      <c r="D567">
        <v>548.79999999999995</v>
      </c>
      <c r="E567">
        <v>543.16</v>
      </c>
      <c r="F567">
        <v>880.96</v>
      </c>
      <c r="G567" s="3">
        <v>1613.5</v>
      </c>
      <c r="H567">
        <v>137.25</v>
      </c>
      <c r="I567">
        <v>231.27</v>
      </c>
      <c r="J567" s="3">
        <v>1069.73</v>
      </c>
      <c r="K567">
        <v>372.35</v>
      </c>
    </row>
    <row r="568" spans="1:11" x14ac:dyDescent="0.3">
      <c r="A568" s="2">
        <v>42295</v>
      </c>
      <c r="B568">
        <v>214.86</v>
      </c>
      <c r="C568" s="3">
        <v>1243.78</v>
      </c>
      <c r="D568">
        <v>553.02</v>
      </c>
      <c r="E568">
        <v>570.44000000000005</v>
      </c>
      <c r="F568">
        <v>857.11</v>
      </c>
      <c r="G568" s="3">
        <v>1623.17</v>
      </c>
      <c r="H568">
        <v>137.57</v>
      </c>
      <c r="I568">
        <v>237.54</v>
      </c>
      <c r="J568" s="3">
        <v>1006.87</v>
      </c>
      <c r="K568">
        <v>374.65</v>
      </c>
    </row>
    <row r="569" spans="1:11" x14ac:dyDescent="0.3">
      <c r="A569" s="2">
        <v>42302</v>
      </c>
      <c r="B569">
        <v>213.07</v>
      </c>
      <c r="C569" s="3">
        <v>1223.21</v>
      </c>
      <c r="D569">
        <v>548.58000000000004</v>
      </c>
      <c r="E569">
        <v>563.27</v>
      </c>
      <c r="F569">
        <v>829.2</v>
      </c>
      <c r="G569" s="3">
        <v>1613.53</v>
      </c>
      <c r="H569">
        <v>131.55000000000001</v>
      </c>
      <c r="I569">
        <v>221.89</v>
      </c>
      <c r="J569">
        <v>940.77</v>
      </c>
      <c r="K569">
        <v>371.9</v>
      </c>
    </row>
    <row r="570" spans="1:11" x14ac:dyDescent="0.3">
      <c r="A570" s="2">
        <v>42309</v>
      </c>
      <c r="B570">
        <v>214.13</v>
      </c>
      <c r="C570" s="3">
        <v>1228.3900000000001</v>
      </c>
      <c r="D570">
        <v>539.25</v>
      </c>
      <c r="E570">
        <v>564.69000000000005</v>
      </c>
      <c r="F570">
        <v>799.81</v>
      </c>
      <c r="G570" s="3">
        <v>1561.55</v>
      </c>
      <c r="H570">
        <v>135.34</v>
      </c>
      <c r="I570">
        <v>223.35</v>
      </c>
      <c r="J570">
        <v>918.27</v>
      </c>
      <c r="K570">
        <v>354.2</v>
      </c>
    </row>
    <row r="571" spans="1:11" x14ac:dyDescent="0.3">
      <c r="A571" s="2">
        <v>42316</v>
      </c>
      <c r="B571">
        <v>209.78</v>
      </c>
      <c r="C571" s="3">
        <v>1175.27</v>
      </c>
      <c r="D571">
        <v>524.86</v>
      </c>
      <c r="E571">
        <v>546.08000000000004</v>
      </c>
      <c r="F571">
        <v>799.01</v>
      </c>
      <c r="G571" s="3">
        <v>1456.78</v>
      </c>
      <c r="H571">
        <v>136.80000000000001</v>
      </c>
      <c r="I571">
        <v>218.41</v>
      </c>
      <c r="J571">
        <v>887.97</v>
      </c>
      <c r="K571">
        <v>354.85</v>
      </c>
    </row>
    <row r="572" spans="1:11" x14ac:dyDescent="0.3">
      <c r="A572" s="2">
        <v>42323</v>
      </c>
      <c r="B572">
        <v>212.88</v>
      </c>
      <c r="C572" s="3">
        <v>1175.73</v>
      </c>
      <c r="D572">
        <v>534.24</v>
      </c>
      <c r="E572">
        <v>522.07000000000005</v>
      </c>
      <c r="F572">
        <v>827.76</v>
      </c>
      <c r="G572" s="3">
        <v>1483.88</v>
      </c>
      <c r="H572">
        <v>138.36000000000001</v>
      </c>
      <c r="I572">
        <v>228.32</v>
      </c>
      <c r="J572">
        <v>910.77</v>
      </c>
      <c r="K572">
        <v>344.95</v>
      </c>
    </row>
    <row r="573" spans="1:11" x14ac:dyDescent="0.3">
      <c r="A573" s="2">
        <v>42330</v>
      </c>
      <c r="B573">
        <v>220.12</v>
      </c>
      <c r="C573" s="3">
        <v>1153.67</v>
      </c>
      <c r="D573">
        <v>538.5</v>
      </c>
      <c r="E573">
        <v>528.99</v>
      </c>
      <c r="F573">
        <v>857.61</v>
      </c>
      <c r="G573" s="3">
        <v>1465.12</v>
      </c>
      <c r="H573">
        <v>136.07</v>
      </c>
      <c r="I573">
        <v>228.02</v>
      </c>
      <c r="J573">
        <v>909.2</v>
      </c>
      <c r="K573">
        <v>358.4</v>
      </c>
    </row>
    <row r="574" spans="1:11" x14ac:dyDescent="0.3">
      <c r="A574" s="2">
        <v>42337</v>
      </c>
      <c r="B574">
        <v>217.07</v>
      </c>
      <c r="C574" s="3">
        <v>1141.44</v>
      </c>
      <c r="D574">
        <v>528.27</v>
      </c>
      <c r="E574">
        <v>520.41</v>
      </c>
      <c r="F574">
        <v>833.25</v>
      </c>
      <c r="G574" s="3">
        <v>1467.78</v>
      </c>
      <c r="H574">
        <v>137.12</v>
      </c>
      <c r="I574">
        <v>222.49</v>
      </c>
      <c r="J574">
        <v>893.97</v>
      </c>
      <c r="K574">
        <v>326.7</v>
      </c>
    </row>
    <row r="575" spans="1:11" x14ac:dyDescent="0.3">
      <c r="A575" s="2">
        <v>42344</v>
      </c>
      <c r="B575">
        <v>214.26</v>
      </c>
      <c r="C575" s="3">
        <v>1169.68</v>
      </c>
      <c r="D575">
        <v>522.01</v>
      </c>
      <c r="E575">
        <v>522.27</v>
      </c>
      <c r="F575">
        <v>856.91</v>
      </c>
      <c r="G575" s="3">
        <v>1390.65</v>
      </c>
      <c r="H575">
        <v>134.82</v>
      </c>
      <c r="I575">
        <v>212.74</v>
      </c>
      <c r="J575">
        <v>856.27</v>
      </c>
      <c r="K575">
        <v>327.60000000000002</v>
      </c>
    </row>
    <row r="576" spans="1:11" x14ac:dyDescent="0.3">
      <c r="A576" s="2">
        <v>42351</v>
      </c>
      <c r="B576">
        <v>223.01</v>
      </c>
      <c r="C576" s="3">
        <v>1184.78</v>
      </c>
      <c r="D576">
        <v>535.30999999999995</v>
      </c>
      <c r="E576">
        <v>537.33000000000004</v>
      </c>
      <c r="F576">
        <v>877.92</v>
      </c>
      <c r="G576" s="3">
        <v>1445.25</v>
      </c>
      <c r="H576">
        <v>136.16999999999999</v>
      </c>
      <c r="I576">
        <v>210.32</v>
      </c>
      <c r="J576">
        <v>858.73</v>
      </c>
      <c r="K576">
        <v>333.95</v>
      </c>
    </row>
    <row r="577" spans="1:11" x14ac:dyDescent="0.3">
      <c r="A577" s="2">
        <v>42358</v>
      </c>
      <c r="B577">
        <v>224.96</v>
      </c>
      <c r="C577" s="3">
        <v>1193.33</v>
      </c>
      <c r="D577">
        <v>535.80999999999995</v>
      </c>
      <c r="E577">
        <v>543.88</v>
      </c>
      <c r="F577">
        <v>880.27</v>
      </c>
      <c r="G577" s="3">
        <v>1455</v>
      </c>
      <c r="H577">
        <v>136.55000000000001</v>
      </c>
      <c r="I577">
        <v>214.27</v>
      </c>
      <c r="J577">
        <v>863</v>
      </c>
      <c r="K577">
        <v>326.7</v>
      </c>
    </row>
    <row r="578" spans="1:11" x14ac:dyDescent="0.3">
      <c r="A578" s="2">
        <v>42365</v>
      </c>
      <c r="B578">
        <v>228.28</v>
      </c>
      <c r="C578" s="3">
        <v>1184.58</v>
      </c>
      <c r="D578">
        <v>543.16999999999996</v>
      </c>
      <c r="E578">
        <v>548.29</v>
      </c>
      <c r="F578">
        <v>877.22</v>
      </c>
      <c r="G578" s="3">
        <v>1495.53</v>
      </c>
      <c r="H578">
        <v>135.19</v>
      </c>
      <c r="I578">
        <v>216.99</v>
      </c>
      <c r="J578">
        <v>859.03</v>
      </c>
      <c r="K578">
        <v>334.75</v>
      </c>
    </row>
    <row r="579" spans="1:11" x14ac:dyDescent="0.3">
      <c r="A579" s="2">
        <v>42372</v>
      </c>
      <c r="B579">
        <v>230.62</v>
      </c>
      <c r="C579" s="3">
        <v>1175.3699999999999</v>
      </c>
      <c r="D579">
        <v>530</v>
      </c>
      <c r="E579">
        <v>527.48</v>
      </c>
      <c r="F579">
        <v>873.08</v>
      </c>
      <c r="G579" s="3">
        <v>1448.75</v>
      </c>
      <c r="H579">
        <v>136.46</v>
      </c>
      <c r="I579">
        <v>207.74</v>
      </c>
      <c r="J579">
        <v>786.57</v>
      </c>
      <c r="K579">
        <v>321.55</v>
      </c>
    </row>
    <row r="580" spans="1:11" x14ac:dyDescent="0.3">
      <c r="A580" s="2">
        <v>42379</v>
      </c>
      <c r="B580">
        <v>241.31</v>
      </c>
      <c r="C580" s="3">
        <v>1108.45</v>
      </c>
      <c r="D580">
        <v>519.91999999999996</v>
      </c>
      <c r="E580">
        <v>565.48</v>
      </c>
      <c r="F580">
        <v>877.72</v>
      </c>
      <c r="G580" s="3">
        <v>1429.9</v>
      </c>
      <c r="H580">
        <v>141.02000000000001</v>
      </c>
      <c r="I580">
        <v>208</v>
      </c>
      <c r="J580">
        <v>737.37</v>
      </c>
      <c r="K580">
        <v>287.3</v>
      </c>
    </row>
    <row r="581" spans="1:11" x14ac:dyDescent="0.3">
      <c r="A581" s="2">
        <v>42386</v>
      </c>
      <c r="B581">
        <v>225.77</v>
      </c>
      <c r="C581" s="3">
        <v>1125.44</v>
      </c>
      <c r="D581">
        <v>514.01</v>
      </c>
      <c r="E581">
        <v>563.66999999999996</v>
      </c>
      <c r="F581">
        <v>868.44</v>
      </c>
      <c r="G581" s="3">
        <v>1308.92</v>
      </c>
      <c r="H581">
        <v>133.46</v>
      </c>
      <c r="I581">
        <v>204.62</v>
      </c>
      <c r="J581">
        <v>761.33</v>
      </c>
      <c r="K581">
        <v>298.60000000000002</v>
      </c>
    </row>
    <row r="582" spans="1:11" x14ac:dyDescent="0.3">
      <c r="A582" s="2">
        <v>42393</v>
      </c>
      <c r="B582">
        <v>232.79</v>
      </c>
      <c r="C582" s="3">
        <v>1172.28</v>
      </c>
      <c r="D582">
        <v>523.76</v>
      </c>
      <c r="E582">
        <v>577.88</v>
      </c>
      <c r="F582">
        <v>868.39</v>
      </c>
      <c r="G582" s="3">
        <v>1341.42</v>
      </c>
      <c r="H582">
        <v>135.13</v>
      </c>
      <c r="I582">
        <v>211.81</v>
      </c>
      <c r="J582">
        <v>734.8</v>
      </c>
      <c r="K582">
        <v>301.05</v>
      </c>
    </row>
    <row r="583" spans="1:11" x14ac:dyDescent="0.3">
      <c r="A583" s="2">
        <v>42400</v>
      </c>
      <c r="B583">
        <v>218.29</v>
      </c>
      <c r="C583" s="3">
        <v>1187.3</v>
      </c>
      <c r="D583">
        <v>526.45000000000005</v>
      </c>
      <c r="E583">
        <v>582.74</v>
      </c>
      <c r="F583">
        <v>897.69</v>
      </c>
      <c r="G583" s="3">
        <v>1433.15</v>
      </c>
      <c r="H583">
        <v>127.38</v>
      </c>
      <c r="I583">
        <v>214.73</v>
      </c>
      <c r="J583">
        <v>759.77</v>
      </c>
      <c r="K583">
        <v>274.25</v>
      </c>
    </row>
    <row r="584" spans="1:11" x14ac:dyDescent="0.3">
      <c r="A584" s="2">
        <v>42407</v>
      </c>
      <c r="B584">
        <v>203.82</v>
      </c>
      <c r="C584" s="3">
        <v>1091.54</v>
      </c>
      <c r="D584">
        <v>484.62</v>
      </c>
      <c r="E584">
        <v>538.07000000000005</v>
      </c>
      <c r="F584">
        <v>853.41</v>
      </c>
      <c r="G584" s="3">
        <v>1284.45</v>
      </c>
      <c r="H584">
        <v>116.49</v>
      </c>
      <c r="I584">
        <v>199.05</v>
      </c>
      <c r="J584">
        <v>702.47</v>
      </c>
      <c r="K584">
        <v>261.85000000000002</v>
      </c>
    </row>
    <row r="585" spans="1:11" x14ac:dyDescent="0.3">
      <c r="A585" s="2">
        <v>42414</v>
      </c>
      <c r="B585">
        <v>212.32</v>
      </c>
      <c r="C585" s="3">
        <v>1137.1500000000001</v>
      </c>
      <c r="D585">
        <v>493.55</v>
      </c>
      <c r="E585">
        <v>559.20000000000005</v>
      </c>
      <c r="F585">
        <v>853.21</v>
      </c>
      <c r="G585" s="3">
        <v>1360.28</v>
      </c>
      <c r="H585">
        <v>115.67</v>
      </c>
      <c r="I585">
        <v>202.1</v>
      </c>
      <c r="J585">
        <v>752.92</v>
      </c>
      <c r="K585">
        <v>266.64999999999998</v>
      </c>
    </row>
    <row r="586" spans="1:11" x14ac:dyDescent="0.3">
      <c r="A586" s="2">
        <v>42421</v>
      </c>
      <c r="B586">
        <v>213.67</v>
      </c>
      <c r="C586" s="3">
        <v>1083.6500000000001</v>
      </c>
      <c r="D586">
        <v>479.43</v>
      </c>
      <c r="E586">
        <v>556.17999999999995</v>
      </c>
      <c r="F586">
        <v>861.05</v>
      </c>
      <c r="G586" s="3">
        <v>1357.45</v>
      </c>
      <c r="H586">
        <v>115.77</v>
      </c>
      <c r="I586">
        <v>192.92</v>
      </c>
      <c r="J586">
        <v>726.4</v>
      </c>
      <c r="K586">
        <v>266.45</v>
      </c>
    </row>
    <row r="587" spans="1:11" x14ac:dyDescent="0.3">
      <c r="A587" s="2">
        <v>42428</v>
      </c>
      <c r="B587">
        <v>226.27</v>
      </c>
      <c r="C587" s="3">
        <v>1155.73</v>
      </c>
      <c r="D587">
        <v>509.14</v>
      </c>
      <c r="E587">
        <v>580.73</v>
      </c>
      <c r="F587">
        <v>864.29</v>
      </c>
      <c r="G587" s="3">
        <v>1426.62</v>
      </c>
      <c r="H587">
        <v>123.32</v>
      </c>
      <c r="I587">
        <v>209.49</v>
      </c>
      <c r="J587">
        <v>780.72</v>
      </c>
      <c r="K587">
        <v>286.95</v>
      </c>
    </row>
    <row r="588" spans="1:11" x14ac:dyDescent="0.3">
      <c r="A588" s="2">
        <v>42435</v>
      </c>
      <c r="B588">
        <v>228.09</v>
      </c>
      <c r="C588" s="3">
        <v>1159.51</v>
      </c>
      <c r="D588">
        <v>513.21</v>
      </c>
      <c r="E588">
        <v>567.02</v>
      </c>
      <c r="F588">
        <v>896.79</v>
      </c>
      <c r="G588" s="3">
        <v>1407.83</v>
      </c>
      <c r="H588">
        <v>121.34</v>
      </c>
      <c r="I588">
        <v>212.88</v>
      </c>
      <c r="J588">
        <v>775.52</v>
      </c>
      <c r="K588">
        <v>298.45</v>
      </c>
    </row>
    <row r="589" spans="1:11" x14ac:dyDescent="0.3">
      <c r="A589" s="2">
        <v>42442</v>
      </c>
      <c r="B589">
        <v>230.95</v>
      </c>
      <c r="C589" s="3">
        <v>1189.22</v>
      </c>
      <c r="D589">
        <v>513.05999999999995</v>
      </c>
      <c r="E589">
        <v>592.02</v>
      </c>
      <c r="F589">
        <v>873.83</v>
      </c>
      <c r="G589" s="3">
        <v>1343.7</v>
      </c>
      <c r="H589">
        <v>129.26</v>
      </c>
      <c r="I589">
        <v>215.46</v>
      </c>
      <c r="J589">
        <v>784.32</v>
      </c>
      <c r="K589">
        <v>328.65</v>
      </c>
    </row>
    <row r="590" spans="1:11" x14ac:dyDescent="0.3">
      <c r="A590" s="2">
        <v>42449</v>
      </c>
      <c r="B590">
        <v>231.4</v>
      </c>
      <c r="C590" s="3">
        <v>1212.72</v>
      </c>
      <c r="D590">
        <v>523.51</v>
      </c>
      <c r="E590">
        <v>599.16</v>
      </c>
      <c r="F590">
        <v>848.52</v>
      </c>
      <c r="G590" s="3">
        <v>1360.33</v>
      </c>
      <c r="H590">
        <v>131.03</v>
      </c>
      <c r="I590">
        <v>215.06</v>
      </c>
      <c r="J590">
        <v>812.11</v>
      </c>
      <c r="K590">
        <v>336.7</v>
      </c>
    </row>
    <row r="591" spans="1:11" x14ac:dyDescent="0.3">
      <c r="A591" s="2">
        <v>42456</v>
      </c>
      <c r="B591">
        <v>232.58</v>
      </c>
      <c r="C591" s="3">
        <v>1202.97</v>
      </c>
      <c r="D591">
        <v>531.04</v>
      </c>
      <c r="E591">
        <v>598</v>
      </c>
      <c r="F591">
        <v>868.49</v>
      </c>
      <c r="G591" s="3">
        <v>1340.62</v>
      </c>
      <c r="H591">
        <v>134.02000000000001</v>
      </c>
      <c r="I591">
        <v>222.75</v>
      </c>
      <c r="J591">
        <v>809.85</v>
      </c>
      <c r="K591">
        <v>335.05</v>
      </c>
    </row>
    <row r="592" spans="1:11" x14ac:dyDescent="0.3">
      <c r="A592" s="2">
        <v>42463</v>
      </c>
      <c r="B592">
        <v>233.01</v>
      </c>
      <c r="C592" s="3">
        <v>1192.26</v>
      </c>
      <c r="D592">
        <v>528.5</v>
      </c>
      <c r="E592">
        <v>578.29999999999995</v>
      </c>
      <c r="F592">
        <v>850.07</v>
      </c>
      <c r="G592" s="3">
        <v>1343</v>
      </c>
      <c r="H592">
        <v>135.94999999999999</v>
      </c>
      <c r="I592">
        <v>213.04</v>
      </c>
      <c r="J592">
        <v>778.69</v>
      </c>
      <c r="K592">
        <v>337.8</v>
      </c>
    </row>
    <row r="593" spans="1:11" x14ac:dyDescent="0.3">
      <c r="A593" s="2">
        <v>42470</v>
      </c>
      <c r="B593">
        <v>239.68</v>
      </c>
      <c r="C593" s="3">
        <v>1238.4100000000001</v>
      </c>
      <c r="D593">
        <v>539.66999999999996</v>
      </c>
      <c r="E593">
        <v>581.75</v>
      </c>
      <c r="F593">
        <v>872.83</v>
      </c>
      <c r="G593" s="3">
        <v>1377.5</v>
      </c>
      <c r="H593">
        <v>139.80000000000001</v>
      </c>
      <c r="I593">
        <v>219.41</v>
      </c>
      <c r="J593">
        <v>808.06</v>
      </c>
      <c r="K593">
        <v>344.25</v>
      </c>
    </row>
    <row r="594" spans="1:11" x14ac:dyDescent="0.3">
      <c r="A594" s="2">
        <v>42477</v>
      </c>
      <c r="B594">
        <v>233.59</v>
      </c>
      <c r="C594" s="3">
        <v>1184.9000000000001</v>
      </c>
      <c r="D594">
        <v>544.86</v>
      </c>
      <c r="E594">
        <v>600.87</v>
      </c>
      <c r="F594">
        <v>870.03</v>
      </c>
      <c r="G594" s="3">
        <v>1411.05</v>
      </c>
      <c r="H594">
        <v>145.84</v>
      </c>
      <c r="I594">
        <v>215.93</v>
      </c>
      <c r="J594">
        <v>826.08</v>
      </c>
      <c r="K594">
        <v>348.6</v>
      </c>
    </row>
    <row r="595" spans="1:11" x14ac:dyDescent="0.3">
      <c r="A595" s="2">
        <v>42484</v>
      </c>
      <c r="B595">
        <v>220.94</v>
      </c>
      <c r="C595" s="3">
        <v>1242.97</v>
      </c>
      <c r="D595">
        <v>564.91999999999996</v>
      </c>
      <c r="E595">
        <v>599.30999999999995</v>
      </c>
      <c r="F595">
        <v>864.74</v>
      </c>
      <c r="G595" s="3">
        <v>1428.6</v>
      </c>
      <c r="H595">
        <v>147.86000000000001</v>
      </c>
      <c r="I595">
        <v>215.33</v>
      </c>
      <c r="J595">
        <v>819.83</v>
      </c>
      <c r="K595">
        <v>349.75</v>
      </c>
    </row>
    <row r="596" spans="1:11" x14ac:dyDescent="0.3">
      <c r="A596" s="2">
        <v>42491</v>
      </c>
      <c r="B596">
        <v>217.85</v>
      </c>
      <c r="C596" s="3">
        <v>1212.53</v>
      </c>
      <c r="D596">
        <v>558.58000000000004</v>
      </c>
      <c r="E596">
        <v>586.12</v>
      </c>
      <c r="F596">
        <v>887.5</v>
      </c>
      <c r="G596" s="3">
        <v>1407.22</v>
      </c>
      <c r="H596">
        <v>141.91999999999999</v>
      </c>
      <c r="I596">
        <v>210.29</v>
      </c>
      <c r="J596">
        <v>824.08</v>
      </c>
      <c r="K596">
        <v>330.7</v>
      </c>
    </row>
    <row r="597" spans="1:11" x14ac:dyDescent="0.3">
      <c r="A597" s="2">
        <v>42498</v>
      </c>
      <c r="B597">
        <v>219.92</v>
      </c>
      <c r="C597" s="3">
        <v>1237.04</v>
      </c>
      <c r="D597">
        <v>569.17999999999995</v>
      </c>
      <c r="E597">
        <v>598.89</v>
      </c>
      <c r="F597">
        <v>942.01</v>
      </c>
      <c r="G597" s="3">
        <v>1474.7</v>
      </c>
      <c r="H597">
        <v>139.82</v>
      </c>
      <c r="I597">
        <v>211.68</v>
      </c>
      <c r="J597">
        <v>841.8</v>
      </c>
      <c r="K597">
        <v>342.1</v>
      </c>
    </row>
    <row r="598" spans="1:11" x14ac:dyDescent="0.3">
      <c r="A598" s="2">
        <v>42505</v>
      </c>
      <c r="B598">
        <v>210.04</v>
      </c>
      <c r="C598" s="3">
        <v>1239.93</v>
      </c>
      <c r="D598">
        <v>569.17999999999995</v>
      </c>
      <c r="E598">
        <v>596.09</v>
      </c>
      <c r="F598">
        <v>954.34</v>
      </c>
      <c r="G598" s="3">
        <v>1466.83</v>
      </c>
      <c r="H598">
        <v>139.12</v>
      </c>
      <c r="I598">
        <v>218.74</v>
      </c>
      <c r="J598">
        <v>822.48</v>
      </c>
      <c r="K598">
        <v>349.9</v>
      </c>
    </row>
    <row r="599" spans="1:11" x14ac:dyDescent="0.3">
      <c r="A599" s="2">
        <v>42512</v>
      </c>
      <c r="B599">
        <v>219.15</v>
      </c>
      <c r="C599" s="3">
        <v>1261.18</v>
      </c>
      <c r="D599">
        <v>592.08000000000004</v>
      </c>
      <c r="E599">
        <v>618.86</v>
      </c>
      <c r="F599">
        <v>996.51</v>
      </c>
      <c r="G599" s="3">
        <v>1359.5</v>
      </c>
      <c r="H599">
        <v>152.69999999999999</v>
      </c>
      <c r="I599">
        <v>238.3</v>
      </c>
      <c r="J599">
        <v>964.36</v>
      </c>
      <c r="K599">
        <v>345.7</v>
      </c>
    </row>
    <row r="600" spans="1:11" x14ac:dyDescent="0.3">
      <c r="A600" s="2">
        <v>42519</v>
      </c>
      <c r="B600">
        <v>215.76</v>
      </c>
      <c r="C600" s="3">
        <v>1289.08</v>
      </c>
      <c r="D600">
        <v>584.57000000000005</v>
      </c>
      <c r="E600">
        <v>628.48</v>
      </c>
      <c r="F600" s="3">
        <v>1023.52</v>
      </c>
      <c r="G600" s="3">
        <v>1381.38</v>
      </c>
      <c r="H600">
        <v>153</v>
      </c>
      <c r="I600">
        <v>236.4</v>
      </c>
      <c r="J600">
        <v>955.5</v>
      </c>
      <c r="K600">
        <v>338.45</v>
      </c>
    </row>
    <row r="601" spans="1:11" x14ac:dyDescent="0.3">
      <c r="A601" s="2">
        <v>42526</v>
      </c>
      <c r="B601">
        <v>219.59</v>
      </c>
      <c r="C601" s="3">
        <v>1252.9000000000001</v>
      </c>
      <c r="D601">
        <v>579.39</v>
      </c>
      <c r="E601">
        <v>585.66999999999996</v>
      </c>
      <c r="F601">
        <v>990.32</v>
      </c>
      <c r="G601" s="3">
        <v>1365.9</v>
      </c>
      <c r="H601">
        <v>149.09</v>
      </c>
      <c r="I601">
        <v>234.37</v>
      </c>
      <c r="J601">
        <v>972.57</v>
      </c>
      <c r="K601">
        <v>355.65</v>
      </c>
    </row>
    <row r="602" spans="1:11" x14ac:dyDescent="0.3">
      <c r="A602" s="2">
        <v>42533</v>
      </c>
      <c r="B602">
        <v>219.19</v>
      </c>
      <c r="C602" s="3">
        <v>1275.8599999999999</v>
      </c>
      <c r="D602">
        <v>583.70000000000005</v>
      </c>
      <c r="E602">
        <v>585.12</v>
      </c>
      <c r="F602">
        <v>997.86</v>
      </c>
      <c r="G602" s="3">
        <v>1320.28</v>
      </c>
      <c r="H602">
        <v>151.78</v>
      </c>
      <c r="I602">
        <v>239.7</v>
      </c>
      <c r="J602">
        <v>966.75</v>
      </c>
      <c r="K602">
        <v>378.75</v>
      </c>
    </row>
    <row r="603" spans="1:11" x14ac:dyDescent="0.3">
      <c r="A603" s="2">
        <v>42540</v>
      </c>
      <c r="B603">
        <v>213.92</v>
      </c>
      <c r="C603" s="3">
        <v>1261.82</v>
      </c>
      <c r="D603">
        <v>579.66</v>
      </c>
      <c r="E603">
        <v>592.59</v>
      </c>
      <c r="F603">
        <v>987.83</v>
      </c>
      <c r="G603" s="3">
        <v>1316.3</v>
      </c>
      <c r="H603">
        <v>152.86000000000001</v>
      </c>
      <c r="I603">
        <v>235.6</v>
      </c>
      <c r="J603">
        <v>937.58</v>
      </c>
      <c r="K603">
        <v>383.75</v>
      </c>
    </row>
    <row r="604" spans="1:11" x14ac:dyDescent="0.3">
      <c r="A604" s="2">
        <v>42547</v>
      </c>
      <c r="B604">
        <v>218.86</v>
      </c>
      <c r="C604" s="3">
        <v>1225.98</v>
      </c>
      <c r="D604">
        <v>585.95000000000005</v>
      </c>
      <c r="E604">
        <v>581.6</v>
      </c>
      <c r="F604" s="3">
        <v>1000.76</v>
      </c>
      <c r="G604" s="3">
        <v>1401.83</v>
      </c>
      <c r="H604">
        <v>164.95</v>
      </c>
      <c r="I604">
        <v>252.35</v>
      </c>
      <c r="J604" s="3">
        <v>1007.59</v>
      </c>
      <c r="K604">
        <v>401.05</v>
      </c>
    </row>
    <row r="605" spans="1:11" x14ac:dyDescent="0.3">
      <c r="A605" s="2">
        <v>42554</v>
      </c>
      <c r="B605">
        <v>219.98</v>
      </c>
      <c r="C605" s="3">
        <v>1189.58</v>
      </c>
      <c r="D605">
        <v>586.12</v>
      </c>
      <c r="E605">
        <v>574.55999999999995</v>
      </c>
      <c r="F605" s="3">
        <v>1008.94</v>
      </c>
      <c r="G605" s="3">
        <v>1405.97</v>
      </c>
      <c r="H605">
        <v>168.27</v>
      </c>
      <c r="I605">
        <v>245.85</v>
      </c>
      <c r="J605" s="3">
        <v>1001.77</v>
      </c>
      <c r="K605">
        <v>397.55</v>
      </c>
    </row>
    <row r="606" spans="1:11" x14ac:dyDescent="0.3">
      <c r="A606" s="2">
        <v>42561</v>
      </c>
      <c r="B606">
        <v>227.58</v>
      </c>
      <c r="C606" s="3">
        <v>1198.78</v>
      </c>
      <c r="D606">
        <v>610.49</v>
      </c>
      <c r="E606">
        <v>532.07000000000005</v>
      </c>
      <c r="F606" s="3">
        <v>1024.1099999999999</v>
      </c>
      <c r="G606" s="3">
        <v>1409.5</v>
      </c>
      <c r="H606">
        <v>167.82</v>
      </c>
      <c r="I606">
        <v>248.9</v>
      </c>
      <c r="J606" s="3">
        <v>1037.25</v>
      </c>
      <c r="K606">
        <v>396.95</v>
      </c>
    </row>
    <row r="607" spans="1:11" x14ac:dyDescent="0.3">
      <c r="A607" s="2">
        <v>42568</v>
      </c>
      <c r="B607">
        <v>228.17</v>
      </c>
      <c r="C607" s="3">
        <v>1232.97</v>
      </c>
      <c r="D607">
        <v>614.03</v>
      </c>
      <c r="E607">
        <v>532.02</v>
      </c>
      <c r="F607" s="3">
        <v>1045.23</v>
      </c>
      <c r="G607" s="3">
        <v>1424.4</v>
      </c>
      <c r="H607">
        <v>176.14</v>
      </c>
      <c r="I607">
        <v>249.55</v>
      </c>
      <c r="J607" s="3">
        <v>1029.3699999999999</v>
      </c>
      <c r="K607">
        <v>418.95</v>
      </c>
    </row>
    <row r="608" spans="1:11" x14ac:dyDescent="0.3">
      <c r="A608" s="2">
        <v>42575</v>
      </c>
      <c r="B608">
        <v>228.18</v>
      </c>
      <c r="C608" s="3">
        <v>1284.05</v>
      </c>
      <c r="D608">
        <v>621.72</v>
      </c>
      <c r="E608">
        <v>532.71</v>
      </c>
      <c r="F608" s="3">
        <v>1112.21</v>
      </c>
      <c r="G608" s="3">
        <v>1464.92</v>
      </c>
      <c r="H608">
        <v>179.02</v>
      </c>
      <c r="I608">
        <v>252.45</v>
      </c>
      <c r="J608" s="3">
        <v>1018.94</v>
      </c>
      <c r="K608">
        <v>425.55</v>
      </c>
    </row>
    <row r="609" spans="1:11" x14ac:dyDescent="0.3">
      <c r="A609" s="2">
        <v>42582</v>
      </c>
      <c r="B609">
        <v>228.49</v>
      </c>
      <c r="C609" s="3">
        <v>1298.6600000000001</v>
      </c>
      <c r="D609">
        <v>623.24</v>
      </c>
      <c r="E609">
        <v>529.80999999999995</v>
      </c>
      <c r="F609" s="3">
        <v>1141.3599999999999</v>
      </c>
      <c r="G609" s="3">
        <v>1440.83</v>
      </c>
      <c r="H609">
        <v>177</v>
      </c>
      <c r="I609">
        <v>251.45</v>
      </c>
      <c r="J609">
        <v>989.28</v>
      </c>
      <c r="K609">
        <v>427.75</v>
      </c>
    </row>
    <row r="610" spans="1:11" x14ac:dyDescent="0.3">
      <c r="A610" s="2">
        <v>42589</v>
      </c>
      <c r="B610">
        <v>232.88</v>
      </c>
      <c r="C610" s="3">
        <v>1342.46</v>
      </c>
      <c r="D610">
        <v>612.99</v>
      </c>
      <c r="E610">
        <v>527.11</v>
      </c>
      <c r="F610" s="3">
        <v>1135.52</v>
      </c>
      <c r="G610" s="3">
        <v>1645.55</v>
      </c>
      <c r="H610">
        <v>175.26</v>
      </c>
      <c r="I610">
        <v>253.55</v>
      </c>
      <c r="J610">
        <v>973.42</v>
      </c>
      <c r="K610">
        <v>426.9</v>
      </c>
    </row>
    <row r="611" spans="1:11" x14ac:dyDescent="0.3">
      <c r="A611" s="2">
        <v>42596</v>
      </c>
      <c r="B611">
        <v>228.18</v>
      </c>
      <c r="C611" s="3">
        <v>1276.3</v>
      </c>
      <c r="D611">
        <v>622.16999999999996</v>
      </c>
      <c r="E611">
        <v>506.64</v>
      </c>
      <c r="F611" s="3">
        <v>1111.56</v>
      </c>
      <c r="G611" s="3">
        <v>1672.8</v>
      </c>
      <c r="H611">
        <v>178.92</v>
      </c>
      <c r="I611">
        <v>251.05</v>
      </c>
      <c r="J611">
        <v>974.73</v>
      </c>
      <c r="K611">
        <v>440.05</v>
      </c>
    </row>
    <row r="612" spans="1:11" x14ac:dyDescent="0.3">
      <c r="A612" s="2">
        <v>42603</v>
      </c>
      <c r="B612">
        <v>231.11</v>
      </c>
      <c r="C612" s="3">
        <v>1237.8</v>
      </c>
      <c r="D612">
        <v>627.15</v>
      </c>
      <c r="E612">
        <v>506.12</v>
      </c>
      <c r="F612" s="3">
        <v>1121.3499999999999</v>
      </c>
      <c r="G612" s="3">
        <v>1717.8</v>
      </c>
      <c r="H612">
        <v>180.01</v>
      </c>
      <c r="I612">
        <v>253.75</v>
      </c>
      <c r="J612">
        <v>933.82</v>
      </c>
      <c r="K612">
        <v>453.9</v>
      </c>
    </row>
    <row r="613" spans="1:11" x14ac:dyDescent="0.3">
      <c r="A613" s="2">
        <v>42610</v>
      </c>
      <c r="B613">
        <v>227.84</v>
      </c>
      <c r="C613" s="3">
        <v>1232.82</v>
      </c>
      <c r="D613">
        <v>641.12</v>
      </c>
      <c r="E613">
        <v>511.88</v>
      </c>
      <c r="F613" s="3">
        <v>1165.52</v>
      </c>
      <c r="G613" s="3">
        <v>1679.1</v>
      </c>
      <c r="H613">
        <v>177.21</v>
      </c>
      <c r="I613">
        <v>262.45</v>
      </c>
      <c r="J613">
        <v>982.58</v>
      </c>
      <c r="K613">
        <v>460.45</v>
      </c>
    </row>
    <row r="614" spans="1:11" x14ac:dyDescent="0.3">
      <c r="A614" s="2">
        <v>42617</v>
      </c>
      <c r="B614">
        <v>234.85</v>
      </c>
      <c r="C614" s="3">
        <v>1153.23</v>
      </c>
      <c r="D614">
        <v>643.77</v>
      </c>
      <c r="E614">
        <v>513.69000000000005</v>
      </c>
      <c r="F614" s="3">
        <v>1169.71</v>
      </c>
      <c r="G614" s="3">
        <v>1726.17</v>
      </c>
      <c r="H614">
        <v>177.79</v>
      </c>
      <c r="I614">
        <v>258.7</v>
      </c>
      <c r="J614">
        <v>993.7</v>
      </c>
      <c r="K614">
        <v>473.35</v>
      </c>
    </row>
    <row r="615" spans="1:11" x14ac:dyDescent="0.3">
      <c r="A615" s="2">
        <v>42624</v>
      </c>
      <c r="B615">
        <v>241.82</v>
      </c>
      <c r="C615" s="3">
        <v>1157.77</v>
      </c>
      <c r="D615">
        <v>647.48</v>
      </c>
      <c r="E615">
        <v>525.91999999999996</v>
      </c>
      <c r="F615" s="3">
        <v>1153.1400000000001</v>
      </c>
      <c r="G615" s="3">
        <v>1739.12</v>
      </c>
      <c r="H615">
        <v>174.22</v>
      </c>
      <c r="I615">
        <v>260.39999999999998</v>
      </c>
      <c r="J615">
        <v>964.98</v>
      </c>
      <c r="K615">
        <v>468.8</v>
      </c>
    </row>
    <row r="616" spans="1:11" x14ac:dyDescent="0.3">
      <c r="A616" s="2">
        <v>42631</v>
      </c>
      <c r="B616">
        <v>247.95</v>
      </c>
      <c r="C616" s="3">
        <v>1175.6099999999999</v>
      </c>
      <c r="D616">
        <v>654.89</v>
      </c>
      <c r="E616">
        <v>517.19000000000005</v>
      </c>
      <c r="F616" s="3">
        <v>1189.1300000000001</v>
      </c>
      <c r="G616" s="3">
        <v>1708.35</v>
      </c>
      <c r="H616">
        <v>181.94</v>
      </c>
      <c r="I616">
        <v>253.85</v>
      </c>
      <c r="J616">
        <v>978.92</v>
      </c>
      <c r="K616">
        <v>480.1</v>
      </c>
    </row>
    <row r="617" spans="1:11" x14ac:dyDescent="0.3">
      <c r="A617" s="2">
        <v>42638</v>
      </c>
      <c r="B617">
        <v>243.65</v>
      </c>
      <c r="C617" s="3">
        <v>1191.6400000000001</v>
      </c>
      <c r="D617">
        <v>635.01</v>
      </c>
      <c r="E617">
        <v>513.96</v>
      </c>
      <c r="F617" s="3">
        <v>1158.68</v>
      </c>
      <c r="G617" s="3">
        <v>1683.4</v>
      </c>
      <c r="H617">
        <v>185.11</v>
      </c>
      <c r="I617">
        <v>241.55</v>
      </c>
      <c r="J617">
        <v>936.31</v>
      </c>
      <c r="K617">
        <v>496.7</v>
      </c>
    </row>
    <row r="618" spans="1:11" x14ac:dyDescent="0.3">
      <c r="A618" s="2">
        <v>42645</v>
      </c>
      <c r="B618">
        <v>249.34</v>
      </c>
      <c r="C618" s="3">
        <v>1160.76</v>
      </c>
      <c r="D618">
        <v>638.88</v>
      </c>
      <c r="E618">
        <v>502.3</v>
      </c>
      <c r="F618" s="3">
        <v>1182.54</v>
      </c>
      <c r="G618" s="3">
        <v>1696.15</v>
      </c>
      <c r="H618">
        <v>200.31</v>
      </c>
      <c r="I618">
        <v>239.15</v>
      </c>
      <c r="J618">
        <v>951.48</v>
      </c>
      <c r="K618">
        <v>504.55</v>
      </c>
    </row>
    <row r="619" spans="1:11" x14ac:dyDescent="0.3">
      <c r="A619" s="2">
        <v>42652</v>
      </c>
      <c r="B619">
        <v>242.29</v>
      </c>
      <c r="C619" s="3">
        <v>1159.97</v>
      </c>
      <c r="D619">
        <v>629.5</v>
      </c>
      <c r="E619">
        <v>509.55</v>
      </c>
      <c r="F619" s="3">
        <v>1203.6500000000001</v>
      </c>
      <c r="G619" s="3">
        <v>1662.05</v>
      </c>
      <c r="H619">
        <v>201.71</v>
      </c>
      <c r="I619">
        <v>239.8</v>
      </c>
      <c r="J619">
        <v>963.02</v>
      </c>
      <c r="K619">
        <v>489.75</v>
      </c>
    </row>
    <row r="620" spans="1:11" x14ac:dyDescent="0.3">
      <c r="A620" s="2">
        <v>42659</v>
      </c>
      <c r="B620">
        <v>239.27</v>
      </c>
      <c r="C620" s="3">
        <v>1190.5899999999999</v>
      </c>
      <c r="D620">
        <v>633.94000000000005</v>
      </c>
      <c r="E620">
        <v>515.08000000000004</v>
      </c>
      <c r="F620" s="3">
        <v>1151.49</v>
      </c>
      <c r="G620" s="3">
        <v>1653.17</v>
      </c>
      <c r="H620">
        <v>201.76</v>
      </c>
      <c r="I620">
        <v>239.85</v>
      </c>
      <c r="J620">
        <v>987.88</v>
      </c>
      <c r="K620">
        <v>498.65</v>
      </c>
    </row>
    <row r="621" spans="1:11" x14ac:dyDescent="0.3">
      <c r="A621" s="2">
        <v>42666</v>
      </c>
      <c r="B621">
        <v>237.19</v>
      </c>
      <c r="C621" s="3">
        <v>1175.9100000000001</v>
      </c>
      <c r="D621">
        <v>628.13</v>
      </c>
      <c r="E621">
        <v>494.84</v>
      </c>
      <c r="F621" s="3">
        <v>1068.04</v>
      </c>
      <c r="G621" s="3">
        <v>1653.15</v>
      </c>
      <c r="H621">
        <v>201.94</v>
      </c>
      <c r="I621">
        <v>242.55</v>
      </c>
      <c r="J621">
        <v>966.55</v>
      </c>
      <c r="K621">
        <v>489.35</v>
      </c>
    </row>
    <row r="622" spans="1:11" x14ac:dyDescent="0.3">
      <c r="A622" s="2">
        <v>42673</v>
      </c>
      <c r="B622">
        <v>226.08</v>
      </c>
      <c r="C622" s="3">
        <v>1142.5</v>
      </c>
      <c r="D622">
        <v>620.47</v>
      </c>
      <c r="E622">
        <v>481.69</v>
      </c>
      <c r="F622" s="3">
        <v>1041.24</v>
      </c>
      <c r="G622" s="3">
        <v>1650.03</v>
      </c>
      <c r="H622">
        <v>194.31</v>
      </c>
      <c r="I622">
        <v>249.1</v>
      </c>
      <c r="J622">
        <v>927.97</v>
      </c>
      <c r="K622">
        <v>466.65</v>
      </c>
    </row>
    <row r="623" spans="1:11" x14ac:dyDescent="0.3">
      <c r="A623" s="2">
        <v>42680</v>
      </c>
      <c r="B623">
        <v>225.23</v>
      </c>
      <c r="C623" s="3">
        <v>1030.04</v>
      </c>
      <c r="D623">
        <v>636.48</v>
      </c>
      <c r="E623">
        <v>457.16</v>
      </c>
      <c r="F623">
        <v>960.63</v>
      </c>
      <c r="G623" s="3">
        <v>1537.17</v>
      </c>
      <c r="H623">
        <v>196.22</v>
      </c>
      <c r="I623">
        <v>243</v>
      </c>
      <c r="J623">
        <v>908.9</v>
      </c>
      <c r="K623">
        <v>413.7</v>
      </c>
    </row>
    <row r="624" spans="1:11" x14ac:dyDescent="0.3">
      <c r="A624" s="2">
        <v>42687</v>
      </c>
      <c r="B624">
        <v>222.02</v>
      </c>
      <c r="C624" s="3">
        <v>1041.78</v>
      </c>
      <c r="D624">
        <v>604.35</v>
      </c>
      <c r="E624">
        <v>456.39</v>
      </c>
      <c r="F624">
        <v>906.62</v>
      </c>
      <c r="G624" s="3">
        <v>1451</v>
      </c>
      <c r="H624">
        <v>194.15</v>
      </c>
      <c r="I624">
        <v>227.9</v>
      </c>
      <c r="J624">
        <v>895.27</v>
      </c>
      <c r="K624">
        <v>350.7</v>
      </c>
    </row>
    <row r="625" spans="1:11" x14ac:dyDescent="0.3">
      <c r="A625" s="2">
        <v>42694</v>
      </c>
      <c r="B625">
        <v>223.42</v>
      </c>
      <c r="C625" s="3">
        <v>1127.69</v>
      </c>
      <c r="D625">
        <v>593.33000000000004</v>
      </c>
      <c r="E625">
        <v>484.92</v>
      </c>
      <c r="F625">
        <v>943.8</v>
      </c>
      <c r="G625" s="3">
        <v>1479.05</v>
      </c>
      <c r="H625">
        <v>193.25</v>
      </c>
      <c r="I625">
        <v>228.75</v>
      </c>
      <c r="J625">
        <v>895.79</v>
      </c>
      <c r="K625">
        <v>370.05</v>
      </c>
    </row>
    <row r="626" spans="1:11" x14ac:dyDescent="0.3">
      <c r="A626" s="2">
        <v>42701</v>
      </c>
      <c r="B626">
        <v>223.65</v>
      </c>
      <c r="C626" s="3">
        <v>1089.21</v>
      </c>
      <c r="D626">
        <v>593.23</v>
      </c>
      <c r="E626">
        <v>478.47</v>
      </c>
      <c r="F626">
        <v>903.28</v>
      </c>
      <c r="G626" s="3">
        <v>1489.75</v>
      </c>
      <c r="H626">
        <v>184.31</v>
      </c>
      <c r="I626">
        <v>228.4</v>
      </c>
      <c r="J626">
        <v>889.61</v>
      </c>
      <c r="K626">
        <v>373.35</v>
      </c>
    </row>
    <row r="627" spans="1:11" x14ac:dyDescent="0.3">
      <c r="A627" s="2">
        <v>42708</v>
      </c>
      <c r="B627">
        <v>231.34</v>
      </c>
      <c r="C627" s="3">
        <v>1076.17</v>
      </c>
      <c r="D627">
        <v>597.82000000000005</v>
      </c>
      <c r="E627">
        <v>490.79</v>
      </c>
      <c r="F627">
        <v>940.11</v>
      </c>
      <c r="G627" s="3">
        <v>1518.12</v>
      </c>
      <c r="H627">
        <v>191.93</v>
      </c>
      <c r="I627">
        <v>235.8</v>
      </c>
      <c r="J627">
        <v>890.4</v>
      </c>
      <c r="K627">
        <v>378.85</v>
      </c>
    </row>
    <row r="628" spans="1:11" x14ac:dyDescent="0.3">
      <c r="A628" s="2">
        <v>42715</v>
      </c>
      <c r="B628">
        <v>237.68</v>
      </c>
      <c r="C628" s="3">
        <v>1119.02</v>
      </c>
      <c r="D628">
        <v>589.84</v>
      </c>
      <c r="E628">
        <v>498.63</v>
      </c>
      <c r="F628">
        <v>898.33</v>
      </c>
      <c r="G628" s="3">
        <v>1446.83</v>
      </c>
      <c r="H628">
        <v>182.89</v>
      </c>
      <c r="I628">
        <v>226.55</v>
      </c>
      <c r="J628">
        <v>888.73</v>
      </c>
      <c r="K628">
        <v>340.25</v>
      </c>
    </row>
    <row r="629" spans="1:11" x14ac:dyDescent="0.3">
      <c r="A629" s="2">
        <v>42722</v>
      </c>
      <c r="B629">
        <v>237.72</v>
      </c>
      <c r="C629" s="3">
        <v>1121.69</v>
      </c>
      <c r="D629">
        <v>591.80999999999995</v>
      </c>
      <c r="E629">
        <v>490.35</v>
      </c>
      <c r="F629">
        <v>872.48</v>
      </c>
      <c r="G629" s="3">
        <v>1412.3</v>
      </c>
      <c r="H629">
        <v>184.67</v>
      </c>
      <c r="I629">
        <v>224.8</v>
      </c>
      <c r="J629">
        <v>874.37</v>
      </c>
      <c r="K629">
        <v>339.1</v>
      </c>
    </row>
    <row r="630" spans="1:11" x14ac:dyDescent="0.3">
      <c r="A630" s="2">
        <v>42729</v>
      </c>
      <c r="B630">
        <v>243.36</v>
      </c>
      <c r="C630" s="3">
        <v>1159.6600000000001</v>
      </c>
      <c r="D630">
        <v>601.76</v>
      </c>
      <c r="E630">
        <v>501.34</v>
      </c>
      <c r="F630">
        <v>889.5</v>
      </c>
      <c r="G630" s="3">
        <v>1441.1</v>
      </c>
      <c r="H630">
        <v>191.71</v>
      </c>
      <c r="I630">
        <v>240.95</v>
      </c>
      <c r="J630">
        <v>882.52</v>
      </c>
      <c r="K630">
        <v>348.75</v>
      </c>
    </row>
    <row r="631" spans="1:11" x14ac:dyDescent="0.3">
      <c r="A631" s="2">
        <v>42736</v>
      </c>
      <c r="B631">
        <v>241.68</v>
      </c>
      <c r="C631" s="3">
        <v>1118.4000000000001</v>
      </c>
      <c r="D631">
        <v>595.5</v>
      </c>
      <c r="E631">
        <v>482.31</v>
      </c>
      <c r="F631">
        <v>927.88</v>
      </c>
      <c r="G631" s="3">
        <v>1444.28</v>
      </c>
      <c r="H631">
        <v>200.46</v>
      </c>
      <c r="I631">
        <v>242.65</v>
      </c>
      <c r="J631">
        <v>909.82</v>
      </c>
      <c r="K631">
        <v>356.85</v>
      </c>
    </row>
    <row r="632" spans="1:11" x14ac:dyDescent="0.3">
      <c r="A632" s="2">
        <v>42743</v>
      </c>
      <c r="B632">
        <v>245.16</v>
      </c>
      <c r="C632" s="3">
        <v>1102.67</v>
      </c>
      <c r="D632">
        <v>614.88</v>
      </c>
      <c r="E632">
        <v>484.07</v>
      </c>
      <c r="F632">
        <v>931.63</v>
      </c>
      <c r="G632" s="3">
        <v>1469.3</v>
      </c>
      <c r="H632">
        <v>198.65</v>
      </c>
      <c r="I632">
        <v>249.5</v>
      </c>
      <c r="J632">
        <v>940.72</v>
      </c>
      <c r="K632">
        <v>363.9</v>
      </c>
    </row>
    <row r="633" spans="1:11" x14ac:dyDescent="0.3">
      <c r="A633" s="2">
        <v>42750</v>
      </c>
      <c r="B633">
        <v>230.63</v>
      </c>
      <c r="C633" s="3">
        <v>1120.3399999999999</v>
      </c>
      <c r="D633">
        <v>616.79999999999995</v>
      </c>
      <c r="E633">
        <v>470.63</v>
      </c>
      <c r="F633">
        <v>965.52</v>
      </c>
      <c r="G633" s="3">
        <v>1540.78</v>
      </c>
      <c r="H633">
        <v>200.91</v>
      </c>
      <c r="I633">
        <v>255.45</v>
      </c>
      <c r="J633">
        <v>925.12</v>
      </c>
      <c r="K633">
        <v>359.2</v>
      </c>
    </row>
    <row r="634" spans="1:11" x14ac:dyDescent="0.3">
      <c r="A634" s="2">
        <v>42757</v>
      </c>
      <c r="B634">
        <v>230.48</v>
      </c>
      <c r="C634" s="3">
        <v>1155.8599999999999</v>
      </c>
      <c r="D634">
        <v>644.52</v>
      </c>
      <c r="E634">
        <v>467.38</v>
      </c>
      <c r="F634">
        <v>967.91</v>
      </c>
      <c r="G634" s="3">
        <v>1551.33</v>
      </c>
      <c r="H634">
        <v>213.42</v>
      </c>
      <c r="I634">
        <v>257.5</v>
      </c>
      <c r="J634">
        <v>941.54</v>
      </c>
      <c r="K634">
        <v>368.55</v>
      </c>
    </row>
    <row r="635" spans="1:11" x14ac:dyDescent="0.3">
      <c r="A635" s="2">
        <v>42764</v>
      </c>
      <c r="B635">
        <v>232.4</v>
      </c>
      <c r="C635" s="3">
        <v>1094.46</v>
      </c>
      <c r="D635">
        <v>654.07000000000005</v>
      </c>
      <c r="E635">
        <v>464.38</v>
      </c>
      <c r="F635">
        <v>984.18</v>
      </c>
      <c r="G635" s="3">
        <v>1614.88</v>
      </c>
      <c r="H635">
        <v>211.25</v>
      </c>
      <c r="I635">
        <v>272.45</v>
      </c>
      <c r="J635">
        <v>967.57</v>
      </c>
      <c r="K635">
        <v>393.35</v>
      </c>
    </row>
    <row r="636" spans="1:11" x14ac:dyDescent="0.3">
      <c r="A636" s="2">
        <v>42771</v>
      </c>
      <c r="B636">
        <v>231.61</v>
      </c>
      <c r="C636" s="3">
        <v>1175.54</v>
      </c>
      <c r="D636">
        <v>650.35</v>
      </c>
      <c r="E636">
        <v>480.35</v>
      </c>
      <c r="F636">
        <v>991.32</v>
      </c>
      <c r="G636" s="3">
        <v>1617.88</v>
      </c>
      <c r="H636">
        <v>215.79</v>
      </c>
      <c r="I636">
        <v>273.05</v>
      </c>
      <c r="J636">
        <v>981.73</v>
      </c>
      <c r="K636">
        <v>387.85</v>
      </c>
    </row>
    <row r="637" spans="1:11" x14ac:dyDescent="0.3">
      <c r="A637" s="2">
        <v>42778</v>
      </c>
      <c r="B637">
        <v>241.81</v>
      </c>
      <c r="C637" s="3">
        <v>1180.42</v>
      </c>
      <c r="D637">
        <v>687</v>
      </c>
      <c r="E637">
        <v>496.13</v>
      </c>
      <c r="F637">
        <v>959.13</v>
      </c>
      <c r="G637" s="3">
        <v>1622.85</v>
      </c>
      <c r="H637">
        <v>205.25</v>
      </c>
      <c r="I637">
        <v>268.25</v>
      </c>
      <c r="J637">
        <v>966.62</v>
      </c>
      <c r="K637">
        <v>388.1</v>
      </c>
    </row>
    <row r="638" spans="1:11" x14ac:dyDescent="0.3">
      <c r="A638" s="2">
        <v>42785</v>
      </c>
      <c r="B638">
        <v>265.92</v>
      </c>
      <c r="C638" s="3">
        <v>1216.6400000000001</v>
      </c>
      <c r="D638">
        <v>695.6</v>
      </c>
      <c r="E638">
        <v>500.47</v>
      </c>
      <c r="F638" s="3">
        <v>1007.24</v>
      </c>
      <c r="G638" s="3">
        <v>1614.2</v>
      </c>
      <c r="H638">
        <v>216.38</v>
      </c>
      <c r="I638">
        <v>265.7</v>
      </c>
      <c r="J638">
        <v>971.89</v>
      </c>
      <c r="K638">
        <v>394.55</v>
      </c>
    </row>
    <row r="639" spans="1:11" x14ac:dyDescent="0.3">
      <c r="A639" s="2">
        <v>42792</v>
      </c>
      <c r="B639">
        <v>282.95999999999998</v>
      </c>
      <c r="C639" s="3">
        <v>1222.6500000000001</v>
      </c>
      <c r="D639">
        <v>686.97</v>
      </c>
      <c r="E639">
        <v>511.56</v>
      </c>
      <c r="F639" s="3">
        <v>1011.94</v>
      </c>
      <c r="G639" s="3">
        <v>1547.6</v>
      </c>
      <c r="H639">
        <v>192.41</v>
      </c>
      <c r="I639">
        <v>261.95</v>
      </c>
      <c r="J639">
        <v>960.77</v>
      </c>
      <c r="K639">
        <v>404.55</v>
      </c>
    </row>
    <row r="640" spans="1:11" x14ac:dyDescent="0.3">
      <c r="A640" s="2">
        <v>42799</v>
      </c>
      <c r="B640">
        <v>288.16000000000003</v>
      </c>
      <c r="C640" s="3">
        <v>1246.28</v>
      </c>
      <c r="D640">
        <v>698.5</v>
      </c>
      <c r="E640">
        <v>506.92</v>
      </c>
      <c r="F640" s="3">
        <v>1028.46</v>
      </c>
      <c r="G640" s="3">
        <v>1561.9</v>
      </c>
      <c r="H640">
        <v>189.4</v>
      </c>
      <c r="I640">
        <v>263.25</v>
      </c>
      <c r="J640">
        <v>975.74</v>
      </c>
      <c r="K640">
        <v>417.85</v>
      </c>
    </row>
    <row r="641" spans="1:11" x14ac:dyDescent="0.3">
      <c r="A641" s="2">
        <v>42806</v>
      </c>
      <c r="B641">
        <v>292.44</v>
      </c>
      <c r="C641" s="3">
        <v>1238.19</v>
      </c>
      <c r="D641">
        <v>711.34</v>
      </c>
      <c r="E641">
        <v>516.07000000000005</v>
      </c>
      <c r="F641" s="3">
        <v>1077.57</v>
      </c>
      <c r="G641" s="3">
        <v>1620.2</v>
      </c>
      <c r="H641">
        <v>194.93</v>
      </c>
      <c r="I641">
        <v>281.2</v>
      </c>
      <c r="J641" s="3">
        <v>1014.17</v>
      </c>
      <c r="K641">
        <v>424.95</v>
      </c>
    </row>
    <row r="642" spans="1:11" x14ac:dyDescent="0.3">
      <c r="A642" s="2">
        <v>42813</v>
      </c>
      <c r="B642">
        <v>289.3</v>
      </c>
      <c r="C642" s="3">
        <v>1189.8800000000001</v>
      </c>
      <c r="D642">
        <v>710.59</v>
      </c>
      <c r="E642">
        <v>511.65</v>
      </c>
      <c r="F642" s="3">
        <v>1062.4000000000001</v>
      </c>
      <c r="G642" s="3">
        <v>1649.83</v>
      </c>
      <c r="H642">
        <v>201.05</v>
      </c>
      <c r="I642">
        <v>281.05</v>
      </c>
      <c r="J642" s="3">
        <v>1014.59</v>
      </c>
      <c r="K642">
        <v>432.65</v>
      </c>
    </row>
    <row r="643" spans="1:11" x14ac:dyDescent="0.3">
      <c r="A643" s="2">
        <v>42820</v>
      </c>
      <c r="B643">
        <v>296.98</v>
      </c>
      <c r="C643" s="3">
        <v>1192.1300000000001</v>
      </c>
      <c r="D643">
        <v>719.67</v>
      </c>
      <c r="E643">
        <v>507.12</v>
      </c>
      <c r="F643" s="3">
        <v>1071.6300000000001</v>
      </c>
      <c r="G643" s="3">
        <v>1691.45</v>
      </c>
      <c r="H643">
        <v>200.87</v>
      </c>
      <c r="I643">
        <v>280.45</v>
      </c>
      <c r="J643" s="3">
        <v>1031.76</v>
      </c>
      <c r="K643">
        <v>462.35</v>
      </c>
    </row>
    <row r="644" spans="1:11" x14ac:dyDescent="0.3">
      <c r="A644" s="2">
        <v>42827</v>
      </c>
      <c r="B644">
        <v>316.25</v>
      </c>
      <c r="C644" s="3">
        <v>1190.78</v>
      </c>
      <c r="D644">
        <v>717.83</v>
      </c>
      <c r="E644">
        <v>486.93</v>
      </c>
      <c r="F644" s="3">
        <v>1081.07</v>
      </c>
      <c r="G644" s="3">
        <v>1674.4</v>
      </c>
      <c r="H644">
        <v>208.99</v>
      </c>
      <c r="I644">
        <v>272.75</v>
      </c>
      <c r="J644" s="3">
        <v>1102.98</v>
      </c>
      <c r="K644">
        <v>451.25</v>
      </c>
    </row>
    <row r="645" spans="1:11" x14ac:dyDescent="0.3">
      <c r="A645" s="2">
        <v>42834</v>
      </c>
      <c r="B645">
        <v>306.85000000000002</v>
      </c>
      <c r="C645" s="3">
        <v>1141.57</v>
      </c>
      <c r="D645">
        <v>718.55</v>
      </c>
      <c r="E645">
        <v>462.05</v>
      </c>
      <c r="F645" s="3">
        <v>1076.42</v>
      </c>
      <c r="G645" s="3">
        <v>1700.22</v>
      </c>
      <c r="H645">
        <v>226.22</v>
      </c>
      <c r="I645">
        <v>279.75</v>
      </c>
      <c r="J645" s="3">
        <v>1097.42</v>
      </c>
      <c r="K645">
        <v>455.45</v>
      </c>
    </row>
    <row r="646" spans="1:11" x14ac:dyDescent="0.3">
      <c r="A646" s="2">
        <v>42841</v>
      </c>
      <c r="B646">
        <v>315.33</v>
      </c>
      <c r="C646" s="3">
        <v>1132.82</v>
      </c>
      <c r="D646">
        <v>746.64</v>
      </c>
      <c r="E646">
        <v>458.23</v>
      </c>
      <c r="F646" s="3">
        <v>1063.5999999999999</v>
      </c>
      <c r="G646" s="3">
        <v>1686.85</v>
      </c>
      <c r="H646">
        <v>221.54</v>
      </c>
      <c r="I646">
        <v>274.35000000000002</v>
      </c>
      <c r="J646" s="3">
        <v>1103.73</v>
      </c>
      <c r="K646">
        <v>467.55</v>
      </c>
    </row>
    <row r="647" spans="1:11" x14ac:dyDescent="0.3">
      <c r="A647" s="2">
        <v>42848</v>
      </c>
      <c r="B647">
        <v>313.69</v>
      </c>
      <c r="C647" s="3">
        <v>1114.3599999999999</v>
      </c>
      <c r="D647">
        <v>771.53</v>
      </c>
      <c r="E647">
        <v>455.87</v>
      </c>
      <c r="F647" s="3">
        <v>1118.5</v>
      </c>
      <c r="G647" s="3">
        <v>1813.7</v>
      </c>
      <c r="H647">
        <v>222.63</v>
      </c>
      <c r="I647">
        <v>278.60000000000002</v>
      </c>
      <c r="J647" s="3">
        <v>1143.23</v>
      </c>
      <c r="K647">
        <v>462.7</v>
      </c>
    </row>
    <row r="648" spans="1:11" x14ac:dyDescent="0.3">
      <c r="A648" s="2">
        <v>42855</v>
      </c>
      <c r="B648">
        <v>298.64</v>
      </c>
      <c r="C648" s="3">
        <v>1137.57</v>
      </c>
      <c r="D648">
        <v>764.4</v>
      </c>
      <c r="E648">
        <v>462.1</v>
      </c>
      <c r="F648" s="3">
        <v>1144.8</v>
      </c>
      <c r="G648" s="3">
        <v>1761.25</v>
      </c>
      <c r="H648">
        <v>224.67</v>
      </c>
      <c r="I648">
        <v>277.05</v>
      </c>
      <c r="J648" s="3">
        <v>1128.06</v>
      </c>
      <c r="K648">
        <v>487.2</v>
      </c>
    </row>
    <row r="649" spans="1:11" x14ac:dyDescent="0.3">
      <c r="A649" s="2">
        <v>42862</v>
      </c>
      <c r="B649">
        <v>303.63</v>
      </c>
      <c r="C649" s="3">
        <v>1157.25</v>
      </c>
      <c r="D649">
        <v>774.1</v>
      </c>
      <c r="E649">
        <v>478.34</v>
      </c>
      <c r="F649" s="3">
        <v>1130.98</v>
      </c>
      <c r="G649" s="3">
        <v>1846.75</v>
      </c>
      <c r="H649">
        <v>226.08</v>
      </c>
      <c r="I649">
        <v>274.3</v>
      </c>
      <c r="J649" s="3">
        <v>1137.6400000000001</v>
      </c>
      <c r="K649">
        <v>505.85</v>
      </c>
    </row>
    <row r="650" spans="1:11" x14ac:dyDescent="0.3">
      <c r="A650" s="2">
        <v>42869</v>
      </c>
      <c r="B650">
        <v>296.52</v>
      </c>
      <c r="C650" s="3">
        <v>1229.07</v>
      </c>
      <c r="D650">
        <v>778.89</v>
      </c>
      <c r="E650">
        <v>475.22</v>
      </c>
      <c r="F650" s="3">
        <v>1121.2</v>
      </c>
      <c r="G650" s="3">
        <v>1794.05</v>
      </c>
      <c r="H650">
        <v>217.46</v>
      </c>
      <c r="I650">
        <v>285.89999999999998</v>
      </c>
      <c r="J650" s="3">
        <v>1127.57</v>
      </c>
      <c r="K650">
        <v>472.15</v>
      </c>
    </row>
    <row r="651" spans="1:11" x14ac:dyDescent="0.3">
      <c r="A651" s="2">
        <v>42876</v>
      </c>
      <c r="B651">
        <v>300.67</v>
      </c>
      <c r="C651" s="3">
        <v>1263.93</v>
      </c>
      <c r="D651">
        <v>811.19</v>
      </c>
      <c r="E651">
        <v>493.94</v>
      </c>
      <c r="F651" s="3">
        <v>1130.48</v>
      </c>
      <c r="G651" s="3">
        <v>1706.3</v>
      </c>
      <c r="H651">
        <v>232.22</v>
      </c>
      <c r="I651">
        <v>308.64999999999998</v>
      </c>
      <c r="J651" s="3">
        <v>1168.8699999999999</v>
      </c>
      <c r="K651">
        <v>480.35</v>
      </c>
    </row>
    <row r="652" spans="1:11" x14ac:dyDescent="0.3">
      <c r="A652" s="2">
        <v>42883</v>
      </c>
      <c r="B652">
        <v>297.85000000000002</v>
      </c>
      <c r="C652" s="3">
        <v>1257.3800000000001</v>
      </c>
      <c r="D652">
        <v>815.31</v>
      </c>
      <c r="E652">
        <v>480.92</v>
      </c>
      <c r="F652" s="3">
        <v>1162.27</v>
      </c>
      <c r="G652" s="3">
        <v>1787.62</v>
      </c>
      <c r="H652">
        <v>224.48</v>
      </c>
      <c r="I652">
        <v>319.14999999999998</v>
      </c>
      <c r="J652" s="3">
        <v>1166.8800000000001</v>
      </c>
      <c r="K652">
        <v>487.15</v>
      </c>
    </row>
    <row r="653" spans="1:11" x14ac:dyDescent="0.3">
      <c r="A653" s="2">
        <v>42890</v>
      </c>
      <c r="B653">
        <v>300.31</v>
      </c>
      <c r="C653" s="3">
        <v>1229</v>
      </c>
      <c r="D653">
        <v>831.55</v>
      </c>
      <c r="E653">
        <v>470.58</v>
      </c>
      <c r="F653" s="3">
        <v>1153.74</v>
      </c>
      <c r="G653" s="3">
        <v>1834.03</v>
      </c>
      <c r="H653">
        <v>217.75</v>
      </c>
      <c r="I653">
        <v>306.2</v>
      </c>
      <c r="J653" s="3">
        <v>1161.97</v>
      </c>
      <c r="K653">
        <v>480.2</v>
      </c>
    </row>
    <row r="654" spans="1:11" x14ac:dyDescent="0.3">
      <c r="A654" s="2">
        <v>42897</v>
      </c>
      <c r="B654">
        <v>312.25</v>
      </c>
      <c r="C654" s="3">
        <v>1176.4000000000001</v>
      </c>
      <c r="D654">
        <v>832.77</v>
      </c>
      <c r="E654">
        <v>466.44</v>
      </c>
      <c r="F654" s="3">
        <v>1145.4000000000001</v>
      </c>
      <c r="G654" s="3">
        <v>1783.67</v>
      </c>
      <c r="H654">
        <v>208.53</v>
      </c>
      <c r="I654">
        <v>306.3</v>
      </c>
      <c r="J654" s="3">
        <v>1129.3</v>
      </c>
      <c r="K654">
        <v>495.35</v>
      </c>
    </row>
    <row r="655" spans="1:11" x14ac:dyDescent="0.3">
      <c r="A655" s="2">
        <v>42904</v>
      </c>
      <c r="B655">
        <v>322.83</v>
      </c>
      <c r="C655" s="3">
        <v>1157.77</v>
      </c>
      <c r="D655">
        <v>837.46</v>
      </c>
      <c r="E655">
        <v>467.93</v>
      </c>
      <c r="F655" s="3">
        <v>1153.6500000000001</v>
      </c>
      <c r="G655" s="3">
        <v>1824.83</v>
      </c>
      <c r="H655">
        <v>195.26</v>
      </c>
      <c r="I655">
        <v>310.85000000000002</v>
      </c>
      <c r="J655" s="3">
        <v>1126.8800000000001</v>
      </c>
      <c r="K655">
        <v>488.9</v>
      </c>
    </row>
    <row r="656" spans="1:11" x14ac:dyDescent="0.3">
      <c r="A656" s="2">
        <v>42911</v>
      </c>
      <c r="B656">
        <v>310.27</v>
      </c>
      <c r="C656" s="3">
        <v>1158.0899999999999</v>
      </c>
      <c r="D656">
        <v>824.19</v>
      </c>
      <c r="E656">
        <v>464.11</v>
      </c>
      <c r="F656" s="3">
        <v>1102.95</v>
      </c>
      <c r="G656" s="3">
        <v>1847.33</v>
      </c>
      <c r="H656">
        <v>197.77</v>
      </c>
      <c r="I656">
        <v>323.85000000000002</v>
      </c>
      <c r="J656" s="3">
        <v>1103.83</v>
      </c>
      <c r="K656">
        <v>483.8</v>
      </c>
    </row>
    <row r="657" spans="1:11" x14ac:dyDescent="0.3">
      <c r="A657" s="2">
        <v>42918</v>
      </c>
      <c r="B657">
        <v>335.26</v>
      </c>
      <c r="C657" s="3">
        <v>1143.18</v>
      </c>
      <c r="D657">
        <v>831.75</v>
      </c>
      <c r="E657">
        <v>464.03</v>
      </c>
      <c r="F657" s="3">
        <v>1115.45</v>
      </c>
      <c r="G657" s="3">
        <v>1846.53</v>
      </c>
      <c r="H657">
        <v>205.52</v>
      </c>
      <c r="I657">
        <v>334.1</v>
      </c>
      <c r="J657" s="3">
        <v>1115.51</v>
      </c>
      <c r="K657">
        <v>472.5</v>
      </c>
    </row>
    <row r="658" spans="1:11" x14ac:dyDescent="0.3">
      <c r="A658" s="2">
        <v>42925</v>
      </c>
      <c r="B658">
        <v>344.84</v>
      </c>
      <c r="C658" s="3">
        <v>1175.29</v>
      </c>
      <c r="D658">
        <v>838.11</v>
      </c>
      <c r="E658">
        <v>482.21</v>
      </c>
      <c r="F658" s="3">
        <v>1117.3499999999999</v>
      </c>
      <c r="G658" s="3">
        <v>1859</v>
      </c>
      <c r="H658">
        <v>214.2</v>
      </c>
      <c r="I658">
        <v>337.2</v>
      </c>
      <c r="J658" s="3">
        <v>1149.8399999999999</v>
      </c>
      <c r="K658">
        <v>461.8</v>
      </c>
    </row>
    <row r="659" spans="1:11" x14ac:dyDescent="0.3">
      <c r="A659" s="2">
        <v>42932</v>
      </c>
      <c r="B659">
        <v>356.36</v>
      </c>
      <c r="C659" s="3">
        <v>1221.25</v>
      </c>
      <c r="D659">
        <v>849.63</v>
      </c>
      <c r="E659">
        <v>486.21</v>
      </c>
      <c r="F659" s="3">
        <v>1156.0999999999999</v>
      </c>
      <c r="G659" s="3">
        <v>1915.75</v>
      </c>
      <c r="H659">
        <v>216.91</v>
      </c>
      <c r="I659">
        <v>288.5</v>
      </c>
      <c r="J659" s="3">
        <v>1156.76</v>
      </c>
      <c r="K659">
        <v>464.1</v>
      </c>
    </row>
    <row r="660" spans="1:11" x14ac:dyDescent="0.3">
      <c r="A660" s="2">
        <v>42939</v>
      </c>
      <c r="B660">
        <v>358.49</v>
      </c>
      <c r="C660" s="3">
        <v>1217.8699999999999</v>
      </c>
      <c r="D660">
        <v>887.27</v>
      </c>
      <c r="E660">
        <v>494.76</v>
      </c>
      <c r="F660" s="3">
        <v>1153.25</v>
      </c>
      <c r="G660" s="3">
        <v>1954.3</v>
      </c>
      <c r="H660">
        <v>220.42</v>
      </c>
      <c r="I660">
        <v>291.25</v>
      </c>
      <c r="J660" s="3">
        <v>1137.0899999999999</v>
      </c>
      <c r="K660">
        <v>446.2</v>
      </c>
    </row>
    <row r="661" spans="1:11" x14ac:dyDescent="0.3">
      <c r="A661" s="2">
        <v>42946</v>
      </c>
      <c r="B661">
        <v>364.71</v>
      </c>
      <c r="C661" s="3">
        <v>1236.74</v>
      </c>
      <c r="D661">
        <v>893.14</v>
      </c>
      <c r="E661">
        <v>488.02</v>
      </c>
      <c r="F661" s="3">
        <v>1157.3</v>
      </c>
      <c r="G661" s="3">
        <v>1956.7</v>
      </c>
      <c r="H661">
        <v>239.83</v>
      </c>
      <c r="I661">
        <v>280.75</v>
      </c>
      <c r="J661" s="3">
        <v>1154.3499999999999</v>
      </c>
      <c r="K661">
        <v>449.05</v>
      </c>
    </row>
    <row r="662" spans="1:11" x14ac:dyDescent="0.3">
      <c r="A662" s="2">
        <v>42953</v>
      </c>
      <c r="B662">
        <v>347.65</v>
      </c>
      <c r="C662" s="3">
        <v>1223.6300000000001</v>
      </c>
      <c r="D662">
        <v>872.58</v>
      </c>
      <c r="E662">
        <v>489.98</v>
      </c>
      <c r="F662" s="3">
        <v>1143.9000000000001</v>
      </c>
      <c r="G662" s="3">
        <v>2050.15</v>
      </c>
      <c r="H662">
        <v>224.83</v>
      </c>
      <c r="I662">
        <v>271.55</v>
      </c>
      <c r="J662" s="3">
        <v>1111.29</v>
      </c>
      <c r="K662">
        <v>419.75</v>
      </c>
    </row>
    <row r="663" spans="1:11" x14ac:dyDescent="0.3">
      <c r="A663" s="2">
        <v>42960</v>
      </c>
      <c r="B663">
        <v>354.2</v>
      </c>
      <c r="C663" s="3">
        <v>1232.33</v>
      </c>
      <c r="D663">
        <v>874.13</v>
      </c>
      <c r="E663">
        <v>458</v>
      </c>
      <c r="F663" s="3">
        <v>1140</v>
      </c>
      <c r="G663" s="3">
        <v>2123.5500000000002</v>
      </c>
      <c r="H663">
        <v>233.4</v>
      </c>
      <c r="I663">
        <v>281.8</v>
      </c>
      <c r="J663" s="3">
        <v>1109.52</v>
      </c>
      <c r="K663">
        <v>417.9</v>
      </c>
    </row>
    <row r="664" spans="1:11" x14ac:dyDescent="0.3">
      <c r="A664" s="2">
        <v>42967</v>
      </c>
      <c r="B664">
        <v>352.55</v>
      </c>
      <c r="C664" s="3">
        <v>1223.9000000000001</v>
      </c>
      <c r="D664">
        <v>879.29</v>
      </c>
      <c r="E664">
        <v>452.5</v>
      </c>
      <c r="F664" s="3">
        <v>1135.5999999999999</v>
      </c>
      <c r="G664" s="3">
        <v>2108.7800000000002</v>
      </c>
      <c r="H664">
        <v>235.93</v>
      </c>
      <c r="I664">
        <v>281.5</v>
      </c>
      <c r="J664" s="3">
        <v>1109.81</v>
      </c>
      <c r="K664">
        <v>412.45</v>
      </c>
    </row>
    <row r="665" spans="1:11" x14ac:dyDescent="0.3">
      <c r="A665" s="2">
        <v>42974</v>
      </c>
      <c r="B665">
        <v>362</v>
      </c>
      <c r="C665" s="3">
        <v>1204.22</v>
      </c>
      <c r="D665">
        <v>881.84</v>
      </c>
      <c r="E665">
        <v>456.37</v>
      </c>
      <c r="F665" s="3">
        <v>1215.9000000000001</v>
      </c>
      <c r="G665" s="3">
        <v>2120.1999999999998</v>
      </c>
      <c r="H665">
        <v>248.53</v>
      </c>
      <c r="I665">
        <v>283.60000000000002</v>
      </c>
      <c r="J665" s="3">
        <v>1118.06</v>
      </c>
      <c r="K665">
        <v>440.55</v>
      </c>
    </row>
    <row r="666" spans="1:11" x14ac:dyDescent="0.3">
      <c r="A666" s="2">
        <v>42981</v>
      </c>
      <c r="B666">
        <v>367.33</v>
      </c>
      <c r="C666" s="3">
        <v>1211.1500000000001</v>
      </c>
      <c r="D666">
        <v>891.84</v>
      </c>
      <c r="E666">
        <v>436.28</v>
      </c>
      <c r="F666" s="3">
        <v>1203.95</v>
      </c>
      <c r="G666" s="3">
        <v>2137.54</v>
      </c>
      <c r="H666">
        <v>238.48</v>
      </c>
      <c r="I666">
        <v>272.45</v>
      </c>
      <c r="J666" s="3">
        <v>1150.04</v>
      </c>
      <c r="K666">
        <v>423.25</v>
      </c>
    </row>
    <row r="667" spans="1:11" x14ac:dyDescent="0.3">
      <c r="A667" s="2">
        <v>42988</v>
      </c>
      <c r="B667">
        <v>378.53</v>
      </c>
      <c r="C667" s="3">
        <v>1228.53</v>
      </c>
      <c r="D667">
        <v>922.42</v>
      </c>
      <c r="E667">
        <v>448.1</v>
      </c>
      <c r="F667" s="3">
        <v>1245.5</v>
      </c>
      <c r="G667" s="3">
        <v>2175.65</v>
      </c>
      <c r="H667">
        <v>231.1</v>
      </c>
      <c r="I667">
        <v>269.35000000000002</v>
      </c>
      <c r="J667" s="3">
        <v>1189.42</v>
      </c>
      <c r="K667">
        <v>429.7</v>
      </c>
    </row>
    <row r="668" spans="1:11" x14ac:dyDescent="0.3">
      <c r="A668" s="2">
        <v>42995</v>
      </c>
      <c r="B668">
        <v>367.56</v>
      </c>
      <c r="C668" s="3">
        <v>1227.33</v>
      </c>
      <c r="D668">
        <v>910.02</v>
      </c>
      <c r="E668">
        <v>443.19</v>
      </c>
      <c r="F668" s="3">
        <v>1213.25</v>
      </c>
      <c r="G668" s="3">
        <v>2122.02</v>
      </c>
      <c r="H668">
        <v>228.31</v>
      </c>
      <c r="I668">
        <v>268.25</v>
      </c>
      <c r="J668" s="3">
        <v>1162.4000000000001</v>
      </c>
      <c r="K668">
        <v>405.25</v>
      </c>
    </row>
    <row r="669" spans="1:11" x14ac:dyDescent="0.3">
      <c r="A669" s="2">
        <v>43002</v>
      </c>
      <c r="B669">
        <v>351.15</v>
      </c>
      <c r="C669" s="3">
        <v>1194.17</v>
      </c>
      <c r="D669">
        <v>900.84</v>
      </c>
      <c r="E669">
        <v>443.98</v>
      </c>
      <c r="F669" s="3">
        <v>1131.7</v>
      </c>
      <c r="G669" s="3">
        <v>2163.9899999999998</v>
      </c>
      <c r="H669">
        <v>219.19</v>
      </c>
      <c r="I669">
        <v>258.25</v>
      </c>
      <c r="J669" s="3">
        <v>1119.53</v>
      </c>
      <c r="K669">
        <v>386.65</v>
      </c>
    </row>
    <row r="670" spans="1:11" x14ac:dyDescent="0.3">
      <c r="A670" s="2">
        <v>43009</v>
      </c>
      <c r="B670">
        <v>376.39</v>
      </c>
      <c r="C670" s="3">
        <v>1199.4100000000001</v>
      </c>
      <c r="D670">
        <v>898.05</v>
      </c>
      <c r="E670">
        <v>453.97</v>
      </c>
      <c r="F670" s="3">
        <v>1157.3</v>
      </c>
      <c r="G670" s="3">
        <v>2170.12</v>
      </c>
      <c r="H670">
        <v>227.08</v>
      </c>
      <c r="I670">
        <v>266.05</v>
      </c>
      <c r="J670" s="3">
        <v>1120.75</v>
      </c>
      <c r="K670">
        <v>393.95</v>
      </c>
    </row>
    <row r="671" spans="1:11" x14ac:dyDescent="0.3">
      <c r="A671" s="2">
        <v>43016</v>
      </c>
      <c r="B671">
        <v>394.11</v>
      </c>
      <c r="C671" s="3">
        <v>1254.29</v>
      </c>
      <c r="D671">
        <v>923.34</v>
      </c>
      <c r="E671">
        <v>458.88</v>
      </c>
      <c r="F671" s="3">
        <v>1174.25</v>
      </c>
      <c r="G671" s="3">
        <v>2279.09</v>
      </c>
      <c r="H671">
        <v>227.08</v>
      </c>
      <c r="I671">
        <v>265.85000000000002</v>
      </c>
      <c r="J671" s="3">
        <v>1116.8800000000001</v>
      </c>
      <c r="K671">
        <v>384.45</v>
      </c>
    </row>
    <row r="672" spans="1:11" x14ac:dyDescent="0.3">
      <c r="A672" s="2">
        <v>43023</v>
      </c>
      <c r="B672">
        <v>409.15</v>
      </c>
      <c r="C672" s="3">
        <v>1266.7</v>
      </c>
      <c r="D672">
        <v>922.15</v>
      </c>
      <c r="E672">
        <v>457.33</v>
      </c>
      <c r="F672" s="3">
        <v>1178.5</v>
      </c>
      <c r="G672" s="3">
        <v>2314.06</v>
      </c>
      <c r="H672">
        <v>236.04</v>
      </c>
      <c r="I672">
        <v>269.60000000000002</v>
      </c>
      <c r="J672" s="3">
        <v>1119.33</v>
      </c>
      <c r="K672">
        <v>402.05</v>
      </c>
    </row>
    <row r="673" spans="1:11" x14ac:dyDescent="0.3">
      <c r="A673" s="2">
        <v>43030</v>
      </c>
      <c r="B673">
        <v>418.12</v>
      </c>
      <c r="C673" s="3">
        <v>1266.8900000000001</v>
      </c>
      <c r="D673">
        <v>893.54</v>
      </c>
      <c r="E673">
        <v>466.9</v>
      </c>
      <c r="F673" s="3">
        <v>1184.55</v>
      </c>
      <c r="G673" s="3">
        <v>2286.0100000000002</v>
      </c>
      <c r="H673">
        <v>244.45</v>
      </c>
      <c r="I673">
        <v>269.35000000000002</v>
      </c>
      <c r="J673" s="3">
        <v>1200.26</v>
      </c>
      <c r="K673">
        <v>442.8</v>
      </c>
    </row>
    <row r="674" spans="1:11" x14ac:dyDescent="0.3">
      <c r="A674" s="2">
        <v>43037</v>
      </c>
      <c r="B674">
        <v>425.07</v>
      </c>
      <c r="C674" s="3">
        <v>1284.44</v>
      </c>
      <c r="D674">
        <v>913.32</v>
      </c>
      <c r="E674">
        <v>457.18</v>
      </c>
      <c r="F674" s="3">
        <v>1172.45</v>
      </c>
      <c r="G674" s="3">
        <v>2318.2199999999998</v>
      </c>
      <c r="H674">
        <v>247.84</v>
      </c>
      <c r="I674">
        <v>265.39999999999998</v>
      </c>
      <c r="J674" s="3">
        <v>1211.55</v>
      </c>
      <c r="K674">
        <v>438.8</v>
      </c>
    </row>
    <row r="675" spans="1:11" x14ac:dyDescent="0.3">
      <c r="A675" s="2">
        <v>43044</v>
      </c>
      <c r="B675">
        <v>397.44</v>
      </c>
      <c r="C675" s="3">
        <v>1301.54</v>
      </c>
      <c r="D675">
        <v>908.98</v>
      </c>
      <c r="E675">
        <v>474.64</v>
      </c>
      <c r="F675" s="3">
        <v>1178.5999999999999</v>
      </c>
      <c r="G675" s="3">
        <v>2427.42</v>
      </c>
      <c r="H675">
        <v>238.18</v>
      </c>
      <c r="I675">
        <v>261.35000000000002</v>
      </c>
      <c r="J675" s="3">
        <v>1240.04</v>
      </c>
      <c r="K675">
        <v>442.9</v>
      </c>
    </row>
    <row r="676" spans="1:11" x14ac:dyDescent="0.3">
      <c r="A676" s="2">
        <v>43051</v>
      </c>
      <c r="B676">
        <v>410.05</v>
      </c>
      <c r="C676" s="3">
        <v>1300.8399999999999</v>
      </c>
      <c r="D676">
        <v>910.75</v>
      </c>
      <c r="E676">
        <v>479.03</v>
      </c>
      <c r="F676" s="3">
        <v>1171.3</v>
      </c>
      <c r="G676" s="3">
        <v>2359.2199999999998</v>
      </c>
      <c r="H676">
        <v>234.16</v>
      </c>
      <c r="I676">
        <v>257.55</v>
      </c>
      <c r="J676" s="3">
        <v>1198.06</v>
      </c>
      <c r="K676">
        <v>427.85</v>
      </c>
    </row>
    <row r="677" spans="1:11" x14ac:dyDescent="0.3">
      <c r="A677" s="2">
        <v>43058</v>
      </c>
      <c r="B677">
        <v>427.68</v>
      </c>
      <c r="C677" s="3">
        <v>1291.5899999999999</v>
      </c>
      <c r="D677">
        <v>923.64</v>
      </c>
      <c r="E677">
        <v>498.08</v>
      </c>
      <c r="F677" s="3">
        <v>1159.5999999999999</v>
      </c>
      <c r="G677" s="3">
        <v>2362.33</v>
      </c>
      <c r="H677">
        <v>237.41</v>
      </c>
      <c r="I677">
        <v>260.35000000000002</v>
      </c>
      <c r="J677" s="3">
        <v>1193.2</v>
      </c>
      <c r="K677">
        <v>392.55</v>
      </c>
    </row>
    <row r="678" spans="1:11" x14ac:dyDescent="0.3">
      <c r="A678" s="2">
        <v>43065</v>
      </c>
      <c r="B678">
        <v>409.24</v>
      </c>
      <c r="C678" s="3">
        <v>1263.67</v>
      </c>
      <c r="D678">
        <v>922.05</v>
      </c>
      <c r="E678">
        <v>473.04</v>
      </c>
      <c r="F678" s="3">
        <v>1133.75</v>
      </c>
      <c r="G678" s="3">
        <v>2390.8000000000002</v>
      </c>
      <c r="H678">
        <v>230.45</v>
      </c>
      <c r="I678">
        <v>255.3</v>
      </c>
      <c r="J678" s="3">
        <v>1189.57</v>
      </c>
      <c r="K678">
        <v>408.8</v>
      </c>
    </row>
    <row r="679" spans="1:11" x14ac:dyDescent="0.3">
      <c r="A679" s="2">
        <v>43072</v>
      </c>
      <c r="B679">
        <v>414.14</v>
      </c>
      <c r="C679" s="3">
        <v>1250</v>
      </c>
      <c r="D679">
        <v>918.16</v>
      </c>
      <c r="E679">
        <v>494.28</v>
      </c>
      <c r="F679" s="3">
        <v>1135.5</v>
      </c>
      <c r="G679" s="3">
        <v>2416.5100000000002</v>
      </c>
      <c r="H679">
        <v>238.76</v>
      </c>
      <c r="I679">
        <v>261.7</v>
      </c>
      <c r="J679" s="3">
        <v>1196.1400000000001</v>
      </c>
      <c r="K679">
        <v>415.8</v>
      </c>
    </row>
    <row r="680" spans="1:11" x14ac:dyDescent="0.3">
      <c r="A680" s="2">
        <v>43079</v>
      </c>
      <c r="B680">
        <v>413.58</v>
      </c>
      <c r="C680" s="3">
        <v>1223.1400000000001</v>
      </c>
      <c r="D680">
        <v>934.64</v>
      </c>
      <c r="E680">
        <v>504.66</v>
      </c>
      <c r="F680" s="3">
        <v>1118.7</v>
      </c>
      <c r="G680" s="3">
        <v>2343.3000000000002</v>
      </c>
      <c r="H680">
        <v>242.38</v>
      </c>
      <c r="I680">
        <v>264.75</v>
      </c>
      <c r="J680" s="3">
        <v>1180.45</v>
      </c>
      <c r="K680">
        <v>438</v>
      </c>
    </row>
    <row r="681" spans="1:11" x14ac:dyDescent="0.3">
      <c r="A681" s="2">
        <v>43086</v>
      </c>
      <c r="B681">
        <v>413.87</v>
      </c>
      <c r="C681" s="3">
        <v>1271.75</v>
      </c>
      <c r="D681">
        <v>936.24</v>
      </c>
      <c r="E681">
        <v>512.78</v>
      </c>
      <c r="F681" s="3">
        <v>1138</v>
      </c>
      <c r="G681" s="3">
        <v>2363.65</v>
      </c>
      <c r="H681">
        <v>248.07</v>
      </c>
      <c r="I681">
        <v>263.35000000000002</v>
      </c>
      <c r="J681" s="3">
        <v>1242.5899999999999</v>
      </c>
      <c r="K681">
        <v>445.95</v>
      </c>
    </row>
    <row r="682" spans="1:11" x14ac:dyDescent="0.3">
      <c r="A682" s="2">
        <v>43093</v>
      </c>
      <c r="B682">
        <v>414.17</v>
      </c>
      <c r="C682" s="3">
        <v>1297.9100000000001</v>
      </c>
      <c r="D682">
        <v>934.12</v>
      </c>
      <c r="E682">
        <v>514.11</v>
      </c>
      <c r="F682" s="3">
        <v>1158.5</v>
      </c>
      <c r="G682" s="3">
        <v>2349.16</v>
      </c>
      <c r="H682">
        <v>240.82</v>
      </c>
      <c r="I682">
        <v>263.10000000000002</v>
      </c>
      <c r="J682" s="3">
        <v>1233.08</v>
      </c>
      <c r="K682">
        <v>441.05</v>
      </c>
    </row>
    <row r="683" spans="1:11" x14ac:dyDescent="0.3">
      <c r="A683" s="2">
        <v>43100</v>
      </c>
      <c r="B683">
        <v>415.16</v>
      </c>
      <c r="C683" s="3">
        <v>1292.1400000000001</v>
      </c>
      <c r="D683">
        <v>929.73</v>
      </c>
      <c r="E683">
        <v>499.29</v>
      </c>
      <c r="F683" s="3">
        <v>1185.25</v>
      </c>
      <c r="G683" s="3">
        <v>2313.0100000000002</v>
      </c>
      <c r="H683">
        <v>226.34</v>
      </c>
      <c r="I683">
        <v>262.89999999999998</v>
      </c>
      <c r="J683" s="3">
        <v>1289.54</v>
      </c>
      <c r="K683">
        <v>448</v>
      </c>
    </row>
    <row r="684" spans="1:11" x14ac:dyDescent="0.3">
      <c r="A684" s="2">
        <v>43107</v>
      </c>
      <c r="B684">
        <v>426.73</v>
      </c>
      <c r="C684" s="3">
        <v>1334.02</v>
      </c>
      <c r="D684">
        <v>930.58</v>
      </c>
      <c r="E684">
        <v>532.07000000000005</v>
      </c>
      <c r="F684" s="3">
        <v>1189.7</v>
      </c>
      <c r="G684" s="3">
        <v>2344.02</v>
      </c>
      <c r="H684">
        <v>227.64</v>
      </c>
      <c r="I684">
        <v>267.5</v>
      </c>
      <c r="J684" s="3">
        <v>1303.96</v>
      </c>
      <c r="K684">
        <v>443</v>
      </c>
    </row>
    <row r="685" spans="1:11" x14ac:dyDescent="0.3">
      <c r="A685" s="2">
        <v>43114</v>
      </c>
      <c r="B685">
        <v>418.77</v>
      </c>
      <c r="C685" s="3">
        <v>1421.93</v>
      </c>
      <c r="D685">
        <v>973.93</v>
      </c>
      <c r="E685">
        <v>564.14</v>
      </c>
      <c r="F685" s="3">
        <v>1189.9000000000001</v>
      </c>
      <c r="G685" s="3">
        <v>2332.89</v>
      </c>
      <c r="H685">
        <v>221.39</v>
      </c>
      <c r="I685">
        <v>273.85000000000002</v>
      </c>
      <c r="J685" s="3">
        <v>1345.89</v>
      </c>
      <c r="K685">
        <v>433.5</v>
      </c>
    </row>
    <row r="686" spans="1:11" x14ac:dyDescent="0.3">
      <c r="A686" s="2">
        <v>43121</v>
      </c>
      <c r="B686">
        <v>434.33</v>
      </c>
      <c r="C686" s="3">
        <v>1499.64</v>
      </c>
      <c r="D686">
        <v>985.28</v>
      </c>
      <c r="E686">
        <v>579.9</v>
      </c>
      <c r="F686" s="3">
        <v>1150.45</v>
      </c>
      <c r="G686" s="3">
        <v>2304.62</v>
      </c>
      <c r="H686">
        <v>222.69</v>
      </c>
      <c r="I686">
        <v>280.85000000000002</v>
      </c>
      <c r="J686" s="3">
        <v>1386.11</v>
      </c>
      <c r="K686">
        <v>420</v>
      </c>
    </row>
    <row r="687" spans="1:11" x14ac:dyDescent="0.3">
      <c r="A687" s="2">
        <v>43128</v>
      </c>
      <c r="B687">
        <v>406.66</v>
      </c>
      <c r="C687" s="3">
        <v>1515.31</v>
      </c>
      <c r="D687">
        <v>971.84</v>
      </c>
      <c r="E687">
        <v>564.04</v>
      </c>
      <c r="F687" s="3">
        <v>1137.9000000000001</v>
      </c>
      <c r="G687" s="3">
        <v>2357.0300000000002</v>
      </c>
      <c r="H687">
        <v>221.02</v>
      </c>
      <c r="I687">
        <v>275.3</v>
      </c>
      <c r="J687" s="3">
        <v>1387.54</v>
      </c>
      <c r="K687">
        <v>407.1</v>
      </c>
    </row>
    <row r="688" spans="1:11" x14ac:dyDescent="0.3">
      <c r="A688" s="2">
        <v>43135</v>
      </c>
      <c r="B688">
        <v>403.73</v>
      </c>
      <c r="C688" s="3">
        <v>1427.88</v>
      </c>
      <c r="D688">
        <v>922.7</v>
      </c>
      <c r="E688">
        <v>547.22</v>
      </c>
      <c r="F688" s="3">
        <v>1130.75</v>
      </c>
      <c r="G688" s="3">
        <v>2308.85</v>
      </c>
      <c r="H688">
        <v>220.47</v>
      </c>
      <c r="I688">
        <v>271.3</v>
      </c>
      <c r="J688" s="3">
        <v>1304.0999999999999</v>
      </c>
      <c r="K688">
        <v>415.15</v>
      </c>
    </row>
    <row r="689" spans="1:11" x14ac:dyDescent="0.3">
      <c r="A689" s="2">
        <v>43142</v>
      </c>
      <c r="B689">
        <v>414.28</v>
      </c>
      <c r="C689" s="3">
        <v>1409.31</v>
      </c>
      <c r="D689">
        <v>937.21</v>
      </c>
      <c r="E689">
        <v>556.54</v>
      </c>
      <c r="F689" s="3">
        <v>1143.8499999999999</v>
      </c>
      <c r="G689" s="3">
        <v>2381.81</v>
      </c>
      <c r="H689">
        <v>216.31</v>
      </c>
      <c r="I689">
        <v>266.35000000000002</v>
      </c>
      <c r="J689" s="3">
        <v>1302.73</v>
      </c>
      <c r="K689">
        <v>419</v>
      </c>
    </row>
    <row r="690" spans="1:11" x14ac:dyDescent="0.3">
      <c r="A690" s="2">
        <v>43149</v>
      </c>
      <c r="B690">
        <v>420.1</v>
      </c>
      <c r="C690" s="3">
        <v>1477.9</v>
      </c>
      <c r="D690">
        <v>938.19</v>
      </c>
      <c r="E690">
        <v>570.16</v>
      </c>
      <c r="F690" s="3">
        <v>1101.8</v>
      </c>
      <c r="G690" s="3">
        <v>2472.67</v>
      </c>
      <c r="H690">
        <v>199.69</v>
      </c>
      <c r="I690">
        <v>269.05</v>
      </c>
      <c r="J690" s="3">
        <v>1277.6199999999999</v>
      </c>
      <c r="K690">
        <v>425.75</v>
      </c>
    </row>
    <row r="691" spans="1:11" x14ac:dyDescent="0.3">
      <c r="A691" s="2">
        <v>43156</v>
      </c>
      <c r="B691">
        <v>426.46</v>
      </c>
      <c r="C691" s="3">
        <v>1459.59</v>
      </c>
      <c r="D691">
        <v>935.09</v>
      </c>
      <c r="E691">
        <v>572.66999999999996</v>
      </c>
      <c r="F691" s="3">
        <v>1118.9000000000001</v>
      </c>
      <c r="G691" s="3">
        <v>2460.59</v>
      </c>
      <c r="H691">
        <v>205.24</v>
      </c>
      <c r="I691">
        <v>263.60000000000002</v>
      </c>
      <c r="J691" s="3">
        <v>1288.26</v>
      </c>
      <c r="K691">
        <v>429.65</v>
      </c>
    </row>
    <row r="692" spans="1:11" x14ac:dyDescent="0.3">
      <c r="A692" s="2">
        <v>43163</v>
      </c>
      <c r="B692">
        <v>410.59</v>
      </c>
      <c r="C692" s="3">
        <v>1457.86</v>
      </c>
      <c r="D692">
        <v>923.47</v>
      </c>
      <c r="E692">
        <v>573.98</v>
      </c>
      <c r="F692" s="3">
        <v>1129.0999999999999</v>
      </c>
      <c r="G692" s="3">
        <v>2411.38</v>
      </c>
      <c r="H692">
        <v>203.73</v>
      </c>
      <c r="I692">
        <v>259.39999999999998</v>
      </c>
      <c r="J692" s="3">
        <v>1265.6500000000001</v>
      </c>
      <c r="K692">
        <v>417.3</v>
      </c>
    </row>
    <row r="693" spans="1:11" x14ac:dyDescent="0.3">
      <c r="A693" s="2">
        <v>43170</v>
      </c>
      <c r="B693">
        <v>404.72</v>
      </c>
      <c r="C693" s="3">
        <v>1357.73</v>
      </c>
      <c r="D693">
        <v>924.44</v>
      </c>
      <c r="E693">
        <v>578.17999999999995</v>
      </c>
      <c r="F693" s="3">
        <v>1122.75</v>
      </c>
      <c r="G693" s="3">
        <v>2421.69</v>
      </c>
      <c r="H693">
        <v>207.74</v>
      </c>
      <c r="I693">
        <v>260.64999999999998</v>
      </c>
      <c r="J693" s="3">
        <v>1243.53</v>
      </c>
      <c r="K693">
        <v>422.5</v>
      </c>
    </row>
    <row r="694" spans="1:11" x14ac:dyDescent="0.3">
      <c r="A694" s="2">
        <v>43177</v>
      </c>
      <c r="B694">
        <v>401.96</v>
      </c>
      <c r="C694" s="3">
        <v>1354.1</v>
      </c>
      <c r="D694">
        <v>918.73</v>
      </c>
      <c r="E694">
        <v>576.04999999999995</v>
      </c>
      <c r="F694" s="3">
        <v>1112.6500000000001</v>
      </c>
      <c r="G694" s="3">
        <v>2411.5500000000002</v>
      </c>
      <c r="H694">
        <v>192.03</v>
      </c>
      <c r="I694">
        <v>256.3</v>
      </c>
      <c r="J694" s="3">
        <v>1243.67</v>
      </c>
      <c r="K694">
        <v>449.8</v>
      </c>
    </row>
    <row r="695" spans="1:11" x14ac:dyDescent="0.3">
      <c r="A695" s="2">
        <v>43184</v>
      </c>
      <c r="B695">
        <v>396.92</v>
      </c>
      <c r="C695" s="3">
        <v>1369</v>
      </c>
      <c r="D695">
        <v>940.96</v>
      </c>
      <c r="E695">
        <v>558.39</v>
      </c>
      <c r="F695" s="3">
        <v>1120.4000000000001</v>
      </c>
      <c r="G695" s="3">
        <v>2476.5300000000002</v>
      </c>
      <c r="H695">
        <v>198.69</v>
      </c>
      <c r="I695">
        <v>255.9</v>
      </c>
      <c r="J695" s="3">
        <v>1286.98</v>
      </c>
      <c r="K695">
        <v>462.95</v>
      </c>
    </row>
    <row r="696" spans="1:11" x14ac:dyDescent="0.3">
      <c r="A696" s="2">
        <v>43191</v>
      </c>
      <c r="B696">
        <v>409.65</v>
      </c>
      <c r="C696" s="3">
        <v>1417.6</v>
      </c>
      <c r="D696">
        <v>959.56</v>
      </c>
      <c r="E696">
        <v>556.02</v>
      </c>
      <c r="F696" s="3">
        <v>1143.5</v>
      </c>
      <c r="G696" s="3">
        <v>2577.96</v>
      </c>
      <c r="H696">
        <v>201.55</v>
      </c>
      <c r="I696">
        <v>260.60000000000002</v>
      </c>
      <c r="J696" s="3">
        <v>1286.2</v>
      </c>
      <c r="K696">
        <v>438.95</v>
      </c>
    </row>
    <row r="697" spans="1:11" x14ac:dyDescent="0.3">
      <c r="A697" s="2">
        <v>43198</v>
      </c>
      <c r="B697">
        <v>422.17</v>
      </c>
      <c r="C697" s="3">
        <v>1515.14</v>
      </c>
      <c r="D697">
        <v>960.36</v>
      </c>
      <c r="E697">
        <v>577.95000000000005</v>
      </c>
      <c r="F697" s="3">
        <v>1162.2</v>
      </c>
      <c r="G697" s="3">
        <v>2593.02</v>
      </c>
      <c r="H697">
        <v>188.24</v>
      </c>
      <c r="I697">
        <v>260.8</v>
      </c>
      <c r="J697" s="3">
        <v>1329.56</v>
      </c>
      <c r="K697">
        <v>426.95</v>
      </c>
    </row>
    <row r="698" spans="1:11" x14ac:dyDescent="0.3">
      <c r="A698" s="2">
        <v>43205</v>
      </c>
      <c r="B698">
        <v>417.25</v>
      </c>
      <c r="C698" s="3">
        <v>1634.85</v>
      </c>
      <c r="D698">
        <v>975.78</v>
      </c>
      <c r="E698">
        <v>581.41</v>
      </c>
      <c r="F698" s="3">
        <v>1159.3499999999999</v>
      </c>
      <c r="G698" s="3">
        <v>2653.68</v>
      </c>
      <c r="H698">
        <v>172.57</v>
      </c>
      <c r="I698">
        <v>275.95</v>
      </c>
      <c r="J698" s="3">
        <v>1337.8</v>
      </c>
      <c r="K698">
        <v>420.8</v>
      </c>
    </row>
    <row r="699" spans="1:11" x14ac:dyDescent="0.3">
      <c r="A699" s="2">
        <v>43212</v>
      </c>
      <c r="B699">
        <v>448</v>
      </c>
      <c r="C699" s="3">
        <v>1658.64</v>
      </c>
      <c r="D699">
        <v>959.56</v>
      </c>
      <c r="E699">
        <v>584.74</v>
      </c>
      <c r="F699" s="3">
        <v>1181.5999999999999</v>
      </c>
      <c r="G699" s="3">
        <v>2718.33</v>
      </c>
      <c r="H699">
        <v>180.65</v>
      </c>
      <c r="I699">
        <v>279.25</v>
      </c>
      <c r="J699" s="3">
        <v>1350.65</v>
      </c>
      <c r="K699">
        <v>397.4</v>
      </c>
    </row>
    <row r="700" spans="1:11" x14ac:dyDescent="0.3">
      <c r="A700" s="2">
        <v>43219</v>
      </c>
      <c r="B700">
        <v>428.96</v>
      </c>
      <c r="C700" s="3">
        <v>1672.48</v>
      </c>
      <c r="D700">
        <v>992.04</v>
      </c>
      <c r="E700">
        <v>578.77</v>
      </c>
      <c r="F700" s="3">
        <v>1190.45</v>
      </c>
      <c r="G700" s="3">
        <v>2681.75</v>
      </c>
      <c r="H700">
        <v>176.57</v>
      </c>
      <c r="I700">
        <v>277.5</v>
      </c>
      <c r="J700" s="3">
        <v>1344.23</v>
      </c>
      <c r="K700">
        <v>408.35</v>
      </c>
    </row>
    <row r="701" spans="1:11" x14ac:dyDescent="0.3">
      <c r="A701" s="2">
        <v>43226</v>
      </c>
      <c r="B701">
        <v>444.83</v>
      </c>
      <c r="C701" s="3">
        <v>1661.04</v>
      </c>
      <c r="D701" s="3">
        <v>1003.64</v>
      </c>
      <c r="E701">
        <v>582.54</v>
      </c>
      <c r="F701" s="3">
        <v>1286.45</v>
      </c>
      <c r="G701" s="3">
        <v>2729.79</v>
      </c>
      <c r="H701">
        <v>185.41</v>
      </c>
      <c r="I701">
        <v>283.89999999999998</v>
      </c>
      <c r="J701" s="3">
        <v>1360.71</v>
      </c>
      <c r="K701">
        <v>390.75</v>
      </c>
    </row>
    <row r="702" spans="1:11" x14ac:dyDescent="0.3">
      <c r="A702" s="2">
        <v>43233</v>
      </c>
      <c r="B702">
        <v>419.92</v>
      </c>
      <c r="C702" s="3">
        <v>1682.71</v>
      </c>
      <c r="D702" s="3">
        <v>1003.84</v>
      </c>
      <c r="E702">
        <v>583.75</v>
      </c>
      <c r="F702" s="3">
        <v>1308.3499999999999</v>
      </c>
      <c r="G702" s="3">
        <v>2783.62</v>
      </c>
      <c r="H702">
        <v>179.19</v>
      </c>
      <c r="I702">
        <v>282.14999999999998</v>
      </c>
      <c r="J702" s="3">
        <v>1291.06</v>
      </c>
      <c r="K702">
        <v>379.7</v>
      </c>
    </row>
    <row r="703" spans="1:11" x14ac:dyDescent="0.3">
      <c r="A703" s="2">
        <v>43240</v>
      </c>
      <c r="B703">
        <v>414.05</v>
      </c>
      <c r="C703" s="3">
        <v>1722.95</v>
      </c>
      <c r="D703" s="3">
        <v>1002.12</v>
      </c>
      <c r="E703">
        <v>606</v>
      </c>
      <c r="F703" s="3">
        <v>1292.3499999999999</v>
      </c>
      <c r="G703" s="3">
        <v>2896.03</v>
      </c>
      <c r="H703">
        <v>177.01</v>
      </c>
      <c r="I703">
        <v>271.95</v>
      </c>
      <c r="J703" s="3">
        <v>1318.28</v>
      </c>
      <c r="K703">
        <v>373.2</v>
      </c>
    </row>
    <row r="704" spans="1:11" x14ac:dyDescent="0.3">
      <c r="A704" s="2">
        <v>43247</v>
      </c>
      <c r="B704">
        <v>418.44</v>
      </c>
      <c r="C704" s="3">
        <v>1664.86</v>
      </c>
      <c r="D704" s="3">
        <v>1052.96</v>
      </c>
      <c r="E704">
        <v>602.29999999999995</v>
      </c>
      <c r="F704" s="3">
        <v>1293.05</v>
      </c>
      <c r="G704" s="3">
        <v>2892.71</v>
      </c>
      <c r="H704">
        <v>190.24</v>
      </c>
      <c r="I704">
        <v>269.75</v>
      </c>
      <c r="J704" s="3">
        <v>1345.26</v>
      </c>
      <c r="K704">
        <v>355.4</v>
      </c>
    </row>
    <row r="705" spans="1:11" x14ac:dyDescent="0.3">
      <c r="A705" s="2">
        <v>43254</v>
      </c>
      <c r="B705">
        <v>442.63</v>
      </c>
      <c r="C705" s="3">
        <v>1678.94</v>
      </c>
      <c r="D705" s="3">
        <v>1022.4</v>
      </c>
      <c r="E705">
        <v>621.66999999999996</v>
      </c>
      <c r="F705" s="3">
        <v>1278.8499999999999</v>
      </c>
      <c r="G705" s="3">
        <v>2947.81</v>
      </c>
      <c r="H705">
        <v>190.03</v>
      </c>
      <c r="I705">
        <v>267.85000000000002</v>
      </c>
      <c r="J705" s="3">
        <v>1318.08</v>
      </c>
      <c r="K705">
        <v>332.05</v>
      </c>
    </row>
    <row r="706" spans="1:11" x14ac:dyDescent="0.3">
      <c r="A706" s="2">
        <v>43261</v>
      </c>
      <c r="B706">
        <v>456.05</v>
      </c>
      <c r="C706" s="3">
        <v>1768.26</v>
      </c>
      <c r="D706" s="3">
        <v>1012.55</v>
      </c>
      <c r="E706">
        <v>637.12</v>
      </c>
      <c r="F706" s="3">
        <v>1282.2</v>
      </c>
      <c r="G706" s="3">
        <v>3052.82</v>
      </c>
      <c r="H706">
        <v>191.22</v>
      </c>
      <c r="I706">
        <v>264.5</v>
      </c>
      <c r="J706" s="3">
        <v>1303.46</v>
      </c>
      <c r="K706">
        <v>332.45</v>
      </c>
    </row>
    <row r="707" spans="1:11" x14ac:dyDescent="0.3">
      <c r="A707" s="2">
        <v>43268</v>
      </c>
      <c r="B707">
        <v>455.29</v>
      </c>
      <c r="C707" s="3">
        <v>1739.19</v>
      </c>
      <c r="D707" s="3">
        <v>1039.3599999999999</v>
      </c>
      <c r="E707">
        <v>620.51</v>
      </c>
      <c r="F707" s="3">
        <v>1267.7</v>
      </c>
      <c r="G707" s="3">
        <v>2971.17</v>
      </c>
      <c r="H707">
        <v>197.83</v>
      </c>
      <c r="I707">
        <v>265.14999999999998</v>
      </c>
      <c r="J707" s="3">
        <v>1270.9000000000001</v>
      </c>
      <c r="K707">
        <v>321.05</v>
      </c>
    </row>
    <row r="708" spans="1:11" x14ac:dyDescent="0.3">
      <c r="A708" s="2">
        <v>43275</v>
      </c>
      <c r="B708">
        <v>437.28</v>
      </c>
      <c r="C708" s="3">
        <v>1775.66</v>
      </c>
      <c r="D708" s="3">
        <v>1051.8800000000001</v>
      </c>
      <c r="E708">
        <v>650.03</v>
      </c>
      <c r="F708" s="3">
        <v>1264.45</v>
      </c>
      <c r="G708" s="3">
        <v>3086.74</v>
      </c>
      <c r="H708">
        <v>172.51</v>
      </c>
      <c r="I708">
        <v>266.05</v>
      </c>
      <c r="J708" s="3">
        <v>1247.1600000000001</v>
      </c>
      <c r="K708">
        <v>308.35000000000002</v>
      </c>
    </row>
    <row r="709" spans="1:11" x14ac:dyDescent="0.3">
      <c r="A709" s="2">
        <v>43282</v>
      </c>
      <c r="B709">
        <v>439.57</v>
      </c>
      <c r="C709" s="3">
        <v>1838.32</v>
      </c>
      <c r="D709" s="3">
        <v>1055.23</v>
      </c>
      <c r="E709">
        <v>638.61</v>
      </c>
      <c r="F709" s="3">
        <v>1323.15</v>
      </c>
      <c r="G709" s="3">
        <v>3141.76</v>
      </c>
      <c r="H709">
        <v>174.15</v>
      </c>
      <c r="I709">
        <v>272.3</v>
      </c>
      <c r="J709" s="3">
        <v>1242.5899999999999</v>
      </c>
      <c r="K709">
        <v>333.25</v>
      </c>
    </row>
    <row r="710" spans="1:11" x14ac:dyDescent="0.3">
      <c r="A710" s="2">
        <v>43289</v>
      </c>
      <c r="B710">
        <v>494.54</v>
      </c>
      <c r="C710" s="3">
        <v>1903.81</v>
      </c>
      <c r="D710" s="3">
        <v>1088.03</v>
      </c>
      <c r="E710">
        <v>655.1</v>
      </c>
      <c r="F710" s="3">
        <v>1367.8</v>
      </c>
      <c r="G710" s="3">
        <v>3224.28</v>
      </c>
      <c r="H710">
        <v>179.66</v>
      </c>
      <c r="I710">
        <v>270.39999999999998</v>
      </c>
      <c r="J710" s="3">
        <v>1269.52</v>
      </c>
      <c r="K710">
        <v>348.15</v>
      </c>
    </row>
    <row r="711" spans="1:11" x14ac:dyDescent="0.3">
      <c r="A711" s="2">
        <v>43296</v>
      </c>
      <c r="B711">
        <v>507.52</v>
      </c>
      <c r="C711" s="3">
        <v>1918.71</v>
      </c>
      <c r="D711" s="3">
        <v>1092.0899999999999</v>
      </c>
      <c r="E711">
        <v>670.36</v>
      </c>
      <c r="F711" s="3">
        <v>1396.45</v>
      </c>
      <c r="G711" s="3">
        <v>3165.18</v>
      </c>
      <c r="H711">
        <v>180.82</v>
      </c>
      <c r="I711">
        <v>273.45</v>
      </c>
      <c r="J711" s="3">
        <v>1245.24</v>
      </c>
      <c r="K711">
        <v>322.85000000000002</v>
      </c>
    </row>
    <row r="712" spans="1:11" x14ac:dyDescent="0.3">
      <c r="A712" s="2">
        <v>43303</v>
      </c>
      <c r="B712">
        <v>508.06</v>
      </c>
      <c r="C712" s="3">
        <v>1867.92</v>
      </c>
      <c r="D712" s="3">
        <v>1098.6300000000001</v>
      </c>
      <c r="E712">
        <v>682.97</v>
      </c>
      <c r="F712" s="3">
        <v>1434.85</v>
      </c>
      <c r="G712" s="3">
        <v>3180</v>
      </c>
      <c r="H712">
        <v>184.39</v>
      </c>
      <c r="I712">
        <v>302.2</v>
      </c>
      <c r="J712" s="3">
        <v>1286.49</v>
      </c>
      <c r="K712">
        <v>337.85</v>
      </c>
    </row>
    <row r="713" spans="1:11" x14ac:dyDescent="0.3">
      <c r="A713" s="2">
        <v>43310</v>
      </c>
      <c r="B713">
        <v>529.24</v>
      </c>
      <c r="C713" s="3">
        <v>1902.23</v>
      </c>
      <c r="D713" s="3">
        <v>1058.47</v>
      </c>
      <c r="E713">
        <v>678.32</v>
      </c>
      <c r="F713" s="3">
        <v>1411.85</v>
      </c>
      <c r="G713" s="3">
        <v>3185.82</v>
      </c>
      <c r="H713">
        <v>186.16</v>
      </c>
      <c r="I713">
        <v>303.75</v>
      </c>
      <c r="J713" s="3">
        <v>1266.82</v>
      </c>
      <c r="K713">
        <v>327.2</v>
      </c>
    </row>
    <row r="714" spans="1:11" x14ac:dyDescent="0.3">
      <c r="A714" s="2">
        <v>43317</v>
      </c>
      <c r="B714">
        <v>541.49</v>
      </c>
      <c r="C714" s="3">
        <v>1915.34</v>
      </c>
      <c r="D714" s="3">
        <v>1054.8800000000001</v>
      </c>
      <c r="E714">
        <v>688.94</v>
      </c>
      <c r="F714" s="3">
        <v>1418.6</v>
      </c>
      <c r="G714" s="3">
        <v>3156.63</v>
      </c>
      <c r="H714">
        <v>186.34</v>
      </c>
      <c r="I714">
        <v>304.7</v>
      </c>
      <c r="J714" s="3">
        <v>1240.8800000000001</v>
      </c>
      <c r="K714">
        <v>323.55</v>
      </c>
    </row>
    <row r="715" spans="1:11" x14ac:dyDescent="0.3">
      <c r="A715" s="2">
        <v>43324</v>
      </c>
      <c r="B715">
        <v>541.29</v>
      </c>
      <c r="C715" s="3">
        <v>1934.23</v>
      </c>
      <c r="D715" s="3">
        <v>1036.3699999999999</v>
      </c>
      <c r="E715">
        <v>711.27</v>
      </c>
      <c r="F715" s="3">
        <v>1400.65</v>
      </c>
      <c r="G715" s="3">
        <v>3296.29</v>
      </c>
      <c r="H715">
        <v>175.27</v>
      </c>
      <c r="I715">
        <v>313.75</v>
      </c>
      <c r="J715" s="3">
        <v>1216.74</v>
      </c>
      <c r="K715">
        <v>328.75</v>
      </c>
    </row>
    <row r="716" spans="1:11" x14ac:dyDescent="0.3">
      <c r="A716" s="2">
        <v>43331</v>
      </c>
      <c r="B716">
        <v>574.45000000000005</v>
      </c>
      <c r="C716" s="3">
        <v>1963.3</v>
      </c>
      <c r="D716" s="3">
        <v>1032.6300000000001</v>
      </c>
      <c r="E716">
        <v>685.38</v>
      </c>
      <c r="F716" s="3">
        <v>1393.5</v>
      </c>
      <c r="G716" s="3">
        <v>3376.17</v>
      </c>
      <c r="H716">
        <v>166.01</v>
      </c>
      <c r="I716">
        <v>310.35000000000002</v>
      </c>
      <c r="J716" s="3">
        <v>1317.3</v>
      </c>
      <c r="K716">
        <v>336.15</v>
      </c>
    </row>
    <row r="717" spans="1:11" x14ac:dyDescent="0.3">
      <c r="A717" s="2">
        <v>43338</v>
      </c>
      <c r="B717">
        <v>558.33000000000004</v>
      </c>
      <c r="C717" s="3">
        <v>1997.32</v>
      </c>
      <c r="D717" s="3">
        <v>1028.31</v>
      </c>
      <c r="E717">
        <v>716.61</v>
      </c>
      <c r="F717" s="3">
        <v>1372.45</v>
      </c>
      <c r="G717" s="3">
        <v>3354.25</v>
      </c>
      <c r="H717">
        <v>168.16</v>
      </c>
      <c r="I717">
        <v>319.14999999999998</v>
      </c>
      <c r="J717" s="3">
        <v>1343.1</v>
      </c>
      <c r="K717">
        <v>328.7</v>
      </c>
    </row>
    <row r="718" spans="1:11" x14ac:dyDescent="0.3">
      <c r="A718" s="2">
        <v>43345</v>
      </c>
      <c r="B718">
        <v>574.94000000000005</v>
      </c>
      <c r="C718" s="3">
        <v>1998.71</v>
      </c>
      <c r="D718" s="3">
        <v>1026.19</v>
      </c>
      <c r="E718">
        <v>728.79</v>
      </c>
      <c r="F718" s="3">
        <v>1316</v>
      </c>
      <c r="G718" s="3">
        <v>3104.25</v>
      </c>
      <c r="H718">
        <v>165.52</v>
      </c>
      <c r="I718">
        <v>310.39999999999998</v>
      </c>
      <c r="J718" s="3">
        <v>1323.14</v>
      </c>
      <c r="K718">
        <v>329.4</v>
      </c>
    </row>
    <row r="719" spans="1:11" x14ac:dyDescent="0.3">
      <c r="A719" s="2">
        <v>43352</v>
      </c>
      <c r="B719">
        <v>563.5</v>
      </c>
      <c r="C719" s="3">
        <v>1984.82</v>
      </c>
      <c r="D719" s="3">
        <v>1012.55</v>
      </c>
      <c r="E719">
        <v>729.69</v>
      </c>
      <c r="F719" s="3">
        <v>1333.9</v>
      </c>
      <c r="G719" s="3">
        <v>3044.27</v>
      </c>
      <c r="H719">
        <v>164.84</v>
      </c>
      <c r="I719">
        <v>306.95</v>
      </c>
      <c r="J719" s="3">
        <v>1333.09</v>
      </c>
      <c r="K719">
        <v>317.05</v>
      </c>
    </row>
    <row r="720" spans="1:11" x14ac:dyDescent="0.3">
      <c r="A720" s="2">
        <v>43359</v>
      </c>
      <c r="B720">
        <v>547.47</v>
      </c>
      <c r="C720" s="3">
        <v>2021.1</v>
      </c>
      <c r="D720">
        <v>982.94</v>
      </c>
      <c r="E720">
        <v>701.44</v>
      </c>
      <c r="F720" s="3">
        <v>1304.75</v>
      </c>
      <c r="G720" s="3">
        <v>2879.59</v>
      </c>
      <c r="H720">
        <v>174.15</v>
      </c>
      <c r="I720">
        <v>303.75</v>
      </c>
      <c r="J720" s="3">
        <v>1306.46</v>
      </c>
      <c r="K720">
        <v>316.10000000000002</v>
      </c>
    </row>
    <row r="721" spans="1:11" x14ac:dyDescent="0.3">
      <c r="A721" s="2">
        <v>43366</v>
      </c>
      <c r="B721">
        <v>565.66</v>
      </c>
      <c r="C721" s="3">
        <v>2098.5100000000002</v>
      </c>
      <c r="D721" s="3">
        <v>1000.8</v>
      </c>
      <c r="E721">
        <v>726.06</v>
      </c>
      <c r="F721" s="3">
        <v>1293.3</v>
      </c>
      <c r="G721" s="3">
        <v>2889.72</v>
      </c>
      <c r="H721">
        <v>173.5</v>
      </c>
      <c r="I721">
        <v>296.7</v>
      </c>
      <c r="J721" s="3">
        <v>1242.5899999999999</v>
      </c>
      <c r="K721">
        <v>303.85000000000002</v>
      </c>
    </row>
    <row r="722" spans="1:11" x14ac:dyDescent="0.3">
      <c r="A722" s="2">
        <v>43373</v>
      </c>
      <c r="B722">
        <v>471.63</v>
      </c>
      <c r="C722" s="3">
        <v>2020.62</v>
      </c>
      <c r="D722">
        <v>980.47</v>
      </c>
      <c r="E722">
        <v>720.64</v>
      </c>
      <c r="F722" s="3">
        <v>1209.5</v>
      </c>
      <c r="G722" s="3">
        <v>2707.82</v>
      </c>
      <c r="H722">
        <v>123.2</v>
      </c>
      <c r="I722">
        <v>277.14999999999998</v>
      </c>
      <c r="J722" s="3">
        <v>1205.95</v>
      </c>
      <c r="K722">
        <v>276.89999999999998</v>
      </c>
    </row>
    <row r="723" spans="1:11" x14ac:dyDescent="0.3">
      <c r="A723" s="2">
        <v>43380</v>
      </c>
      <c r="B723">
        <v>506.57</v>
      </c>
      <c r="C723" s="3">
        <v>1843.46</v>
      </c>
      <c r="D723">
        <v>988.72</v>
      </c>
      <c r="E723">
        <v>675.09</v>
      </c>
      <c r="F723" s="3">
        <v>1261.2</v>
      </c>
      <c r="G723" s="3">
        <v>2860.38</v>
      </c>
      <c r="H723">
        <v>134.02000000000001</v>
      </c>
      <c r="I723">
        <v>274.7</v>
      </c>
      <c r="J723" s="3">
        <v>1211.5</v>
      </c>
      <c r="K723">
        <v>272.5</v>
      </c>
    </row>
    <row r="724" spans="1:11" x14ac:dyDescent="0.3">
      <c r="A724" s="2">
        <v>43387</v>
      </c>
      <c r="B724">
        <v>495.22</v>
      </c>
      <c r="C724" s="3">
        <v>1838.56</v>
      </c>
      <c r="D724">
        <v>981.69</v>
      </c>
      <c r="E724">
        <v>679.81</v>
      </c>
      <c r="F724" s="3">
        <v>1235.4000000000001</v>
      </c>
      <c r="G724" s="3">
        <v>2768.4</v>
      </c>
      <c r="H724">
        <v>132.02000000000001</v>
      </c>
      <c r="I724">
        <v>288.45</v>
      </c>
      <c r="J724" s="3">
        <v>1185.2</v>
      </c>
      <c r="K724">
        <v>273.25</v>
      </c>
    </row>
    <row r="725" spans="1:11" x14ac:dyDescent="0.3">
      <c r="A725" s="2">
        <v>43394</v>
      </c>
      <c r="B725">
        <v>469.86</v>
      </c>
      <c r="C725" s="3">
        <v>1728.91</v>
      </c>
      <c r="D725">
        <v>978.42</v>
      </c>
      <c r="E725">
        <v>630.14</v>
      </c>
      <c r="F725" s="3">
        <v>1190.3</v>
      </c>
      <c r="G725" s="3">
        <v>2650.11</v>
      </c>
      <c r="H725">
        <v>127.52</v>
      </c>
      <c r="I725">
        <v>280.64999999999998</v>
      </c>
      <c r="J725" s="3">
        <v>1175.2</v>
      </c>
      <c r="K725">
        <v>264.2</v>
      </c>
    </row>
    <row r="726" spans="1:11" x14ac:dyDescent="0.3">
      <c r="A726" s="2">
        <v>43401</v>
      </c>
      <c r="B726">
        <v>483.35</v>
      </c>
      <c r="C726" s="3">
        <v>1838.8</v>
      </c>
      <c r="D726">
        <v>972.56</v>
      </c>
      <c r="E726">
        <v>658.63</v>
      </c>
      <c r="F726" s="3">
        <v>1247</v>
      </c>
      <c r="G726" s="3">
        <v>2795.72</v>
      </c>
      <c r="H726">
        <v>140.31</v>
      </c>
      <c r="I726">
        <v>282.35000000000002</v>
      </c>
      <c r="J726" s="3">
        <v>1331.42</v>
      </c>
      <c r="K726">
        <v>269.2</v>
      </c>
    </row>
    <row r="727" spans="1:11" x14ac:dyDescent="0.3">
      <c r="A727" s="2">
        <v>43408</v>
      </c>
      <c r="B727">
        <v>491.69</v>
      </c>
      <c r="C727" s="3">
        <v>1834.72</v>
      </c>
      <c r="D727">
        <v>970.54</v>
      </c>
      <c r="E727">
        <v>655.9</v>
      </c>
      <c r="F727" s="3">
        <v>1295.5999999999999</v>
      </c>
      <c r="G727" s="3">
        <v>2866.29</v>
      </c>
      <c r="H727">
        <v>137.78</v>
      </c>
      <c r="I727">
        <v>277.25</v>
      </c>
      <c r="J727" s="3">
        <v>1340.74</v>
      </c>
      <c r="K727">
        <v>274.05</v>
      </c>
    </row>
    <row r="728" spans="1:11" x14ac:dyDescent="0.3">
      <c r="A728" s="2">
        <v>43415</v>
      </c>
      <c r="B728">
        <v>506.95</v>
      </c>
      <c r="C728" s="3">
        <v>1813</v>
      </c>
      <c r="D728">
        <v>999.92</v>
      </c>
      <c r="E728">
        <v>647.29</v>
      </c>
      <c r="F728" s="3">
        <v>1321.3</v>
      </c>
      <c r="G728" s="3">
        <v>2962.23</v>
      </c>
      <c r="H728">
        <v>149.72999999999999</v>
      </c>
      <c r="I728">
        <v>276.25</v>
      </c>
      <c r="J728" s="3">
        <v>1369.49</v>
      </c>
      <c r="K728">
        <v>269.85000000000002</v>
      </c>
    </row>
    <row r="729" spans="1:11" x14ac:dyDescent="0.3">
      <c r="A729" s="2">
        <v>43422</v>
      </c>
      <c r="B729">
        <v>495.92</v>
      </c>
      <c r="C729" s="3">
        <v>1741.84</v>
      </c>
      <c r="D729" s="3">
        <v>1000.52</v>
      </c>
      <c r="E729">
        <v>617.36</v>
      </c>
      <c r="F729" s="3">
        <v>1314.4</v>
      </c>
      <c r="G729" s="3">
        <v>2987.59</v>
      </c>
      <c r="H729">
        <v>148.83000000000001</v>
      </c>
      <c r="I729">
        <v>280.45</v>
      </c>
      <c r="J729" s="3">
        <v>1382.58</v>
      </c>
      <c r="K729">
        <v>269.14999999999998</v>
      </c>
    </row>
    <row r="730" spans="1:11" x14ac:dyDescent="0.3">
      <c r="A730" s="2">
        <v>43429</v>
      </c>
      <c r="B730">
        <v>525.01</v>
      </c>
      <c r="C730" s="3">
        <v>1891.46</v>
      </c>
      <c r="D730" s="3">
        <v>1061.8599999999999</v>
      </c>
      <c r="E730">
        <v>663.8</v>
      </c>
      <c r="F730" s="3">
        <v>1345.95</v>
      </c>
      <c r="G730" s="3">
        <v>3147.57</v>
      </c>
      <c r="H730">
        <v>149.96</v>
      </c>
      <c r="I730">
        <v>286.25</v>
      </c>
      <c r="J730" s="3">
        <v>1402.5</v>
      </c>
      <c r="K730">
        <v>273.10000000000002</v>
      </c>
    </row>
    <row r="731" spans="1:11" x14ac:dyDescent="0.3">
      <c r="A731" s="2">
        <v>43436</v>
      </c>
      <c r="B731">
        <v>509.83</v>
      </c>
      <c r="C731" s="3">
        <v>1917.36</v>
      </c>
      <c r="D731" s="3">
        <v>1051.46</v>
      </c>
      <c r="E731">
        <v>679.07</v>
      </c>
      <c r="F731" s="3">
        <v>1318.65</v>
      </c>
      <c r="G731" s="3">
        <v>2995.73</v>
      </c>
      <c r="H731">
        <v>150.88999999999999</v>
      </c>
      <c r="I731">
        <v>274.10000000000002</v>
      </c>
      <c r="J731" s="3">
        <v>1368.8</v>
      </c>
      <c r="K731">
        <v>271.8</v>
      </c>
    </row>
    <row r="732" spans="1:11" x14ac:dyDescent="0.3">
      <c r="A732" s="2">
        <v>43443</v>
      </c>
      <c r="B732">
        <v>500.12</v>
      </c>
      <c r="C732" s="3">
        <v>1912.12</v>
      </c>
      <c r="D732" s="3">
        <v>1045.52</v>
      </c>
      <c r="E732">
        <v>702.19</v>
      </c>
      <c r="F732" s="3">
        <v>1340.95</v>
      </c>
      <c r="G732" s="3">
        <v>3125</v>
      </c>
      <c r="H732">
        <v>159.63999999999999</v>
      </c>
      <c r="I732">
        <v>275.64999999999998</v>
      </c>
      <c r="J732" s="3">
        <v>1381.63</v>
      </c>
      <c r="K732">
        <v>279.64999999999998</v>
      </c>
    </row>
    <row r="733" spans="1:11" x14ac:dyDescent="0.3">
      <c r="A733" s="2">
        <v>43450</v>
      </c>
      <c r="B733">
        <v>494.72</v>
      </c>
      <c r="C733" s="3">
        <v>1821.84</v>
      </c>
      <c r="D733" s="3">
        <v>1053.23</v>
      </c>
      <c r="E733">
        <v>642.66999999999996</v>
      </c>
      <c r="F733" s="3">
        <v>1388.2</v>
      </c>
      <c r="G733" s="3">
        <v>3114.59</v>
      </c>
      <c r="H733">
        <v>173.99</v>
      </c>
      <c r="I733">
        <v>276.5</v>
      </c>
      <c r="J733" s="3">
        <v>1390.29</v>
      </c>
      <c r="K733">
        <v>284.45</v>
      </c>
    </row>
    <row r="734" spans="1:11" x14ac:dyDescent="0.3">
      <c r="A734" s="2">
        <v>43457</v>
      </c>
      <c r="B734">
        <v>506.12</v>
      </c>
      <c r="C734" s="3">
        <v>1822.08</v>
      </c>
      <c r="D734" s="3">
        <v>1059.0899999999999</v>
      </c>
      <c r="E734">
        <v>653.36</v>
      </c>
      <c r="F734" s="3">
        <v>1366</v>
      </c>
      <c r="G734" s="3">
        <v>3086.54</v>
      </c>
      <c r="H734">
        <v>168.23</v>
      </c>
      <c r="I734">
        <v>281.95</v>
      </c>
      <c r="J734" s="3">
        <v>1408.54</v>
      </c>
      <c r="K734">
        <v>288.3</v>
      </c>
    </row>
    <row r="735" spans="1:11" x14ac:dyDescent="0.3">
      <c r="A735" s="2">
        <v>43464</v>
      </c>
      <c r="B735">
        <v>494.03</v>
      </c>
      <c r="C735" s="3">
        <v>1803.63</v>
      </c>
      <c r="D735" s="3">
        <v>1056.3699999999999</v>
      </c>
      <c r="E735">
        <v>657.44</v>
      </c>
      <c r="F735" s="3">
        <v>1385.85</v>
      </c>
      <c r="G735" s="3">
        <v>3110.06</v>
      </c>
      <c r="H735">
        <v>167.21</v>
      </c>
      <c r="I735">
        <v>280.75</v>
      </c>
      <c r="J735" s="3">
        <v>1359.85</v>
      </c>
      <c r="K735">
        <v>312.75</v>
      </c>
    </row>
    <row r="736" spans="1:11" x14ac:dyDescent="0.3">
      <c r="A736" s="2">
        <v>43471</v>
      </c>
      <c r="B736">
        <v>493.76</v>
      </c>
      <c r="C736" s="3">
        <v>1770.67</v>
      </c>
      <c r="D736" s="3">
        <v>1053.5999999999999</v>
      </c>
      <c r="E736">
        <v>679.76</v>
      </c>
      <c r="F736" s="3">
        <v>1403.65</v>
      </c>
      <c r="G736" s="3">
        <v>3087.69</v>
      </c>
      <c r="H736">
        <v>156.56</v>
      </c>
      <c r="I736">
        <v>293.58999999999997</v>
      </c>
      <c r="J736" s="3">
        <v>1341.15</v>
      </c>
      <c r="K736">
        <v>287.85000000000002</v>
      </c>
    </row>
    <row r="737" spans="1:11" x14ac:dyDescent="0.3">
      <c r="A737" s="2">
        <v>43478</v>
      </c>
      <c r="B737">
        <v>532.55999999999995</v>
      </c>
      <c r="C737" s="3">
        <v>1826.5</v>
      </c>
      <c r="D737" s="3">
        <v>1062.76</v>
      </c>
      <c r="E737">
        <v>726.95</v>
      </c>
      <c r="F737" s="3">
        <v>1400.45</v>
      </c>
      <c r="G737" s="3">
        <v>3151.5</v>
      </c>
      <c r="H737">
        <v>164.12</v>
      </c>
      <c r="I737">
        <v>289.32</v>
      </c>
      <c r="J737" s="3">
        <v>1290.3</v>
      </c>
      <c r="K737">
        <v>301</v>
      </c>
    </row>
    <row r="738" spans="1:11" x14ac:dyDescent="0.3">
      <c r="A738" s="2">
        <v>43485</v>
      </c>
      <c r="B738">
        <v>560.29</v>
      </c>
      <c r="C738" s="3">
        <v>1845.86</v>
      </c>
      <c r="D738" s="3">
        <v>1045.67</v>
      </c>
      <c r="E738">
        <v>730.35</v>
      </c>
      <c r="F738" s="3">
        <v>1372.15</v>
      </c>
      <c r="G738" s="3">
        <v>3195.89</v>
      </c>
      <c r="H738">
        <v>166.01</v>
      </c>
      <c r="I738">
        <v>277.54000000000002</v>
      </c>
      <c r="J738" s="3">
        <v>1258.3</v>
      </c>
      <c r="K738">
        <v>292.3</v>
      </c>
    </row>
    <row r="739" spans="1:11" x14ac:dyDescent="0.3">
      <c r="A739" s="2">
        <v>43492</v>
      </c>
      <c r="B739">
        <v>562.05999999999995</v>
      </c>
      <c r="C739" s="3">
        <v>1950.76</v>
      </c>
      <c r="D739" s="3">
        <v>1042.9000000000001</v>
      </c>
      <c r="E739">
        <v>757.05</v>
      </c>
      <c r="F739" s="3">
        <v>1457.2</v>
      </c>
      <c r="G739" s="3">
        <v>3236.64</v>
      </c>
      <c r="H739">
        <v>157.97</v>
      </c>
      <c r="I739">
        <v>279.08</v>
      </c>
      <c r="J739" s="3">
        <v>1296.52</v>
      </c>
      <c r="K739">
        <v>299.25</v>
      </c>
    </row>
    <row r="740" spans="1:11" x14ac:dyDescent="0.3">
      <c r="A740" s="2">
        <v>43499</v>
      </c>
      <c r="B740">
        <v>574.54</v>
      </c>
      <c r="C740" s="3">
        <v>1980.98</v>
      </c>
      <c r="D740" s="3">
        <v>1058.97</v>
      </c>
      <c r="E740">
        <v>760.9</v>
      </c>
      <c r="F740" s="3">
        <v>1448.8</v>
      </c>
      <c r="G740" s="3">
        <v>3097.65</v>
      </c>
      <c r="H740">
        <v>156.74</v>
      </c>
      <c r="I740">
        <v>274.16000000000003</v>
      </c>
      <c r="J740" s="3">
        <v>1235.44</v>
      </c>
      <c r="K740">
        <v>300.10000000000002</v>
      </c>
    </row>
    <row r="741" spans="1:11" x14ac:dyDescent="0.3">
      <c r="A741" s="2">
        <v>43506</v>
      </c>
      <c r="B741">
        <v>559.59</v>
      </c>
      <c r="C741" s="3">
        <v>1950.52</v>
      </c>
      <c r="D741" s="3">
        <v>1047.99</v>
      </c>
      <c r="E741">
        <v>741.95</v>
      </c>
      <c r="F741" s="3">
        <v>1393.6</v>
      </c>
      <c r="G741" s="3">
        <v>2850.27</v>
      </c>
      <c r="H741">
        <v>151.88999999999999</v>
      </c>
      <c r="I741">
        <v>277.89</v>
      </c>
      <c r="J741" s="3">
        <v>1216.8900000000001</v>
      </c>
      <c r="K741">
        <v>308.2</v>
      </c>
    </row>
    <row r="742" spans="1:11" x14ac:dyDescent="0.3">
      <c r="A742" s="2">
        <v>43513</v>
      </c>
      <c r="B742">
        <v>554.15</v>
      </c>
      <c r="C742" s="3">
        <v>1850.53</v>
      </c>
      <c r="D742" s="3">
        <v>1043.4000000000001</v>
      </c>
      <c r="E742">
        <v>734.95</v>
      </c>
      <c r="F742" s="3">
        <v>1397.8</v>
      </c>
      <c r="G742" s="3">
        <v>3003.15</v>
      </c>
      <c r="H742">
        <v>160.11000000000001</v>
      </c>
      <c r="I742">
        <v>272.62</v>
      </c>
      <c r="J742" s="3">
        <v>1252.33</v>
      </c>
      <c r="K742">
        <v>312.75</v>
      </c>
    </row>
    <row r="743" spans="1:11" x14ac:dyDescent="0.3">
      <c r="A743" s="2">
        <v>43520</v>
      </c>
      <c r="B743">
        <v>551.30999999999995</v>
      </c>
      <c r="C743" s="3">
        <v>1917.55</v>
      </c>
      <c r="D743" s="3">
        <v>1039.3599999999999</v>
      </c>
      <c r="E743">
        <v>741.9</v>
      </c>
      <c r="F743" s="3">
        <v>1392.35</v>
      </c>
      <c r="G743" s="3">
        <v>3062.33</v>
      </c>
      <c r="H743">
        <v>160.46</v>
      </c>
      <c r="I743">
        <v>276.10000000000002</v>
      </c>
      <c r="J743" s="3">
        <v>1280.9100000000001</v>
      </c>
      <c r="K743">
        <v>327.45</v>
      </c>
    </row>
    <row r="744" spans="1:11" x14ac:dyDescent="0.3">
      <c r="A744" s="2">
        <v>43527</v>
      </c>
      <c r="B744">
        <v>569.77</v>
      </c>
      <c r="C744" s="3">
        <v>1943.79</v>
      </c>
      <c r="D744" s="3">
        <v>1061.74</v>
      </c>
      <c r="E744">
        <v>712.35</v>
      </c>
      <c r="F744" s="3">
        <v>1382.35</v>
      </c>
      <c r="G744" s="3">
        <v>3052.57</v>
      </c>
      <c r="H744">
        <v>170.76</v>
      </c>
      <c r="I744">
        <v>290.26</v>
      </c>
      <c r="J744" s="3">
        <v>1309.98</v>
      </c>
      <c r="K744">
        <v>339</v>
      </c>
    </row>
    <row r="745" spans="1:11" x14ac:dyDescent="0.3">
      <c r="A745" s="2">
        <v>43534</v>
      </c>
      <c r="B745">
        <v>594.29999999999995</v>
      </c>
      <c r="C745" s="3">
        <v>1960.37</v>
      </c>
      <c r="D745" s="3">
        <v>1124</v>
      </c>
      <c r="E745">
        <v>718.55</v>
      </c>
      <c r="F745" s="3">
        <v>1432.55</v>
      </c>
      <c r="G745" s="3">
        <v>3058.9</v>
      </c>
      <c r="H745">
        <v>184.09</v>
      </c>
      <c r="I745">
        <v>289.17</v>
      </c>
      <c r="J745" s="3">
        <v>1367.73</v>
      </c>
      <c r="K745">
        <v>352.35</v>
      </c>
    </row>
    <row r="746" spans="1:11" x14ac:dyDescent="0.3">
      <c r="A746" s="2">
        <v>43541</v>
      </c>
      <c r="B746">
        <v>603.34</v>
      </c>
      <c r="C746" s="3">
        <v>1927.4</v>
      </c>
      <c r="D746" s="3">
        <v>1135.55</v>
      </c>
      <c r="E746">
        <v>743.1</v>
      </c>
      <c r="F746" s="3">
        <v>1471.25</v>
      </c>
      <c r="G746" s="3">
        <v>3084.75</v>
      </c>
      <c r="H746">
        <v>176.27</v>
      </c>
      <c r="I746">
        <v>295.88</v>
      </c>
      <c r="J746" s="3">
        <v>1364.45</v>
      </c>
      <c r="K746">
        <v>350</v>
      </c>
    </row>
    <row r="747" spans="1:11" x14ac:dyDescent="0.3">
      <c r="A747" s="2">
        <v>43548</v>
      </c>
      <c r="B747">
        <v>613.01</v>
      </c>
      <c r="C747" s="3">
        <v>1923.56</v>
      </c>
      <c r="D747" s="3">
        <v>1156.8699999999999</v>
      </c>
      <c r="E747">
        <v>743.85</v>
      </c>
      <c r="F747" s="3">
        <v>1492.7</v>
      </c>
      <c r="G747" s="3">
        <v>3070.55</v>
      </c>
      <c r="H747">
        <v>184.02</v>
      </c>
      <c r="I747">
        <v>294.88</v>
      </c>
      <c r="J747" s="3">
        <v>1354.71</v>
      </c>
      <c r="K747">
        <v>347.65</v>
      </c>
    </row>
    <row r="748" spans="1:11" x14ac:dyDescent="0.3">
      <c r="A748" s="2">
        <v>43555</v>
      </c>
      <c r="B748">
        <v>608.79999999999995</v>
      </c>
      <c r="C748" s="3">
        <v>1968.39</v>
      </c>
      <c r="D748" s="3">
        <v>1150.24</v>
      </c>
      <c r="E748">
        <v>755.04</v>
      </c>
      <c r="F748" s="3">
        <v>1514.45</v>
      </c>
      <c r="G748" s="3">
        <v>2983.58</v>
      </c>
      <c r="H748">
        <v>166.28</v>
      </c>
      <c r="I748">
        <v>292.85000000000002</v>
      </c>
      <c r="J748" s="3">
        <v>1344.43</v>
      </c>
      <c r="K748">
        <v>357.15</v>
      </c>
    </row>
    <row r="749" spans="1:11" x14ac:dyDescent="0.3">
      <c r="A749" s="2">
        <v>43562</v>
      </c>
      <c r="B749">
        <v>603.95000000000005</v>
      </c>
      <c r="C749" s="3">
        <v>1935.91</v>
      </c>
      <c r="D749" s="3">
        <v>1130.1099999999999</v>
      </c>
      <c r="E749">
        <v>743.56</v>
      </c>
      <c r="F749" s="3">
        <v>1438.65</v>
      </c>
      <c r="G749" s="3">
        <v>2974.66</v>
      </c>
      <c r="H749">
        <v>167.42</v>
      </c>
      <c r="I749">
        <v>303.73</v>
      </c>
      <c r="J749" s="3">
        <v>1332.2</v>
      </c>
      <c r="K749">
        <v>366.1</v>
      </c>
    </row>
    <row r="750" spans="1:11" x14ac:dyDescent="0.3">
      <c r="A750" s="2">
        <v>43569</v>
      </c>
      <c r="B750">
        <v>623.22</v>
      </c>
      <c r="C750" s="3">
        <v>2066.17</v>
      </c>
      <c r="D750" s="3">
        <v>1144.28</v>
      </c>
      <c r="E750">
        <v>713.03</v>
      </c>
      <c r="F750" s="3">
        <v>1469.6</v>
      </c>
      <c r="G750" s="3">
        <v>2988.66</v>
      </c>
      <c r="H750">
        <v>168.14</v>
      </c>
      <c r="I750">
        <v>302.49</v>
      </c>
      <c r="J750" s="3">
        <v>1331.9</v>
      </c>
      <c r="K750">
        <v>371.7</v>
      </c>
    </row>
    <row r="751" spans="1:11" x14ac:dyDescent="0.3">
      <c r="A751" s="2">
        <v>43576</v>
      </c>
      <c r="B751">
        <v>626.29999999999995</v>
      </c>
      <c r="C751" s="3">
        <v>2151.2199999999998</v>
      </c>
      <c r="D751" s="3">
        <v>1137.94</v>
      </c>
      <c r="E751">
        <v>733.86</v>
      </c>
      <c r="F751" s="3">
        <v>1448.75</v>
      </c>
      <c r="G751" s="3">
        <v>2956.43</v>
      </c>
      <c r="H751">
        <v>172.23</v>
      </c>
      <c r="I751">
        <v>302.79000000000002</v>
      </c>
      <c r="J751" s="3">
        <v>1326.76</v>
      </c>
      <c r="K751">
        <v>372.15</v>
      </c>
    </row>
    <row r="752" spans="1:11" x14ac:dyDescent="0.3">
      <c r="A752" s="2">
        <v>43583</v>
      </c>
      <c r="B752">
        <v>633.51</v>
      </c>
      <c r="C752" s="3">
        <v>2048.8200000000002</v>
      </c>
      <c r="D752" s="3">
        <v>1181.3499999999999</v>
      </c>
      <c r="E752">
        <v>719.54</v>
      </c>
      <c r="F752" s="3">
        <v>1438.55</v>
      </c>
      <c r="G752" s="3">
        <v>2685.13</v>
      </c>
      <c r="H752">
        <v>176.45</v>
      </c>
      <c r="I752">
        <v>301.74</v>
      </c>
      <c r="J752" s="3">
        <v>1332.15</v>
      </c>
      <c r="K752">
        <v>366</v>
      </c>
    </row>
    <row r="753" spans="1:11" x14ac:dyDescent="0.3">
      <c r="A753" s="2">
        <v>43590</v>
      </c>
      <c r="B753">
        <v>562.6</v>
      </c>
      <c r="C753" s="3">
        <v>2043.01</v>
      </c>
      <c r="D753" s="3">
        <v>1145.7</v>
      </c>
      <c r="E753">
        <v>712.83</v>
      </c>
      <c r="F753" s="3">
        <v>1341.05</v>
      </c>
      <c r="G753" s="3">
        <v>2678.66</v>
      </c>
      <c r="H753">
        <v>168.58</v>
      </c>
      <c r="I753">
        <v>295.88</v>
      </c>
      <c r="J753" s="3">
        <v>1326.52</v>
      </c>
      <c r="K753">
        <v>343.8</v>
      </c>
    </row>
    <row r="754" spans="1:11" x14ac:dyDescent="0.3">
      <c r="A754" s="2">
        <v>43597</v>
      </c>
      <c r="B754">
        <v>569.91</v>
      </c>
      <c r="C754" s="3">
        <v>2004.41</v>
      </c>
      <c r="D754" s="3">
        <v>1178.43</v>
      </c>
      <c r="E754">
        <v>719.84</v>
      </c>
      <c r="F754" s="3">
        <v>1320</v>
      </c>
      <c r="G754" s="3">
        <v>2767.68</v>
      </c>
      <c r="H754">
        <v>174.5</v>
      </c>
      <c r="I754">
        <v>299.55</v>
      </c>
      <c r="J754" s="3">
        <v>1333.03</v>
      </c>
      <c r="K754">
        <v>339.9</v>
      </c>
    </row>
    <row r="755" spans="1:11" x14ac:dyDescent="0.3">
      <c r="A755" s="2">
        <v>43604</v>
      </c>
      <c r="B755">
        <v>601.14</v>
      </c>
      <c r="C755" s="3">
        <v>1959.03</v>
      </c>
      <c r="D755" s="3">
        <v>1184.04</v>
      </c>
      <c r="E755">
        <v>705.23</v>
      </c>
      <c r="F755" s="3">
        <v>1384.5</v>
      </c>
      <c r="G755" s="3">
        <v>2841.2</v>
      </c>
      <c r="H755">
        <v>183.49</v>
      </c>
      <c r="I755">
        <v>288.37</v>
      </c>
      <c r="J755" s="3">
        <v>1510.93</v>
      </c>
      <c r="K755">
        <v>377.5</v>
      </c>
    </row>
    <row r="756" spans="1:11" x14ac:dyDescent="0.3">
      <c r="A756" s="2">
        <v>43611</v>
      </c>
      <c r="B756">
        <v>598.12</v>
      </c>
      <c r="C756" s="3">
        <v>2101.12</v>
      </c>
      <c r="D756" s="3">
        <v>1209.98</v>
      </c>
      <c r="E756">
        <v>733.62</v>
      </c>
      <c r="F756" s="3">
        <v>1407.3</v>
      </c>
      <c r="G756" s="3">
        <v>2922.05</v>
      </c>
      <c r="H756">
        <v>189.96</v>
      </c>
      <c r="I756">
        <v>276.94</v>
      </c>
      <c r="J756" s="3">
        <v>1524.92</v>
      </c>
      <c r="K756">
        <v>386.1</v>
      </c>
    </row>
    <row r="757" spans="1:11" x14ac:dyDescent="0.3">
      <c r="A757" s="2">
        <v>43618</v>
      </c>
      <c r="B757">
        <v>591.27</v>
      </c>
      <c r="C757" s="3">
        <v>2086.96</v>
      </c>
      <c r="D757" s="3">
        <v>1221.1099999999999</v>
      </c>
      <c r="E757">
        <v>734.96</v>
      </c>
      <c r="F757" s="3">
        <v>1418.35</v>
      </c>
      <c r="G757" s="3">
        <v>2885.74</v>
      </c>
      <c r="H757">
        <v>187.2</v>
      </c>
      <c r="I757">
        <v>274.20999999999998</v>
      </c>
      <c r="J757" s="3">
        <v>1481.17</v>
      </c>
      <c r="K757">
        <v>353.05</v>
      </c>
    </row>
    <row r="758" spans="1:11" x14ac:dyDescent="0.3">
      <c r="A758" s="2">
        <v>43625</v>
      </c>
      <c r="B758">
        <v>592.46</v>
      </c>
      <c r="C758" s="3">
        <v>2156.5500000000002</v>
      </c>
      <c r="D758" s="3">
        <v>1214.8499999999999</v>
      </c>
      <c r="E758">
        <v>736.3</v>
      </c>
      <c r="F758" s="3">
        <v>1412.75</v>
      </c>
      <c r="G758" s="3">
        <v>2948.71</v>
      </c>
      <c r="H758">
        <v>179.24</v>
      </c>
      <c r="I758">
        <v>276.25</v>
      </c>
      <c r="J758" s="3">
        <v>1496.73</v>
      </c>
      <c r="K758">
        <v>358.4</v>
      </c>
    </row>
    <row r="759" spans="1:11" x14ac:dyDescent="0.3">
      <c r="A759" s="2">
        <v>43632</v>
      </c>
      <c r="B759">
        <v>575.35</v>
      </c>
      <c r="C759" s="3">
        <v>2152.1</v>
      </c>
      <c r="D759" s="3">
        <v>1204.42</v>
      </c>
      <c r="E759">
        <v>746</v>
      </c>
      <c r="F759" s="3">
        <v>1383</v>
      </c>
      <c r="G759" s="3">
        <v>2819.73</v>
      </c>
      <c r="H759">
        <v>176.47</v>
      </c>
      <c r="I759">
        <v>272.57</v>
      </c>
      <c r="J759" s="3">
        <v>1507.35</v>
      </c>
      <c r="K759">
        <v>340.05</v>
      </c>
    </row>
    <row r="760" spans="1:11" x14ac:dyDescent="0.3">
      <c r="A760" s="2">
        <v>43639</v>
      </c>
      <c r="B760">
        <v>563.48</v>
      </c>
      <c r="C760" s="3">
        <v>2130.44</v>
      </c>
      <c r="D760" s="3">
        <v>1219.1600000000001</v>
      </c>
      <c r="E760">
        <v>727.9</v>
      </c>
      <c r="F760" s="3">
        <v>1358.15</v>
      </c>
      <c r="G760" s="3">
        <v>2733.4</v>
      </c>
      <c r="H760">
        <v>182.39</v>
      </c>
      <c r="I760">
        <v>272.27</v>
      </c>
      <c r="J760" s="3">
        <v>1520.13</v>
      </c>
      <c r="K760">
        <v>342</v>
      </c>
    </row>
    <row r="761" spans="1:11" x14ac:dyDescent="0.3">
      <c r="A761" s="2">
        <v>43646</v>
      </c>
      <c r="B761">
        <v>568.09</v>
      </c>
      <c r="C761" s="3">
        <v>2069.12</v>
      </c>
      <c r="D761" s="3">
        <v>1233.45</v>
      </c>
      <c r="E761">
        <v>713.98</v>
      </c>
      <c r="F761" s="3">
        <v>1358.7</v>
      </c>
      <c r="G761" s="3">
        <v>2813.21</v>
      </c>
      <c r="H761">
        <v>171.62</v>
      </c>
      <c r="I761">
        <v>277.74</v>
      </c>
      <c r="J761" s="3">
        <v>1524.09</v>
      </c>
      <c r="K761">
        <v>339.05</v>
      </c>
    </row>
    <row r="762" spans="1:11" x14ac:dyDescent="0.3">
      <c r="A762" s="2">
        <v>43653</v>
      </c>
      <c r="B762">
        <v>575.79999999999995</v>
      </c>
      <c r="C762" s="3">
        <v>2016.04</v>
      </c>
      <c r="D762" s="3">
        <v>1194.29</v>
      </c>
      <c r="E762">
        <v>722.68</v>
      </c>
      <c r="F762" s="3">
        <v>1361.95</v>
      </c>
      <c r="G762" s="3">
        <v>2770.07</v>
      </c>
      <c r="H762">
        <v>160.57</v>
      </c>
      <c r="I762">
        <v>273.27</v>
      </c>
      <c r="J762" s="3">
        <v>1436.19</v>
      </c>
      <c r="K762">
        <v>331.6</v>
      </c>
    </row>
    <row r="763" spans="1:11" x14ac:dyDescent="0.3">
      <c r="A763" s="2">
        <v>43660</v>
      </c>
      <c r="B763">
        <v>561.63</v>
      </c>
      <c r="C763" s="3">
        <v>1986.72</v>
      </c>
      <c r="D763" s="3">
        <v>1185.19</v>
      </c>
      <c r="E763">
        <v>781</v>
      </c>
      <c r="F763" s="3">
        <v>1369.1</v>
      </c>
      <c r="G763" s="3">
        <v>2735.45</v>
      </c>
      <c r="H763">
        <v>162.96</v>
      </c>
      <c r="I763">
        <v>266.76</v>
      </c>
      <c r="J763" s="3">
        <v>1381.72</v>
      </c>
      <c r="K763">
        <v>350.25</v>
      </c>
    </row>
    <row r="764" spans="1:11" x14ac:dyDescent="0.3">
      <c r="A764" s="2">
        <v>43667</v>
      </c>
      <c r="B764">
        <v>545.80999999999995</v>
      </c>
      <c r="C764" s="3">
        <v>2017.42</v>
      </c>
      <c r="D764" s="3">
        <v>1136.1199999999999</v>
      </c>
      <c r="E764">
        <v>782.59</v>
      </c>
      <c r="F764" s="3">
        <v>1526.45</v>
      </c>
      <c r="G764" s="3">
        <v>2659.03</v>
      </c>
      <c r="H764">
        <v>159.66999999999999</v>
      </c>
      <c r="I764">
        <v>268.64</v>
      </c>
      <c r="J764" s="3">
        <v>1362.34</v>
      </c>
      <c r="K764">
        <v>335.45</v>
      </c>
    </row>
    <row r="765" spans="1:11" x14ac:dyDescent="0.3">
      <c r="A765" s="2">
        <v>43674</v>
      </c>
      <c r="B765">
        <v>532.55999999999995</v>
      </c>
      <c r="C765" s="3">
        <v>2109.4899999999998</v>
      </c>
      <c r="D765" s="3">
        <v>1107.18</v>
      </c>
      <c r="E765">
        <v>771.25</v>
      </c>
      <c r="F765" s="3">
        <v>1545.2</v>
      </c>
      <c r="G765" s="3">
        <v>2586.75</v>
      </c>
      <c r="H765">
        <v>158.94999999999999</v>
      </c>
      <c r="I765">
        <v>262.98</v>
      </c>
      <c r="J765" s="3">
        <v>1340.96</v>
      </c>
      <c r="K765">
        <v>330.35</v>
      </c>
    </row>
    <row r="766" spans="1:11" x14ac:dyDescent="0.3">
      <c r="A766" s="2">
        <v>43681</v>
      </c>
      <c r="B766">
        <v>522.55999999999995</v>
      </c>
      <c r="C766" s="3">
        <v>2148.66</v>
      </c>
      <c r="D766" s="3">
        <v>1141</v>
      </c>
      <c r="E766">
        <v>785.42</v>
      </c>
      <c r="F766" s="3">
        <v>1575.5</v>
      </c>
      <c r="G766" s="3">
        <v>2577.63</v>
      </c>
      <c r="H766">
        <v>160.91999999999999</v>
      </c>
      <c r="I766">
        <v>252.69</v>
      </c>
      <c r="J766" s="3">
        <v>1335.77</v>
      </c>
      <c r="K766">
        <v>332.15</v>
      </c>
    </row>
    <row r="767" spans="1:11" x14ac:dyDescent="0.3">
      <c r="A767" s="2">
        <v>43688</v>
      </c>
      <c r="B767">
        <v>574.66999999999996</v>
      </c>
      <c r="C767" s="3">
        <v>2071.04</v>
      </c>
      <c r="D767" s="3">
        <v>1113.8499999999999</v>
      </c>
      <c r="E767">
        <v>770.21</v>
      </c>
      <c r="F767" s="3">
        <v>1597.45</v>
      </c>
      <c r="G767" s="3">
        <v>2490.5100000000002</v>
      </c>
      <c r="H767">
        <v>163.13</v>
      </c>
      <c r="I767">
        <v>251.35</v>
      </c>
      <c r="J767" s="3">
        <v>1306.55</v>
      </c>
      <c r="K767">
        <v>327</v>
      </c>
    </row>
    <row r="768" spans="1:11" x14ac:dyDescent="0.3">
      <c r="A768" s="2">
        <v>43695</v>
      </c>
      <c r="B768">
        <v>573.71</v>
      </c>
      <c r="C768" s="3">
        <v>2150.0500000000002</v>
      </c>
      <c r="D768" s="3">
        <v>1081.3499999999999</v>
      </c>
      <c r="E768">
        <v>797.7</v>
      </c>
      <c r="F768" s="3">
        <v>1580.4</v>
      </c>
      <c r="G768" s="3">
        <v>2457.38</v>
      </c>
      <c r="H768">
        <v>152.87</v>
      </c>
      <c r="I768">
        <v>234.55</v>
      </c>
      <c r="J768" s="3">
        <v>1259.72</v>
      </c>
      <c r="K768">
        <v>319.7</v>
      </c>
    </row>
    <row r="769" spans="1:11" x14ac:dyDescent="0.3">
      <c r="A769" s="2">
        <v>43702</v>
      </c>
      <c r="B769">
        <v>561.42999999999995</v>
      </c>
      <c r="C769" s="3">
        <v>2161.4299999999998</v>
      </c>
      <c r="D769" s="3">
        <v>1113.97</v>
      </c>
      <c r="E769">
        <v>810.33</v>
      </c>
      <c r="F769" s="3">
        <v>1616.2</v>
      </c>
      <c r="G769" s="3">
        <v>2691.31</v>
      </c>
      <c r="H769">
        <v>164.87</v>
      </c>
      <c r="I769">
        <v>244.05</v>
      </c>
      <c r="J769" s="3">
        <v>1299.94</v>
      </c>
      <c r="K769">
        <v>325.5</v>
      </c>
    </row>
    <row r="770" spans="1:11" x14ac:dyDescent="0.3">
      <c r="A770" s="2">
        <v>43709</v>
      </c>
      <c r="B770">
        <v>549.72</v>
      </c>
      <c r="C770" s="3">
        <v>2102.0300000000002</v>
      </c>
      <c r="D770" s="3">
        <v>1122.95</v>
      </c>
      <c r="E770">
        <v>835.44</v>
      </c>
      <c r="F770" s="3">
        <v>1532.4</v>
      </c>
      <c r="G770" s="3">
        <v>2657.19</v>
      </c>
      <c r="H770">
        <v>175.99</v>
      </c>
      <c r="I770">
        <v>242.46</v>
      </c>
      <c r="J770" s="3">
        <v>1300.24</v>
      </c>
      <c r="K770">
        <v>320.35000000000002</v>
      </c>
    </row>
    <row r="771" spans="1:11" x14ac:dyDescent="0.3">
      <c r="A771" s="2">
        <v>43716</v>
      </c>
      <c r="B771">
        <v>551.11</v>
      </c>
      <c r="C771" s="3">
        <v>2048.89</v>
      </c>
      <c r="D771" s="3">
        <v>1128.72</v>
      </c>
      <c r="E771">
        <v>824.65</v>
      </c>
      <c r="F771" s="3">
        <v>1548.2</v>
      </c>
      <c r="G771" s="3">
        <v>2665.26</v>
      </c>
      <c r="H771">
        <v>189.85</v>
      </c>
      <c r="I771">
        <v>238.48</v>
      </c>
      <c r="J771" s="3">
        <v>1334.55</v>
      </c>
      <c r="K771">
        <v>328.35</v>
      </c>
    </row>
    <row r="772" spans="1:11" x14ac:dyDescent="0.3">
      <c r="A772" s="2">
        <v>43723</v>
      </c>
      <c r="B772">
        <v>564.04</v>
      </c>
      <c r="C772" s="3">
        <v>1975.72</v>
      </c>
      <c r="D772" s="3">
        <v>1199.5999999999999</v>
      </c>
      <c r="E772">
        <v>800.49</v>
      </c>
      <c r="F772" s="3">
        <v>1671</v>
      </c>
      <c r="G772" s="3">
        <v>2856.35</v>
      </c>
      <c r="H772">
        <v>187.41</v>
      </c>
      <c r="I772">
        <v>236.69</v>
      </c>
      <c r="J772" s="3">
        <v>1382.9</v>
      </c>
      <c r="K772">
        <v>302.75</v>
      </c>
    </row>
    <row r="773" spans="1:11" x14ac:dyDescent="0.3">
      <c r="A773" s="2">
        <v>43730</v>
      </c>
      <c r="B773">
        <v>588.64</v>
      </c>
      <c r="C773" s="3">
        <v>1966.82</v>
      </c>
      <c r="D773" s="3">
        <v>1244.2</v>
      </c>
      <c r="E773">
        <v>777.82</v>
      </c>
      <c r="F773" s="3">
        <v>1776.3</v>
      </c>
      <c r="G773" s="3">
        <v>3003.65</v>
      </c>
      <c r="H773">
        <v>218.05</v>
      </c>
      <c r="I773">
        <v>251.35</v>
      </c>
      <c r="J773" s="3">
        <v>1441.92</v>
      </c>
      <c r="K773">
        <v>312.05</v>
      </c>
    </row>
    <row r="774" spans="1:11" x14ac:dyDescent="0.3">
      <c r="A774" s="2">
        <v>43737</v>
      </c>
      <c r="B774">
        <v>588.21</v>
      </c>
      <c r="C774" s="3">
        <v>1989.01</v>
      </c>
      <c r="D774" s="3">
        <v>1189.7</v>
      </c>
      <c r="E774">
        <v>789</v>
      </c>
      <c r="F774" s="3">
        <v>1724.4</v>
      </c>
      <c r="G774" s="3">
        <v>2833.38</v>
      </c>
      <c r="H774">
        <v>239.2</v>
      </c>
      <c r="I774">
        <v>255.68</v>
      </c>
      <c r="J774" s="3">
        <v>1393.96</v>
      </c>
      <c r="K774">
        <v>299.05</v>
      </c>
    </row>
    <row r="775" spans="1:11" x14ac:dyDescent="0.3">
      <c r="A775" s="2">
        <v>43744</v>
      </c>
      <c r="B775">
        <v>608.22</v>
      </c>
      <c r="C775" s="3">
        <v>1900.53</v>
      </c>
      <c r="D775" s="3">
        <v>1198.8</v>
      </c>
      <c r="E775">
        <v>810.23</v>
      </c>
      <c r="F775" s="3">
        <v>1790.25</v>
      </c>
      <c r="G775" s="3">
        <v>3072.25</v>
      </c>
      <c r="H775">
        <v>226.48</v>
      </c>
      <c r="I775">
        <v>242.6</v>
      </c>
      <c r="J775" s="3">
        <v>1397.19</v>
      </c>
      <c r="K775">
        <v>284.35000000000002</v>
      </c>
    </row>
    <row r="776" spans="1:11" x14ac:dyDescent="0.3">
      <c r="A776" s="2">
        <v>43751</v>
      </c>
      <c r="B776">
        <v>636.89</v>
      </c>
      <c r="C776" s="3">
        <v>2007.2</v>
      </c>
      <c r="D776" s="3">
        <v>1229</v>
      </c>
      <c r="E776">
        <v>763.55</v>
      </c>
      <c r="F776" s="3">
        <v>1816.75</v>
      </c>
      <c r="G776" s="3">
        <v>3240.52</v>
      </c>
      <c r="H776">
        <v>241.54</v>
      </c>
      <c r="I776">
        <v>244.99</v>
      </c>
      <c r="J776" s="3">
        <v>1417.35</v>
      </c>
      <c r="K776">
        <v>287.64999999999998</v>
      </c>
    </row>
    <row r="777" spans="1:11" x14ac:dyDescent="0.3">
      <c r="A777" s="2">
        <v>43758</v>
      </c>
      <c r="B777">
        <v>643.55999999999995</v>
      </c>
      <c r="C777" s="3">
        <v>2073.16</v>
      </c>
      <c r="D777" s="3">
        <v>1229</v>
      </c>
      <c r="E777">
        <v>633.88</v>
      </c>
      <c r="F777" s="3">
        <v>1796.3</v>
      </c>
      <c r="G777" s="3">
        <v>3254.82</v>
      </c>
      <c r="H777">
        <v>243.1</v>
      </c>
      <c r="I777">
        <v>246.33</v>
      </c>
      <c r="J777" s="3">
        <v>1394.5</v>
      </c>
      <c r="K777">
        <v>284.39999999999998</v>
      </c>
    </row>
    <row r="778" spans="1:11" x14ac:dyDescent="0.3">
      <c r="A778" s="2">
        <v>43765</v>
      </c>
      <c r="B778">
        <v>655.12</v>
      </c>
      <c r="C778" s="3">
        <v>2147.25</v>
      </c>
      <c r="D778" s="3">
        <v>1240.05</v>
      </c>
      <c r="E778">
        <v>684.04</v>
      </c>
      <c r="F778" s="3">
        <v>1766.35</v>
      </c>
      <c r="G778" s="3">
        <v>3256.71</v>
      </c>
      <c r="H778">
        <v>241.13</v>
      </c>
      <c r="I778">
        <v>259.7</v>
      </c>
      <c r="J778" s="3">
        <v>1421.41</v>
      </c>
      <c r="K778">
        <v>289.95</v>
      </c>
    </row>
    <row r="779" spans="1:11" x14ac:dyDescent="0.3">
      <c r="A779" s="2">
        <v>43772</v>
      </c>
      <c r="B779">
        <v>649.99</v>
      </c>
      <c r="C779" s="3">
        <v>2078.0300000000002</v>
      </c>
      <c r="D779" s="3">
        <v>1255.5999999999999</v>
      </c>
      <c r="E779">
        <v>704.18</v>
      </c>
      <c r="F779" s="3">
        <v>1794.85</v>
      </c>
      <c r="G779" s="3">
        <v>3149.86</v>
      </c>
      <c r="H779">
        <v>233.26</v>
      </c>
      <c r="I779">
        <v>258.86</v>
      </c>
      <c r="J779" s="3">
        <v>1392.88</v>
      </c>
      <c r="K779">
        <v>307.2</v>
      </c>
    </row>
    <row r="780" spans="1:11" x14ac:dyDescent="0.3">
      <c r="A780" s="2">
        <v>43779</v>
      </c>
      <c r="B780">
        <v>661.39</v>
      </c>
      <c r="C780" s="3">
        <v>2121.4499999999998</v>
      </c>
      <c r="D780" s="3">
        <v>1277.9000000000001</v>
      </c>
      <c r="E780">
        <v>699.96</v>
      </c>
      <c r="F780" s="3">
        <v>1760.7</v>
      </c>
      <c r="G780" s="3">
        <v>3183.43</v>
      </c>
      <c r="H780">
        <v>234.88</v>
      </c>
      <c r="I780">
        <v>249.12</v>
      </c>
      <c r="J780" s="3">
        <v>1348.3</v>
      </c>
      <c r="K780">
        <v>300.25</v>
      </c>
    </row>
    <row r="781" spans="1:11" x14ac:dyDescent="0.3">
      <c r="A781" s="2">
        <v>43786</v>
      </c>
      <c r="B781">
        <v>695.41</v>
      </c>
      <c r="C781" s="3">
        <v>2021.2</v>
      </c>
      <c r="D781" s="3">
        <v>1264.75</v>
      </c>
      <c r="E781">
        <v>689.32</v>
      </c>
      <c r="F781" s="3">
        <v>1682.75</v>
      </c>
      <c r="G781" s="3">
        <v>3011.82</v>
      </c>
      <c r="H781">
        <v>236.41</v>
      </c>
      <c r="I781">
        <v>246.13</v>
      </c>
      <c r="J781" s="3">
        <v>1349.33</v>
      </c>
      <c r="K781">
        <v>277.39999999999998</v>
      </c>
    </row>
    <row r="782" spans="1:11" x14ac:dyDescent="0.3">
      <c r="A782" s="2">
        <v>43793</v>
      </c>
      <c r="B782">
        <v>697.5</v>
      </c>
      <c r="C782" s="3">
        <v>2003.2</v>
      </c>
      <c r="D782" s="3">
        <v>1274.95</v>
      </c>
      <c r="E782">
        <v>692.45</v>
      </c>
      <c r="F782" s="3">
        <v>1706.15</v>
      </c>
      <c r="G782" s="3">
        <v>3045.25</v>
      </c>
      <c r="H782">
        <v>237.46</v>
      </c>
      <c r="I782">
        <v>244.84</v>
      </c>
      <c r="J782" s="3">
        <v>1302.3900000000001</v>
      </c>
      <c r="K782">
        <v>290.3</v>
      </c>
    </row>
    <row r="783" spans="1:11" x14ac:dyDescent="0.3">
      <c r="A783" s="2">
        <v>43800</v>
      </c>
      <c r="B783">
        <v>699.19</v>
      </c>
      <c r="C783" s="3">
        <v>2071.84</v>
      </c>
      <c r="D783" s="3">
        <v>1246.05</v>
      </c>
      <c r="E783">
        <v>711.09</v>
      </c>
      <c r="F783" s="3">
        <v>1716.65</v>
      </c>
      <c r="G783" s="3">
        <v>3057.65</v>
      </c>
      <c r="H783">
        <v>226.71</v>
      </c>
      <c r="I783">
        <v>241.81</v>
      </c>
      <c r="J783" s="3">
        <v>1262.95</v>
      </c>
      <c r="K783">
        <v>283.2</v>
      </c>
    </row>
    <row r="784" spans="1:11" x14ac:dyDescent="0.3">
      <c r="A784" s="2">
        <v>43807</v>
      </c>
      <c r="B784">
        <v>711.78</v>
      </c>
      <c r="C784" s="3">
        <v>2020.76</v>
      </c>
      <c r="D784" s="3">
        <v>1263.8499999999999</v>
      </c>
      <c r="E784">
        <v>707.31</v>
      </c>
      <c r="F784" s="3">
        <v>1743.95</v>
      </c>
      <c r="G784" s="3">
        <v>3043.4</v>
      </c>
      <c r="H784">
        <v>230.52</v>
      </c>
      <c r="I784">
        <v>240.17</v>
      </c>
      <c r="J784" s="3">
        <v>1277.53</v>
      </c>
      <c r="K784">
        <v>267.60000000000002</v>
      </c>
    </row>
    <row r="785" spans="1:11" x14ac:dyDescent="0.3">
      <c r="A785" s="2">
        <v>43814</v>
      </c>
      <c r="B785">
        <v>719.06</v>
      </c>
      <c r="C785" s="3">
        <v>2168.7199999999998</v>
      </c>
      <c r="D785" s="3">
        <v>1296.7</v>
      </c>
      <c r="E785">
        <v>727.45</v>
      </c>
      <c r="F785" s="3">
        <v>1799.25</v>
      </c>
      <c r="G785" s="3">
        <v>3112.3</v>
      </c>
      <c r="H785">
        <v>226.48</v>
      </c>
      <c r="I785">
        <v>239.77</v>
      </c>
      <c r="J785" s="3">
        <v>1284.43</v>
      </c>
      <c r="K785">
        <v>272.55</v>
      </c>
    </row>
    <row r="786" spans="1:11" x14ac:dyDescent="0.3">
      <c r="A786" s="2">
        <v>43821</v>
      </c>
      <c r="B786">
        <v>693.54</v>
      </c>
      <c r="C786" s="3">
        <v>2144.91</v>
      </c>
      <c r="D786" s="3">
        <v>1275</v>
      </c>
      <c r="E786">
        <v>732.82</v>
      </c>
      <c r="F786" s="3">
        <v>1812.25</v>
      </c>
      <c r="G786" s="3">
        <v>3030.75</v>
      </c>
      <c r="H786">
        <v>227.92</v>
      </c>
      <c r="I786">
        <v>235.5</v>
      </c>
      <c r="J786" s="3">
        <v>1272.0999999999999</v>
      </c>
      <c r="K786">
        <v>275.64999999999998</v>
      </c>
    </row>
    <row r="787" spans="1:11" x14ac:dyDescent="0.3">
      <c r="A787" s="2">
        <v>43828</v>
      </c>
      <c r="B787">
        <v>691.21</v>
      </c>
      <c r="C787" s="3">
        <v>2147.0100000000002</v>
      </c>
      <c r="D787" s="3">
        <v>1268.4000000000001</v>
      </c>
      <c r="E787">
        <v>741.82</v>
      </c>
      <c r="F787" s="3">
        <v>1751.4</v>
      </c>
      <c r="G787" s="3">
        <v>3027.16</v>
      </c>
      <c r="H787">
        <v>223.86</v>
      </c>
      <c r="I787">
        <v>236.99</v>
      </c>
      <c r="J787" s="3">
        <v>1306.8499999999999</v>
      </c>
      <c r="K787">
        <v>306.2</v>
      </c>
    </row>
    <row r="788" spans="1:11" x14ac:dyDescent="0.3">
      <c r="A788" s="2">
        <v>43835</v>
      </c>
      <c r="B788">
        <v>695.93</v>
      </c>
      <c r="C788" s="3">
        <v>2159.6</v>
      </c>
      <c r="D788" s="3">
        <v>1282.7</v>
      </c>
      <c r="E788">
        <v>734.01</v>
      </c>
      <c r="F788" s="3">
        <v>1792.55</v>
      </c>
      <c r="G788" s="3">
        <v>2978.4</v>
      </c>
      <c r="H788">
        <v>218.33</v>
      </c>
      <c r="I788">
        <v>236.54</v>
      </c>
      <c r="J788" s="3">
        <v>1295.98</v>
      </c>
      <c r="K788">
        <v>324.39999999999998</v>
      </c>
    </row>
    <row r="789" spans="1:11" x14ac:dyDescent="0.3">
      <c r="A789" s="2">
        <v>43842</v>
      </c>
      <c r="B789">
        <v>710.92</v>
      </c>
      <c r="C789" s="3">
        <v>2165.0100000000002</v>
      </c>
      <c r="D789" s="3">
        <v>1278.1500000000001</v>
      </c>
      <c r="E789">
        <v>763.55</v>
      </c>
      <c r="F789" s="3">
        <v>1830.05</v>
      </c>
      <c r="G789" s="3">
        <v>3115.59</v>
      </c>
      <c r="H789">
        <v>210.79</v>
      </c>
      <c r="I789">
        <v>238.38</v>
      </c>
      <c r="J789" s="3">
        <v>1276.8900000000001</v>
      </c>
      <c r="K789">
        <v>343.1</v>
      </c>
    </row>
    <row r="790" spans="1:11" x14ac:dyDescent="0.3">
      <c r="A790" s="2">
        <v>43849</v>
      </c>
      <c r="B790">
        <v>684.19</v>
      </c>
      <c r="C790" s="3">
        <v>2130.1799999999998</v>
      </c>
      <c r="D790" s="3">
        <v>1244.55</v>
      </c>
      <c r="E790">
        <v>778.36</v>
      </c>
      <c r="F790" s="3">
        <v>1786.8</v>
      </c>
      <c r="G790" s="3">
        <v>3179.75</v>
      </c>
      <c r="H790">
        <v>216.52</v>
      </c>
      <c r="I790">
        <v>236.64</v>
      </c>
      <c r="J790" s="3">
        <v>1330.97</v>
      </c>
      <c r="K790">
        <v>366.8</v>
      </c>
    </row>
    <row r="791" spans="1:11" x14ac:dyDescent="0.3">
      <c r="A791" s="2">
        <v>43856</v>
      </c>
      <c r="B791">
        <v>634.77</v>
      </c>
      <c r="C791" s="3">
        <v>2028.37</v>
      </c>
      <c r="D791" s="3">
        <v>1226.3</v>
      </c>
      <c r="E791">
        <v>771.6</v>
      </c>
      <c r="F791" s="3">
        <v>1795.65</v>
      </c>
      <c r="G791" s="3">
        <v>3190.51</v>
      </c>
      <c r="H791">
        <v>212.18</v>
      </c>
      <c r="I791">
        <v>233.81</v>
      </c>
      <c r="J791" s="3">
        <v>1340.08</v>
      </c>
      <c r="K791">
        <v>354.95</v>
      </c>
    </row>
    <row r="792" spans="1:11" x14ac:dyDescent="0.3">
      <c r="A792" s="2">
        <v>43863</v>
      </c>
      <c r="B792">
        <v>644.66</v>
      </c>
      <c r="C792" s="3">
        <v>2084.4699999999998</v>
      </c>
      <c r="D792" s="3">
        <v>1242.2</v>
      </c>
      <c r="E792">
        <v>772.94</v>
      </c>
      <c r="F792" s="3">
        <v>1858.7</v>
      </c>
      <c r="G792" s="3">
        <v>3240.32</v>
      </c>
      <c r="H792">
        <v>228.03</v>
      </c>
      <c r="I792">
        <v>212.19</v>
      </c>
      <c r="J792" s="3">
        <v>1271.31</v>
      </c>
      <c r="K792">
        <v>357.2</v>
      </c>
    </row>
    <row r="793" spans="1:11" x14ac:dyDescent="0.3">
      <c r="A793" s="2">
        <v>43870</v>
      </c>
      <c r="B793">
        <v>668.92</v>
      </c>
      <c r="C793" s="3">
        <v>2130.96</v>
      </c>
      <c r="D793" s="3">
        <v>1219.3499999999999</v>
      </c>
      <c r="E793">
        <v>782.04</v>
      </c>
      <c r="F793" s="3">
        <v>1877.05</v>
      </c>
      <c r="G793" s="3">
        <v>3084.65</v>
      </c>
      <c r="H793">
        <v>221.19</v>
      </c>
      <c r="I793">
        <v>206.48</v>
      </c>
      <c r="J793" s="3">
        <v>1267.45</v>
      </c>
      <c r="K793">
        <v>344.65</v>
      </c>
    </row>
    <row r="794" spans="1:11" x14ac:dyDescent="0.3">
      <c r="A794" s="2">
        <v>43877</v>
      </c>
      <c r="B794">
        <v>668.18</v>
      </c>
      <c r="C794" s="3">
        <v>2104.23</v>
      </c>
      <c r="D794" s="3">
        <v>1217.0999999999999</v>
      </c>
      <c r="E794">
        <v>792.53</v>
      </c>
      <c r="F794" s="3">
        <v>1842.25</v>
      </c>
      <c r="G794" s="3">
        <v>3048.14</v>
      </c>
      <c r="H794">
        <v>218.91</v>
      </c>
      <c r="I794">
        <v>206.13</v>
      </c>
      <c r="J794" s="3">
        <v>1253.7</v>
      </c>
      <c r="K794">
        <v>325.55</v>
      </c>
    </row>
    <row r="795" spans="1:11" x14ac:dyDescent="0.3">
      <c r="A795" s="2">
        <v>43884</v>
      </c>
      <c r="B795">
        <v>597.45000000000005</v>
      </c>
      <c r="C795" s="3">
        <v>1951.4</v>
      </c>
      <c r="D795" s="3">
        <v>1177.6500000000001</v>
      </c>
      <c r="E795">
        <v>727.6</v>
      </c>
      <c r="F795" s="3">
        <v>1797.95</v>
      </c>
      <c r="G795" s="3">
        <v>2960.51</v>
      </c>
      <c r="H795">
        <v>197.9</v>
      </c>
      <c r="I795">
        <v>196.39</v>
      </c>
      <c r="J795" s="3">
        <v>1157.92</v>
      </c>
      <c r="K795">
        <v>307.25</v>
      </c>
    </row>
    <row r="796" spans="1:11" x14ac:dyDescent="0.3">
      <c r="A796" s="2">
        <v>43891</v>
      </c>
      <c r="B796">
        <v>571.53</v>
      </c>
      <c r="C796" s="3">
        <v>2064.86</v>
      </c>
      <c r="D796" s="3">
        <v>1134.9000000000001</v>
      </c>
      <c r="E796">
        <v>734.81</v>
      </c>
      <c r="F796" s="3">
        <v>1877.45</v>
      </c>
      <c r="G796" s="3">
        <v>3073.79</v>
      </c>
      <c r="H796">
        <v>187.04</v>
      </c>
      <c r="I796">
        <v>180.69</v>
      </c>
      <c r="J796" s="3">
        <v>1134.3800000000001</v>
      </c>
      <c r="K796">
        <v>288.5</v>
      </c>
    </row>
    <row r="797" spans="1:11" x14ac:dyDescent="0.3">
      <c r="A797" s="2">
        <v>43898</v>
      </c>
      <c r="B797">
        <v>497.02</v>
      </c>
      <c r="C797" s="3">
        <v>1762.27</v>
      </c>
      <c r="D797" s="3">
        <v>1069.8</v>
      </c>
      <c r="E797">
        <v>638.75</v>
      </c>
      <c r="F797" s="3">
        <v>1797.7</v>
      </c>
      <c r="G797" s="3">
        <v>2749</v>
      </c>
      <c r="H797">
        <v>174.76</v>
      </c>
      <c r="I797">
        <v>161.26</v>
      </c>
      <c r="J797" s="3">
        <v>1030.53</v>
      </c>
      <c r="K797">
        <v>248.65</v>
      </c>
    </row>
    <row r="798" spans="1:11" x14ac:dyDescent="0.3">
      <c r="A798" s="2">
        <v>43905</v>
      </c>
      <c r="B798">
        <v>457.74</v>
      </c>
      <c r="C798" s="3">
        <v>1753.64</v>
      </c>
      <c r="D798">
        <v>882.85</v>
      </c>
      <c r="E798">
        <v>581.91999999999996</v>
      </c>
      <c r="F798" s="3">
        <v>1742.95</v>
      </c>
      <c r="G798" s="3">
        <v>2462.06</v>
      </c>
      <c r="H798">
        <v>147.87</v>
      </c>
      <c r="I798">
        <v>174.48</v>
      </c>
      <c r="J798">
        <v>846.42</v>
      </c>
      <c r="K798">
        <v>229.75</v>
      </c>
    </row>
    <row r="799" spans="1:11" x14ac:dyDescent="0.3">
      <c r="A799" s="2">
        <v>43912</v>
      </c>
      <c r="B799">
        <v>479.17</v>
      </c>
      <c r="C799" s="3">
        <v>1780.03</v>
      </c>
      <c r="D799">
        <v>904.45</v>
      </c>
      <c r="E799">
        <v>649.04</v>
      </c>
      <c r="F799" s="3">
        <v>1604.15</v>
      </c>
      <c r="G799" s="3">
        <v>2521.94</v>
      </c>
      <c r="H799">
        <v>129.49</v>
      </c>
      <c r="I799">
        <v>161.9</v>
      </c>
      <c r="J799">
        <v>819.16</v>
      </c>
      <c r="K799">
        <v>201.25</v>
      </c>
    </row>
    <row r="800" spans="1:11" x14ac:dyDescent="0.3">
      <c r="A800" s="2">
        <v>43919</v>
      </c>
      <c r="B800">
        <v>484.49</v>
      </c>
      <c r="C800" s="3">
        <v>1613.88</v>
      </c>
      <c r="D800">
        <v>813.85</v>
      </c>
      <c r="E800">
        <v>582.41999999999996</v>
      </c>
      <c r="F800" s="3">
        <v>1520.9</v>
      </c>
      <c r="G800" s="3">
        <v>2551.63</v>
      </c>
      <c r="H800">
        <v>147.27000000000001</v>
      </c>
      <c r="I800">
        <v>176.71</v>
      </c>
      <c r="J800">
        <v>758.42</v>
      </c>
      <c r="K800">
        <v>185.6</v>
      </c>
    </row>
    <row r="801" spans="1:11" x14ac:dyDescent="0.3">
      <c r="A801" s="2">
        <v>43926</v>
      </c>
      <c r="B801">
        <v>548.57000000000005</v>
      </c>
      <c r="C801" s="3">
        <v>1723.1</v>
      </c>
      <c r="D801">
        <v>925.05</v>
      </c>
      <c r="E801">
        <v>632.67999999999995</v>
      </c>
      <c r="F801" s="3">
        <v>1651.35</v>
      </c>
      <c r="G801" s="3">
        <v>2792.78</v>
      </c>
      <c r="H801">
        <v>160.19999999999999</v>
      </c>
      <c r="I801">
        <v>184.21</v>
      </c>
      <c r="J801">
        <v>795.13</v>
      </c>
      <c r="K801">
        <v>188.9</v>
      </c>
    </row>
    <row r="802" spans="1:11" x14ac:dyDescent="0.3">
      <c r="A802" s="2">
        <v>43933</v>
      </c>
      <c r="B802">
        <v>550.39</v>
      </c>
      <c r="C802" s="3">
        <v>1762.18</v>
      </c>
      <c r="D802">
        <v>910.3</v>
      </c>
      <c r="E802">
        <v>625.23</v>
      </c>
      <c r="F802" s="3">
        <v>1756.25</v>
      </c>
      <c r="G802" s="3">
        <v>2820.83</v>
      </c>
      <c r="H802">
        <v>167.07</v>
      </c>
      <c r="I802">
        <v>186.95</v>
      </c>
      <c r="J802">
        <v>913.37</v>
      </c>
      <c r="K802">
        <v>223.7</v>
      </c>
    </row>
    <row r="803" spans="1:11" x14ac:dyDescent="0.3">
      <c r="A803" s="2">
        <v>43940</v>
      </c>
      <c r="B803">
        <v>637.17999999999995</v>
      </c>
      <c r="C803" s="3">
        <v>1774.22</v>
      </c>
      <c r="D803">
        <v>938.05</v>
      </c>
      <c r="E803">
        <v>654.30999999999995</v>
      </c>
      <c r="F803" s="3">
        <v>1827.55</v>
      </c>
      <c r="G803" s="3">
        <v>3051.97</v>
      </c>
      <c r="H803">
        <v>162.80000000000001</v>
      </c>
      <c r="I803">
        <v>178.9</v>
      </c>
      <c r="J803">
        <v>832.57</v>
      </c>
      <c r="K803">
        <v>196.35</v>
      </c>
    </row>
    <row r="804" spans="1:11" x14ac:dyDescent="0.3">
      <c r="A804" s="2">
        <v>43947</v>
      </c>
      <c r="B804">
        <v>659.21</v>
      </c>
      <c r="C804" s="3">
        <v>1965.35</v>
      </c>
      <c r="D804" s="3">
        <v>1001.8</v>
      </c>
      <c r="E804">
        <v>711.49</v>
      </c>
      <c r="F804" s="3">
        <v>1758.7</v>
      </c>
      <c r="G804" s="3">
        <v>3153.1</v>
      </c>
      <c r="H804">
        <v>171.99</v>
      </c>
      <c r="I804">
        <v>181.04</v>
      </c>
      <c r="J804">
        <v>878.33</v>
      </c>
      <c r="K804">
        <v>199.25</v>
      </c>
    </row>
    <row r="805" spans="1:11" x14ac:dyDescent="0.3">
      <c r="A805" s="2">
        <v>43954</v>
      </c>
      <c r="B805">
        <v>702.29</v>
      </c>
      <c r="C805" s="3">
        <v>1847.25</v>
      </c>
      <c r="D805">
        <v>929.05</v>
      </c>
      <c r="E805">
        <v>670.42</v>
      </c>
      <c r="F805" s="3">
        <v>1578.4</v>
      </c>
      <c r="G805" s="3">
        <v>2981.03</v>
      </c>
      <c r="H805">
        <v>150.59</v>
      </c>
      <c r="I805">
        <v>157.33000000000001</v>
      </c>
      <c r="J805">
        <v>798.75</v>
      </c>
      <c r="K805">
        <v>192.2</v>
      </c>
    </row>
    <row r="806" spans="1:11" x14ac:dyDescent="0.3">
      <c r="A806" s="2">
        <v>43961</v>
      </c>
      <c r="B806">
        <v>662.47</v>
      </c>
      <c r="C806" s="3">
        <v>1846.76</v>
      </c>
      <c r="D806">
        <v>888.15</v>
      </c>
      <c r="E806">
        <v>648.65</v>
      </c>
      <c r="F806" s="3">
        <v>1552.95</v>
      </c>
      <c r="G806" s="3">
        <v>3113.69</v>
      </c>
      <c r="H806">
        <v>147.63999999999999</v>
      </c>
      <c r="I806">
        <v>163.59</v>
      </c>
      <c r="J806">
        <v>845.88</v>
      </c>
      <c r="K806">
        <v>194.1</v>
      </c>
    </row>
    <row r="807" spans="1:11" x14ac:dyDescent="0.3">
      <c r="A807" s="2">
        <v>43968</v>
      </c>
      <c r="B807">
        <v>649.82000000000005</v>
      </c>
      <c r="C807" s="3">
        <v>1971.1</v>
      </c>
      <c r="D807">
        <v>838.85</v>
      </c>
      <c r="E807">
        <v>688.47</v>
      </c>
      <c r="F807" s="3">
        <v>1617.9</v>
      </c>
      <c r="G807" s="3">
        <v>3153.99</v>
      </c>
      <c r="H807">
        <v>146.46</v>
      </c>
      <c r="I807">
        <v>185.21</v>
      </c>
      <c r="J807">
        <v>798.65</v>
      </c>
      <c r="K807">
        <v>208.8</v>
      </c>
    </row>
    <row r="808" spans="1:11" x14ac:dyDescent="0.3">
      <c r="A808" s="2">
        <v>43975</v>
      </c>
      <c r="B808">
        <v>664.73</v>
      </c>
      <c r="C808" s="3">
        <v>1924.28</v>
      </c>
      <c r="D808">
        <v>951.65</v>
      </c>
      <c r="E808">
        <v>687.13</v>
      </c>
      <c r="F808" s="3">
        <v>1683.1</v>
      </c>
      <c r="G808" s="3">
        <v>3367.7</v>
      </c>
      <c r="H808">
        <v>159.16</v>
      </c>
      <c r="I808">
        <v>196.24</v>
      </c>
      <c r="J808">
        <v>912.54</v>
      </c>
      <c r="K808">
        <v>241.1</v>
      </c>
    </row>
    <row r="809" spans="1:11" x14ac:dyDescent="0.3">
      <c r="A809" s="2">
        <v>43982</v>
      </c>
      <c r="B809">
        <v>717.98</v>
      </c>
      <c r="C809" s="3">
        <v>1998.32</v>
      </c>
      <c r="D809" s="3">
        <v>1033.3499999999999</v>
      </c>
      <c r="E809">
        <v>699.61</v>
      </c>
      <c r="F809" s="3">
        <v>1638.55</v>
      </c>
      <c r="G809" s="3">
        <v>3453.58</v>
      </c>
      <c r="H809">
        <v>171.74</v>
      </c>
      <c r="I809">
        <v>198.73</v>
      </c>
      <c r="J809">
        <v>935.05</v>
      </c>
      <c r="K809">
        <v>248.55</v>
      </c>
    </row>
    <row r="810" spans="1:11" x14ac:dyDescent="0.3">
      <c r="A810" s="2">
        <v>43989</v>
      </c>
      <c r="B810">
        <v>721.2</v>
      </c>
      <c r="C810" s="3">
        <v>1989.79</v>
      </c>
      <c r="D810">
        <v>982.75</v>
      </c>
      <c r="E810">
        <v>688.17</v>
      </c>
      <c r="F810" s="3">
        <v>1637.35</v>
      </c>
      <c r="G810" s="3">
        <v>3354.85</v>
      </c>
      <c r="H810">
        <v>173.81</v>
      </c>
      <c r="I810">
        <v>192.81</v>
      </c>
      <c r="J810">
        <v>906.27</v>
      </c>
      <c r="K810">
        <v>242.1</v>
      </c>
    </row>
    <row r="811" spans="1:11" x14ac:dyDescent="0.3">
      <c r="A811" s="2">
        <v>43996</v>
      </c>
      <c r="B811">
        <v>798.64</v>
      </c>
      <c r="C811" s="3">
        <v>1994.76</v>
      </c>
      <c r="D811" s="3">
        <v>1033.3499999999999</v>
      </c>
      <c r="E811">
        <v>701.6</v>
      </c>
      <c r="F811" s="3">
        <v>1622.5</v>
      </c>
      <c r="G811" s="3">
        <v>3425.74</v>
      </c>
      <c r="H811">
        <v>176.59</v>
      </c>
      <c r="I811">
        <v>182.97</v>
      </c>
      <c r="J811">
        <v>878.62</v>
      </c>
      <c r="K811">
        <v>255.25</v>
      </c>
    </row>
    <row r="812" spans="1:11" x14ac:dyDescent="0.3">
      <c r="A812" s="2">
        <v>44003</v>
      </c>
      <c r="B812">
        <v>790.59</v>
      </c>
      <c r="C812" s="3">
        <v>2067.1999999999998</v>
      </c>
      <c r="D812" s="3">
        <v>1056.45</v>
      </c>
      <c r="E812">
        <v>744.01</v>
      </c>
      <c r="F812" s="3">
        <v>1686.75</v>
      </c>
      <c r="G812" s="3">
        <v>3444.17</v>
      </c>
      <c r="H812">
        <v>182.6</v>
      </c>
      <c r="I812">
        <v>193.9</v>
      </c>
      <c r="J812">
        <v>942.1</v>
      </c>
      <c r="K812">
        <v>256.35000000000002</v>
      </c>
    </row>
    <row r="813" spans="1:11" x14ac:dyDescent="0.3">
      <c r="A813" s="2">
        <v>44010</v>
      </c>
      <c r="B813">
        <v>811.58</v>
      </c>
      <c r="C813" s="3">
        <v>2146.0300000000002</v>
      </c>
      <c r="D813" s="3">
        <v>1073.95</v>
      </c>
      <c r="E813">
        <v>758.43</v>
      </c>
      <c r="F813" s="3">
        <v>1695.65</v>
      </c>
      <c r="G813" s="3">
        <v>3527.06</v>
      </c>
      <c r="H813">
        <v>178.75</v>
      </c>
      <c r="I813">
        <v>206.08</v>
      </c>
      <c r="J813">
        <v>924.48</v>
      </c>
      <c r="K813">
        <v>276.3</v>
      </c>
    </row>
    <row r="814" spans="1:11" x14ac:dyDescent="0.3">
      <c r="A814" s="2">
        <v>44017</v>
      </c>
      <c r="B814">
        <v>852.5</v>
      </c>
      <c r="C814" s="3">
        <v>2168.1799999999998</v>
      </c>
      <c r="D814" s="3">
        <v>1105.0999999999999</v>
      </c>
      <c r="E814">
        <v>777.47</v>
      </c>
      <c r="F814" s="3">
        <v>1703.5</v>
      </c>
      <c r="G814" s="3">
        <v>3712.07</v>
      </c>
      <c r="H814">
        <v>174.73</v>
      </c>
      <c r="I814">
        <v>193.11</v>
      </c>
      <c r="J814">
        <v>912.44</v>
      </c>
      <c r="K814">
        <v>279.05</v>
      </c>
    </row>
    <row r="815" spans="1:11" x14ac:dyDescent="0.3">
      <c r="A815" s="2">
        <v>44024</v>
      </c>
      <c r="B815">
        <v>867.78</v>
      </c>
      <c r="C815" s="3">
        <v>2147.11</v>
      </c>
      <c r="D815" s="3">
        <v>1098.45</v>
      </c>
      <c r="E815">
        <v>898.09</v>
      </c>
      <c r="F815" s="3">
        <v>1717.9</v>
      </c>
      <c r="G815" s="3">
        <v>3770.11</v>
      </c>
      <c r="H815">
        <v>206.1</v>
      </c>
      <c r="I815">
        <v>192.81</v>
      </c>
      <c r="J815">
        <v>905.88</v>
      </c>
      <c r="K815">
        <v>283.8</v>
      </c>
    </row>
    <row r="816" spans="1:11" x14ac:dyDescent="0.3">
      <c r="A816" s="2">
        <v>44031</v>
      </c>
      <c r="B816">
        <v>974.2</v>
      </c>
      <c r="C816" s="3">
        <v>2104.81</v>
      </c>
      <c r="D816" s="3">
        <v>1119.0999999999999</v>
      </c>
      <c r="E816">
        <v>917.68</v>
      </c>
      <c r="F816" s="3">
        <v>1712.05</v>
      </c>
      <c r="G816" s="3">
        <v>3803.48</v>
      </c>
      <c r="H816">
        <v>208.14</v>
      </c>
      <c r="I816">
        <v>198.48</v>
      </c>
      <c r="J816">
        <v>885.37</v>
      </c>
      <c r="K816">
        <v>279.85000000000002</v>
      </c>
    </row>
    <row r="817" spans="1:11" x14ac:dyDescent="0.3">
      <c r="A817" s="2">
        <v>44038</v>
      </c>
      <c r="B817">
        <v>938.32</v>
      </c>
      <c r="C817" s="3">
        <v>2225.79</v>
      </c>
      <c r="D817" s="3">
        <v>1032.8</v>
      </c>
      <c r="E817">
        <v>960.59</v>
      </c>
      <c r="F817" s="3">
        <v>1715.5</v>
      </c>
      <c r="G817" s="3">
        <v>3810.01</v>
      </c>
      <c r="H817">
        <v>192.12</v>
      </c>
      <c r="I817">
        <v>192.91</v>
      </c>
      <c r="J817">
        <v>893.99</v>
      </c>
      <c r="K817">
        <v>293.85000000000002</v>
      </c>
    </row>
    <row r="818" spans="1:11" x14ac:dyDescent="0.3">
      <c r="A818" s="2">
        <v>44045</v>
      </c>
      <c r="B818">
        <v>974.34</v>
      </c>
      <c r="C818" s="3">
        <v>2239.4</v>
      </c>
      <c r="D818" s="3">
        <v>1043.8499999999999</v>
      </c>
      <c r="E818">
        <v>945.57</v>
      </c>
      <c r="F818" s="3">
        <v>1806.25</v>
      </c>
      <c r="G818" s="3">
        <v>3919.6</v>
      </c>
      <c r="H818">
        <v>194.86</v>
      </c>
      <c r="I818">
        <v>194.85</v>
      </c>
      <c r="J818">
        <v>896.29</v>
      </c>
      <c r="K818">
        <v>286.3</v>
      </c>
    </row>
    <row r="819" spans="1:11" x14ac:dyDescent="0.3">
      <c r="A819" s="2">
        <v>44052</v>
      </c>
      <c r="B819">
        <v>959.52</v>
      </c>
      <c r="C819" s="3">
        <v>2187.5</v>
      </c>
      <c r="D819" s="3">
        <v>1034.45</v>
      </c>
      <c r="E819">
        <v>948.26</v>
      </c>
      <c r="F819" s="3">
        <v>1802.55</v>
      </c>
      <c r="G819" s="3">
        <v>3787.74</v>
      </c>
      <c r="H819">
        <v>191.87</v>
      </c>
      <c r="I819">
        <v>195.3</v>
      </c>
      <c r="J819">
        <v>961.33</v>
      </c>
      <c r="K819">
        <v>271.14999999999998</v>
      </c>
    </row>
    <row r="820" spans="1:11" x14ac:dyDescent="0.3">
      <c r="A820" s="2">
        <v>44059</v>
      </c>
      <c r="B820">
        <v>945.01</v>
      </c>
      <c r="C820" s="3">
        <v>2193.79</v>
      </c>
      <c r="D820" s="3">
        <v>1085.6500000000001</v>
      </c>
      <c r="E820">
        <v>943.48</v>
      </c>
      <c r="F820" s="3">
        <v>1958</v>
      </c>
      <c r="G820" s="3">
        <v>3868.29</v>
      </c>
      <c r="H820">
        <v>190.31</v>
      </c>
      <c r="I820">
        <v>195.69</v>
      </c>
      <c r="J820">
        <v>972.98</v>
      </c>
      <c r="K820">
        <v>282.14999999999998</v>
      </c>
    </row>
    <row r="821" spans="1:11" x14ac:dyDescent="0.3">
      <c r="A821" s="2">
        <v>44066</v>
      </c>
      <c r="B821">
        <v>960.58</v>
      </c>
      <c r="C821" s="3">
        <v>2183.9899999999998</v>
      </c>
      <c r="D821" s="3">
        <v>1114.5</v>
      </c>
      <c r="E821">
        <v>930.01</v>
      </c>
      <c r="F821" s="3">
        <v>1958.1</v>
      </c>
      <c r="G821" s="3">
        <v>3778.57</v>
      </c>
      <c r="H821">
        <v>192.66</v>
      </c>
      <c r="I821">
        <v>194.35</v>
      </c>
      <c r="J821">
        <v>960.99</v>
      </c>
      <c r="K821">
        <v>275.60000000000002</v>
      </c>
    </row>
    <row r="822" spans="1:11" x14ac:dyDescent="0.3">
      <c r="A822" s="2">
        <v>44073</v>
      </c>
      <c r="B822">
        <v>942.92</v>
      </c>
      <c r="C822" s="3">
        <v>2233.0100000000002</v>
      </c>
      <c r="D822" s="3">
        <v>1119.3</v>
      </c>
      <c r="E822">
        <v>914</v>
      </c>
      <c r="F822" s="3">
        <v>1956.35</v>
      </c>
      <c r="G822" s="3">
        <v>3692.1</v>
      </c>
      <c r="H822">
        <v>187.29</v>
      </c>
      <c r="I822">
        <v>185.51</v>
      </c>
      <c r="J822">
        <v>922.91</v>
      </c>
      <c r="K822">
        <v>263.7</v>
      </c>
    </row>
    <row r="823" spans="1:11" x14ac:dyDescent="0.3">
      <c r="A823" s="2">
        <v>44080</v>
      </c>
      <c r="B823" s="3">
        <v>1053</v>
      </c>
      <c r="C823" s="3">
        <v>2316.23</v>
      </c>
      <c r="D823" s="3">
        <v>1078.6500000000001</v>
      </c>
      <c r="E823">
        <v>940.4</v>
      </c>
      <c r="F823" s="3">
        <v>2035.95</v>
      </c>
      <c r="G823" s="3">
        <v>3756.91</v>
      </c>
      <c r="H823">
        <v>198.9</v>
      </c>
      <c r="I823">
        <v>182.77</v>
      </c>
      <c r="J823">
        <v>898.2</v>
      </c>
      <c r="K823">
        <v>256.25</v>
      </c>
    </row>
    <row r="824" spans="1:11" x14ac:dyDescent="0.3">
      <c r="A824" s="2">
        <v>44087</v>
      </c>
      <c r="B824" s="3">
        <v>1046.6300000000001</v>
      </c>
      <c r="C824" s="3">
        <v>2390.19</v>
      </c>
      <c r="D824" s="3">
        <v>1057.3</v>
      </c>
      <c r="E824">
        <v>996.53</v>
      </c>
      <c r="F824" s="3">
        <v>2028.4</v>
      </c>
      <c r="G824" s="3">
        <v>3783.01</v>
      </c>
      <c r="H824">
        <v>191.33</v>
      </c>
      <c r="I824">
        <v>178.1</v>
      </c>
      <c r="J824">
        <v>881.12</v>
      </c>
      <c r="K824">
        <v>273.5</v>
      </c>
    </row>
    <row r="825" spans="1:11" x14ac:dyDescent="0.3">
      <c r="A825" s="2">
        <v>44094</v>
      </c>
      <c r="B825">
        <v>999.42</v>
      </c>
      <c r="C825" s="3">
        <v>2363.2600000000002</v>
      </c>
      <c r="D825" s="3">
        <v>1044</v>
      </c>
      <c r="E825" s="3">
        <v>1005.78</v>
      </c>
      <c r="F825" s="3">
        <v>1925.6</v>
      </c>
      <c r="G825" s="3">
        <v>3673.91</v>
      </c>
      <c r="H825">
        <v>174.39</v>
      </c>
      <c r="I825">
        <v>169.75</v>
      </c>
      <c r="J825">
        <v>870.45</v>
      </c>
      <c r="K825">
        <v>247.4</v>
      </c>
    </row>
    <row r="826" spans="1:11" x14ac:dyDescent="0.3">
      <c r="A826" s="2">
        <v>44101</v>
      </c>
      <c r="B826" s="3">
        <v>1010.11</v>
      </c>
      <c r="C826" s="3">
        <v>2461.94</v>
      </c>
      <c r="D826" s="3">
        <v>1106.95</v>
      </c>
      <c r="E826" s="3">
        <v>1011.95</v>
      </c>
      <c r="F826" s="3">
        <v>2040.45</v>
      </c>
      <c r="G826" s="3">
        <v>3795.56</v>
      </c>
      <c r="H826">
        <v>164.01</v>
      </c>
      <c r="I826">
        <v>169.8</v>
      </c>
      <c r="J826">
        <v>883.81</v>
      </c>
      <c r="K826">
        <v>261.8</v>
      </c>
    </row>
    <row r="827" spans="1:11" x14ac:dyDescent="0.3">
      <c r="A827" s="2">
        <v>44108</v>
      </c>
      <c r="B827" s="3">
        <v>1013.83</v>
      </c>
      <c r="C827" s="3">
        <v>2744.39</v>
      </c>
      <c r="D827" s="3">
        <v>1233.55</v>
      </c>
      <c r="E827" s="3">
        <v>1100.5999999999999</v>
      </c>
      <c r="F827" s="3">
        <v>2050.6</v>
      </c>
      <c r="G827" s="3">
        <v>3730.95</v>
      </c>
      <c r="H827">
        <v>160.16</v>
      </c>
      <c r="I827">
        <v>166.82</v>
      </c>
      <c r="J827">
        <v>889.09</v>
      </c>
      <c r="K827">
        <v>266.05</v>
      </c>
    </row>
    <row r="828" spans="1:11" x14ac:dyDescent="0.3">
      <c r="A828" s="2">
        <v>44115</v>
      </c>
      <c r="B828">
        <v>987.66</v>
      </c>
      <c r="C828" s="3">
        <v>2695.95</v>
      </c>
      <c r="D828" s="3">
        <v>1199.3499999999999</v>
      </c>
      <c r="E828" s="3">
        <v>1121.18</v>
      </c>
      <c r="F828" s="3">
        <v>2061.1999999999998</v>
      </c>
      <c r="G828" s="3">
        <v>3733.69</v>
      </c>
      <c r="H828">
        <v>157.83000000000001</v>
      </c>
      <c r="I828">
        <v>164.74</v>
      </c>
      <c r="J828">
        <v>875.24</v>
      </c>
      <c r="K828">
        <v>274.39999999999998</v>
      </c>
    </row>
    <row r="829" spans="1:11" x14ac:dyDescent="0.3">
      <c r="A829" s="2">
        <v>44122</v>
      </c>
      <c r="B829">
        <v>959.18</v>
      </c>
      <c r="C829" s="3">
        <v>2621.31</v>
      </c>
      <c r="D829" s="3">
        <v>1235.8</v>
      </c>
      <c r="E829" s="3">
        <v>1116.21</v>
      </c>
      <c r="F829" s="3">
        <v>2120.25</v>
      </c>
      <c r="G829" s="3">
        <v>3456.87</v>
      </c>
      <c r="H829">
        <v>163.15</v>
      </c>
      <c r="I829">
        <v>169.65</v>
      </c>
      <c r="J829">
        <v>921.25</v>
      </c>
      <c r="K829">
        <v>295.10000000000002</v>
      </c>
    </row>
    <row r="830" spans="1:11" x14ac:dyDescent="0.3">
      <c r="A830" s="2">
        <v>44129</v>
      </c>
      <c r="B830">
        <v>932.6</v>
      </c>
      <c r="C830" s="3">
        <v>2599.9</v>
      </c>
      <c r="D830" s="3">
        <v>1183.55</v>
      </c>
      <c r="E830" s="3">
        <v>1054.6600000000001</v>
      </c>
      <c r="F830" s="3">
        <v>2211.5</v>
      </c>
      <c r="G830" s="3">
        <v>3461.8</v>
      </c>
      <c r="H830">
        <v>164.5</v>
      </c>
      <c r="I830">
        <v>164.24</v>
      </c>
      <c r="J830">
        <v>909.89</v>
      </c>
      <c r="K830">
        <v>290</v>
      </c>
    </row>
    <row r="831" spans="1:11" x14ac:dyDescent="0.3">
      <c r="A831" s="2">
        <v>44136</v>
      </c>
      <c r="B831">
        <v>921.09</v>
      </c>
      <c r="C831" s="3">
        <v>2641.46</v>
      </c>
      <c r="D831" s="3">
        <v>1307.6500000000001</v>
      </c>
      <c r="E831" s="3">
        <v>1106.51</v>
      </c>
      <c r="F831" s="3">
        <v>2209.0500000000002</v>
      </c>
      <c r="G831" s="3">
        <v>3502.15</v>
      </c>
      <c r="H831">
        <v>168.21</v>
      </c>
      <c r="I831">
        <v>172.88</v>
      </c>
      <c r="J831">
        <v>957.14</v>
      </c>
      <c r="K831">
        <v>287.3</v>
      </c>
    </row>
    <row r="832" spans="1:11" x14ac:dyDescent="0.3">
      <c r="A832" s="2">
        <v>44143</v>
      </c>
      <c r="B832">
        <v>906.22</v>
      </c>
      <c r="C832" s="3">
        <v>2592.09</v>
      </c>
      <c r="D832" s="3">
        <v>1358.8</v>
      </c>
      <c r="E832" s="3">
        <v>1117.9000000000001</v>
      </c>
      <c r="F832" s="3">
        <v>2179.9499999999998</v>
      </c>
      <c r="G832" s="3">
        <v>3501.4</v>
      </c>
      <c r="H832">
        <v>183.02</v>
      </c>
      <c r="I832">
        <v>185.9</v>
      </c>
      <c r="J832" s="3">
        <v>1049.03</v>
      </c>
      <c r="K832">
        <v>328.6</v>
      </c>
    </row>
    <row r="833" spans="1:11" x14ac:dyDescent="0.3">
      <c r="A833" s="2">
        <v>44150</v>
      </c>
      <c r="B833">
        <v>862.24</v>
      </c>
      <c r="C833" s="3">
        <v>2595.41</v>
      </c>
      <c r="D833" s="3">
        <v>1403.65</v>
      </c>
      <c r="E833" s="3">
        <v>1097.17</v>
      </c>
      <c r="F833" s="3">
        <v>2166.5500000000002</v>
      </c>
      <c r="G833" s="3">
        <v>3536.72</v>
      </c>
      <c r="H833">
        <v>177.98</v>
      </c>
      <c r="I833">
        <v>190.43</v>
      </c>
      <c r="J833" s="3">
        <v>1129.5999999999999</v>
      </c>
      <c r="K833">
        <v>341.5</v>
      </c>
    </row>
    <row r="834" spans="1:11" x14ac:dyDescent="0.3">
      <c r="A834" s="2">
        <v>44157</v>
      </c>
      <c r="B834">
        <v>875.99</v>
      </c>
      <c r="C834" s="3">
        <v>2614.33</v>
      </c>
      <c r="D834" s="3">
        <v>1440.85</v>
      </c>
      <c r="E834" s="3">
        <v>1093.8399999999999</v>
      </c>
      <c r="F834" s="3">
        <v>2215.3000000000002</v>
      </c>
      <c r="G834" s="3">
        <v>3620.66</v>
      </c>
      <c r="H834">
        <v>173.16</v>
      </c>
      <c r="I834">
        <v>192.51</v>
      </c>
      <c r="J834" s="3">
        <v>1113.29</v>
      </c>
      <c r="K834">
        <v>330.85</v>
      </c>
    </row>
    <row r="835" spans="1:11" x14ac:dyDescent="0.3">
      <c r="A835" s="2">
        <v>44164</v>
      </c>
      <c r="B835">
        <v>883.69</v>
      </c>
      <c r="C835" s="3">
        <v>2661.07</v>
      </c>
      <c r="D835" s="3">
        <v>1385.6</v>
      </c>
      <c r="E835" s="3">
        <v>1128.29</v>
      </c>
      <c r="F835" s="3">
        <v>2438.75</v>
      </c>
      <c r="G835" s="3">
        <v>3634.66</v>
      </c>
      <c r="H835">
        <v>182.07</v>
      </c>
      <c r="I835">
        <v>196.94</v>
      </c>
      <c r="J835" s="3">
        <v>1146.6600000000001</v>
      </c>
      <c r="K835">
        <v>362.55</v>
      </c>
    </row>
    <row r="836" spans="1:11" x14ac:dyDescent="0.3">
      <c r="A836" s="2">
        <v>44171</v>
      </c>
      <c r="B836">
        <v>910.49</v>
      </c>
      <c r="C836" s="3">
        <v>2715.75</v>
      </c>
      <c r="D836" s="3">
        <v>1382.8</v>
      </c>
      <c r="E836" s="3">
        <v>1156.68</v>
      </c>
      <c r="F836" s="3">
        <v>2520.9499999999998</v>
      </c>
      <c r="G836" s="3">
        <v>3720.49</v>
      </c>
      <c r="H836">
        <v>184.44</v>
      </c>
      <c r="I836">
        <v>214.88</v>
      </c>
      <c r="J836" s="3">
        <v>1191.6600000000001</v>
      </c>
      <c r="K836">
        <v>343.7</v>
      </c>
    </row>
    <row r="837" spans="1:11" x14ac:dyDescent="0.3">
      <c r="A837" s="2">
        <v>44178</v>
      </c>
      <c r="B837">
        <v>904.02</v>
      </c>
      <c r="C837" s="3">
        <v>2791.26</v>
      </c>
      <c r="D837" s="3">
        <v>1411.35</v>
      </c>
      <c r="E837" s="3">
        <v>1183.1300000000001</v>
      </c>
      <c r="F837" s="3">
        <v>2601.5</v>
      </c>
      <c r="G837" s="3">
        <v>3708.53</v>
      </c>
      <c r="H837">
        <v>182.93</v>
      </c>
      <c r="I837">
        <v>213.19</v>
      </c>
      <c r="J837" s="3">
        <v>1280.26</v>
      </c>
      <c r="K837">
        <v>340.35</v>
      </c>
    </row>
    <row r="838" spans="1:11" x14ac:dyDescent="0.3">
      <c r="A838" s="2">
        <v>44185</v>
      </c>
      <c r="B838">
        <v>905.2</v>
      </c>
      <c r="C838" s="3">
        <v>2838.44</v>
      </c>
      <c r="D838" s="3">
        <v>1397.1</v>
      </c>
      <c r="E838" s="3">
        <v>1229.1199999999999</v>
      </c>
      <c r="F838" s="3">
        <v>2648.25</v>
      </c>
      <c r="G838" s="3">
        <v>3605.07</v>
      </c>
      <c r="H838">
        <v>175.22</v>
      </c>
      <c r="I838">
        <v>207.32</v>
      </c>
      <c r="J838" s="3">
        <v>1259.01</v>
      </c>
      <c r="K838">
        <v>337.1</v>
      </c>
    </row>
    <row r="839" spans="1:11" x14ac:dyDescent="0.3">
      <c r="A839" s="2">
        <v>44192</v>
      </c>
      <c r="B839">
        <v>902.18</v>
      </c>
      <c r="C839" s="3">
        <v>2856.88</v>
      </c>
      <c r="D839" s="3">
        <v>1425.05</v>
      </c>
      <c r="E839" s="3">
        <v>1253.3900000000001</v>
      </c>
      <c r="F839" s="3">
        <v>2775.55</v>
      </c>
      <c r="G839" s="3">
        <v>3552.91</v>
      </c>
      <c r="H839">
        <v>177.33</v>
      </c>
      <c r="I839">
        <v>212.54</v>
      </c>
      <c r="J839" s="3">
        <v>1293.83</v>
      </c>
      <c r="K839">
        <v>342.3</v>
      </c>
    </row>
    <row r="840" spans="1:11" x14ac:dyDescent="0.3">
      <c r="A840" s="2">
        <v>44199</v>
      </c>
      <c r="B840">
        <v>877.76</v>
      </c>
      <c r="C840" s="3">
        <v>3044.83</v>
      </c>
      <c r="D840" s="3">
        <v>1431.65</v>
      </c>
      <c r="E840" s="3">
        <v>1304.75</v>
      </c>
      <c r="F840" s="3">
        <v>2844.7</v>
      </c>
      <c r="G840" s="3">
        <v>3561.68</v>
      </c>
      <c r="H840">
        <v>185.88</v>
      </c>
      <c r="I840">
        <v>200.32</v>
      </c>
      <c r="J840" s="3">
        <v>1370.11</v>
      </c>
      <c r="K840">
        <v>353.7</v>
      </c>
    </row>
    <row r="841" spans="1:11" x14ac:dyDescent="0.3">
      <c r="A841" s="2">
        <v>44206</v>
      </c>
      <c r="B841">
        <v>879.47</v>
      </c>
      <c r="C841" s="3">
        <v>3154.54</v>
      </c>
      <c r="D841" s="3">
        <v>1466.65</v>
      </c>
      <c r="E841" s="3">
        <v>1337.41</v>
      </c>
      <c r="F841" s="3">
        <v>2590.9</v>
      </c>
      <c r="G841" s="3">
        <v>3596.2</v>
      </c>
      <c r="H841">
        <v>192.47</v>
      </c>
      <c r="I841">
        <v>216.57</v>
      </c>
      <c r="J841" s="3">
        <v>1351.55</v>
      </c>
      <c r="K841">
        <v>338.5</v>
      </c>
    </row>
    <row r="842" spans="1:11" x14ac:dyDescent="0.3">
      <c r="A842" s="2">
        <v>44213</v>
      </c>
      <c r="B842">
        <v>930.37</v>
      </c>
      <c r="C842" s="3">
        <v>3222.59</v>
      </c>
      <c r="D842" s="3">
        <v>1443.55</v>
      </c>
      <c r="E842" s="3">
        <v>1333.34</v>
      </c>
      <c r="F842" s="3">
        <v>2596.65</v>
      </c>
      <c r="G842" s="3">
        <v>3596.75</v>
      </c>
      <c r="H842">
        <v>183.93</v>
      </c>
      <c r="I842">
        <v>209.36</v>
      </c>
      <c r="J842" s="3">
        <v>1360.08</v>
      </c>
      <c r="K842">
        <v>325.8</v>
      </c>
    </row>
    <row r="843" spans="1:11" x14ac:dyDescent="0.3">
      <c r="A843" s="2">
        <v>44220</v>
      </c>
      <c r="B843">
        <v>836.11</v>
      </c>
      <c r="C843" s="3">
        <v>3035.51</v>
      </c>
      <c r="D843" s="3">
        <v>1390.5</v>
      </c>
      <c r="E843" s="3">
        <v>1232.1099999999999</v>
      </c>
      <c r="F843" s="3">
        <v>2407.35</v>
      </c>
      <c r="G843" s="3">
        <v>3489.85</v>
      </c>
      <c r="H843">
        <v>178.22</v>
      </c>
      <c r="I843">
        <v>202.01</v>
      </c>
      <c r="J843" s="3">
        <v>1331.6</v>
      </c>
      <c r="K843">
        <v>317.89999999999998</v>
      </c>
    </row>
    <row r="844" spans="1:11" x14ac:dyDescent="0.3">
      <c r="A844" s="2">
        <v>44227</v>
      </c>
      <c r="B844">
        <v>873.25</v>
      </c>
      <c r="C844" s="3">
        <v>3080.98</v>
      </c>
      <c r="D844" s="3">
        <v>1597.6</v>
      </c>
      <c r="E844" s="3">
        <v>1264.97</v>
      </c>
      <c r="F844" s="3">
        <v>2376.75</v>
      </c>
      <c r="G844" s="3">
        <v>3528.2</v>
      </c>
      <c r="H844">
        <v>192.7</v>
      </c>
      <c r="I844">
        <v>232.82</v>
      </c>
      <c r="J844" s="3">
        <v>1513.04</v>
      </c>
      <c r="K844">
        <v>350.2</v>
      </c>
    </row>
    <row r="845" spans="1:11" x14ac:dyDescent="0.3">
      <c r="A845" s="2">
        <v>44234</v>
      </c>
      <c r="B845">
        <v>926.74</v>
      </c>
      <c r="C845" s="3">
        <v>3113.03</v>
      </c>
      <c r="D845" s="3">
        <v>1581.95</v>
      </c>
      <c r="E845" s="3">
        <v>1302.46</v>
      </c>
      <c r="F845" s="3">
        <v>2486.1</v>
      </c>
      <c r="G845" s="3">
        <v>3409.45</v>
      </c>
      <c r="H845">
        <v>194.23</v>
      </c>
      <c r="I845">
        <v>216.12</v>
      </c>
      <c r="J845" s="3">
        <v>1517.73</v>
      </c>
      <c r="K845">
        <v>375.75</v>
      </c>
    </row>
    <row r="846" spans="1:11" x14ac:dyDescent="0.3">
      <c r="A846" s="2">
        <v>44241</v>
      </c>
      <c r="B846">
        <v>944.31</v>
      </c>
      <c r="C846" s="3">
        <v>2996.98</v>
      </c>
      <c r="D846" s="3">
        <v>1539.1</v>
      </c>
      <c r="E846" s="3">
        <v>1284.06</v>
      </c>
      <c r="F846" s="3">
        <v>2416.4499999999998</v>
      </c>
      <c r="G846" s="3">
        <v>3318.98</v>
      </c>
      <c r="H846">
        <v>199.64</v>
      </c>
      <c r="I846">
        <v>214.63</v>
      </c>
      <c r="J846" s="3">
        <v>1504.41</v>
      </c>
      <c r="K846">
        <v>376.2</v>
      </c>
    </row>
    <row r="847" spans="1:11" x14ac:dyDescent="0.3">
      <c r="A847" s="2">
        <v>44248</v>
      </c>
      <c r="B847">
        <v>946.81</v>
      </c>
      <c r="C847" s="3">
        <v>2823.75</v>
      </c>
      <c r="D847" s="3">
        <v>1534.4</v>
      </c>
      <c r="E847" s="3">
        <v>1246.28</v>
      </c>
      <c r="F847" s="3">
        <v>2277.1999999999998</v>
      </c>
      <c r="G847" s="3">
        <v>3351.16</v>
      </c>
      <c r="H847">
        <v>208.88</v>
      </c>
      <c r="I847">
        <v>202.8</v>
      </c>
      <c r="J847" s="3">
        <v>1439.01</v>
      </c>
      <c r="K847">
        <v>372.6</v>
      </c>
    </row>
    <row r="848" spans="1:11" x14ac:dyDescent="0.3">
      <c r="A848" s="2">
        <v>44255</v>
      </c>
      <c r="B848">
        <v>988.98</v>
      </c>
      <c r="C848" s="3">
        <v>2934.73</v>
      </c>
      <c r="D848" s="3">
        <v>1530</v>
      </c>
      <c r="E848" s="3">
        <v>1309.32</v>
      </c>
      <c r="F848" s="3">
        <v>2387.1</v>
      </c>
      <c r="G848" s="3">
        <v>3483.42</v>
      </c>
      <c r="H848">
        <v>214.17</v>
      </c>
      <c r="I848">
        <v>207.47</v>
      </c>
      <c r="J848" s="3">
        <v>1460.31</v>
      </c>
      <c r="K848">
        <v>428.2</v>
      </c>
    </row>
    <row r="849" spans="1:11" x14ac:dyDescent="0.3">
      <c r="A849" s="2">
        <v>44262</v>
      </c>
      <c r="B849">
        <v>970.32</v>
      </c>
      <c r="C849" s="3">
        <v>2983.41</v>
      </c>
      <c r="D849" s="3">
        <v>1551.95</v>
      </c>
      <c r="E849" s="3">
        <v>1367.15</v>
      </c>
      <c r="F849" s="3">
        <v>2401.35</v>
      </c>
      <c r="G849" s="3">
        <v>3423.14</v>
      </c>
      <c r="H849">
        <v>212.27</v>
      </c>
      <c r="I849">
        <v>203.99</v>
      </c>
      <c r="J849" s="3">
        <v>1510.94</v>
      </c>
      <c r="K849">
        <v>429.05</v>
      </c>
    </row>
    <row r="850" spans="1:11" x14ac:dyDescent="0.3">
      <c r="A850" s="2">
        <v>44269</v>
      </c>
      <c r="B850">
        <v>945.08</v>
      </c>
      <c r="C850" s="3">
        <v>2975.85</v>
      </c>
      <c r="D850" s="3">
        <v>1497.5</v>
      </c>
      <c r="E850" s="3">
        <v>1336.92</v>
      </c>
      <c r="F850" s="3">
        <v>2411.25</v>
      </c>
      <c r="G850" s="3">
        <v>3453.33</v>
      </c>
      <c r="H850">
        <v>201.06</v>
      </c>
      <c r="I850">
        <v>221.73</v>
      </c>
      <c r="J850" s="3">
        <v>1408.07</v>
      </c>
      <c r="K850">
        <v>411</v>
      </c>
    </row>
    <row r="851" spans="1:11" x14ac:dyDescent="0.3">
      <c r="A851" s="2">
        <v>44276</v>
      </c>
      <c r="B851">
        <v>905.43</v>
      </c>
      <c r="C851" s="3">
        <v>2992.05</v>
      </c>
      <c r="D851" s="3">
        <v>1491.3</v>
      </c>
      <c r="E851" s="3">
        <v>1328.71</v>
      </c>
      <c r="F851" s="3">
        <v>2505.15</v>
      </c>
      <c r="G851" s="3">
        <v>3490.64</v>
      </c>
      <c r="H851">
        <v>196.97</v>
      </c>
      <c r="I851">
        <v>209.61</v>
      </c>
      <c r="J851" s="3">
        <v>1394.41</v>
      </c>
      <c r="K851">
        <v>410</v>
      </c>
    </row>
    <row r="852" spans="1:11" x14ac:dyDescent="0.3">
      <c r="A852" s="2">
        <v>44283</v>
      </c>
      <c r="B852">
        <v>917.78</v>
      </c>
      <c r="C852" s="3">
        <v>3087.85</v>
      </c>
      <c r="D852" s="3">
        <v>1486.75</v>
      </c>
      <c r="E852" s="3">
        <v>1377.44</v>
      </c>
      <c r="F852" s="3">
        <v>2551.75</v>
      </c>
      <c r="G852" s="3">
        <v>3605.02</v>
      </c>
      <c r="H852">
        <v>203.15</v>
      </c>
      <c r="I852">
        <v>218.7</v>
      </c>
      <c r="J852" s="3">
        <v>1441.3</v>
      </c>
      <c r="K852">
        <v>438.65</v>
      </c>
    </row>
    <row r="853" spans="1:11" x14ac:dyDescent="0.3">
      <c r="A853" s="2">
        <v>44290</v>
      </c>
      <c r="B853">
        <v>899.71</v>
      </c>
      <c r="C853" s="3">
        <v>3241.27</v>
      </c>
      <c r="D853" s="3">
        <v>1421.75</v>
      </c>
      <c r="E853" s="3">
        <v>1432.97</v>
      </c>
      <c r="F853" s="3">
        <v>2630.8</v>
      </c>
      <c r="G853" s="3">
        <v>3783.46</v>
      </c>
      <c r="H853">
        <v>197.62</v>
      </c>
      <c r="I853">
        <v>211.74</v>
      </c>
      <c r="J853" s="3">
        <v>1400.84</v>
      </c>
      <c r="K853">
        <v>443.55</v>
      </c>
    </row>
    <row r="854" spans="1:11" x14ac:dyDescent="0.3">
      <c r="A854" s="2">
        <v>44297</v>
      </c>
      <c r="B854">
        <v>877.04</v>
      </c>
      <c r="C854" s="3">
        <v>3117.27</v>
      </c>
      <c r="D854" s="3">
        <v>1428.65</v>
      </c>
      <c r="E854" s="3">
        <v>1346.16</v>
      </c>
      <c r="F854" s="3">
        <v>2663.7</v>
      </c>
      <c r="G854" s="3">
        <v>3682.48</v>
      </c>
      <c r="H854">
        <v>192.19</v>
      </c>
      <c r="I854">
        <v>206.68</v>
      </c>
      <c r="J854" s="3">
        <v>1356.64</v>
      </c>
      <c r="K854">
        <v>409.1</v>
      </c>
    </row>
    <row r="855" spans="1:11" x14ac:dyDescent="0.3">
      <c r="A855" s="2">
        <v>44304</v>
      </c>
      <c r="B855">
        <v>864.44</v>
      </c>
      <c r="C855" s="3">
        <v>3033.71</v>
      </c>
      <c r="D855" s="3">
        <v>1414.15</v>
      </c>
      <c r="E855" s="3">
        <v>1326.32</v>
      </c>
      <c r="F855" s="3">
        <v>2517.9499999999998</v>
      </c>
      <c r="G855" s="3">
        <v>3637.2</v>
      </c>
      <c r="H855">
        <v>196.46</v>
      </c>
      <c r="I855">
        <v>204.09</v>
      </c>
      <c r="J855" s="3">
        <v>1319.92</v>
      </c>
      <c r="K855">
        <v>393.2</v>
      </c>
    </row>
    <row r="856" spans="1:11" x14ac:dyDescent="0.3">
      <c r="A856" s="2">
        <v>44311</v>
      </c>
      <c r="B856">
        <v>905.36</v>
      </c>
      <c r="C856" s="3">
        <v>2961.66</v>
      </c>
      <c r="D856" s="3">
        <v>1412.3</v>
      </c>
      <c r="E856" s="3">
        <v>1346.76</v>
      </c>
      <c r="F856" s="3">
        <v>2536.4</v>
      </c>
      <c r="G856" s="3">
        <v>3436.05</v>
      </c>
      <c r="H856">
        <v>195.97</v>
      </c>
      <c r="I856">
        <v>201.46</v>
      </c>
      <c r="J856" s="3">
        <v>1337.19</v>
      </c>
      <c r="K856">
        <v>402.75</v>
      </c>
    </row>
    <row r="857" spans="1:11" x14ac:dyDescent="0.3">
      <c r="A857" s="2">
        <v>44318</v>
      </c>
      <c r="B857">
        <v>876.88</v>
      </c>
      <c r="C857" s="3">
        <v>3056.54</v>
      </c>
      <c r="D857" s="3">
        <v>1414.75</v>
      </c>
      <c r="E857" s="3">
        <v>1344.97</v>
      </c>
      <c r="F857" s="3">
        <v>2551.65</v>
      </c>
      <c r="G857" s="3">
        <v>3447.8</v>
      </c>
      <c r="H857">
        <v>206</v>
      </c>
      <c r="I857">
        <v>204.09</v>
      </c>
      <c r="J857" s="3">
        <v>1339.88</v>
      </c>
      <c r="K857">
        <v>418.2</v>
      </c>
    </row>
    <row r="858" spans="1:11" x14ac:dyDescent="0.3">
      <c r="A858" s="2">
        <v>44325</v>
      </c>
      <c r="B858">
        <v>879.4</v>
      </c>
      <c r="C858" s="3">
        <v>2977.12</v>
      </c>
      <c r="D858" s="3">
        <v>1386.85</v>
      </c>
      <c r="E858" s="3">
        <v>1309.02</v>
      </c>
      <c r="F858" s="3">
        <v>2774.5</v>
      </c>
      <c r="G858" s="3">
        <v>3487.41</v>
      </c>
      <c r="H858">
        <v>205.31</v>
      </c>
      <c r="I858">
        <v>211.05</v>
      </c>
      <c r="J858" s="3">
        <v>1412.31</v>
      </c>
      <c r="K858">
        <v>405.35</v>
      </c>
    </row>
    <row r="859" spans="1:11" x14ac:dyDescent="0.3">
      <c r="A859" s="2">
        <v>44332</v>
      </c>
      <c r="B859">
        <v>909.02</v>
      </c>
      <c r="C859" s="3">
        <v>3005.42</v>
      </c>
      <c r="D859" s="3">
        <v>1497.3</v>
      </c>
      <c r="E859" s="3">
        <v>1346.91</v>
      </c>
      <c r="F859" s="3">
        <v>2832.5</v>
      </c>
      <c r="G859" s="3">
        <v>3424.24</v>
      </c>
      <c r="H859">
        <v>214.08</v>
      </c>
      <c r="I859">
        <v>207.77</v>
      </c>
      <c r="J859" s="3">
        <v>1415.36</v>
      </c>
      <c r="K859">
        <v>493.4</v>
      </c>
    </row>
    <row r="860" spans="1:11" x14ac:dyDescent="0.3">
      <c r="A860" s="2">
        <v>44339</v>
      </c>
      <c r="B860">
        <v>950.89</v>
      </c>
      <c r="C860" s="3">
        <v>3066.98</v>
      </c>
      <c r="D860" s="3">
        <v>1503.45</v>
      </c>
      <c r="E860" s="3">
        <v>1397.18</v>
      </c>
      <c r="F860" s="3">
        <v>2940.7</v>
      </c>
      <c r="G860" s="3">
        <v>3421.55</v>
      </c>
      <c r="H860">
        <v>218.96</v>
      </c>
      <c r="I860">
        <v>211.55</v>
      </c>
      <c r="J860" s="3">
        <v>1473.88</v>
      </c>
      <c r="K860">
        <v>536.6</v>
      </c>
    </row>
    <row r="861" spans="1:11" x14ac:dyDescent="0.3">
      <c r="A861" s="2">
        <v>44346</v>
      </c>
      <c r="B861">
        <v>994.33</v>
      </c>
      <c r="C861" s="3">
        <v>3067.12</v>
      </c>
      <c r="D861" s="3">
        <v>1500.95</v>
      </c>
      <c r="E861" s="3">
        <v>1377.89</v>
      </c>
      <c r="F861" s="3">
        <v>2924.9</v>
      </c>
      <c r="G861" s="3">
        <v>3490.65</v>
      </c>
      <c r="H861">
        <v>222.14</v>
      </c>
      <c r="I861">
        <v>207.52</v>
      </c>
      <c r="J861" s="3">
        <v>1534.14</v>
      </c>
      <c r="K861">
        <v>541.20000000000005</v>
      </c>
    </row>
    <row r="862" spans="1:11" x14ac:dyDescent="0.3">
      <c r="A862" s="2">
        <v>44353</v>
      </c>
      <c r="B862" s="3">
        <v>1004.61</v>
      </c>
      <c r="C862" s="3">
        <v>3194</v>
      </c>
      <c r="D862" s="3">
        <v>1486.35</v>
      </c>
      <c r="E862" s="3">
        <v>1438.79</v>
      </c>
      <c r="F862" s="3">
        <v>2956.25</v>
      </c>
      <c r="G862" s="3">
        <v>3556.3</v>
      </c>
      <c r="H862">
        <v>224.6</v>
      </c>
      <c r="I862">
        <v>206.68</v>
      </c>
      <c r="J862" s="3">
        <v>1499.37</v>
      </c>
      <c r="K862">
        <v>565.25</v>
      </c>
    </row>
    <row r="863" spans="1:11" x14ac:dyDescent="0.3">
      <c r="A863" s="2">
        <v>44360</v>
      </c>
      <c r="B863" s="3">
        <v>1010.29</v>
      </c>
      <c r="C863" s="3">
        <v>3216.93</v>
      </c>
      <c r="D863" s="3">
        <v>1479.8</v>
      </c>
      <c r="E863" s="3">
        <v>1494.88</v>
      </c>
      <c r="F863" s="3">
        <v>3047.2</v>
      </c>
      <c r="G863" s="3">
        <v>3629.7</v>
      </c>
      <c r="H863">
        <v>219.37</v>
      </c>
      <c r="I863">
        <v>203.35</v>
      </c>
      <c r="J863" s="3">
        <v>1472.23</v>
      </c>
      <c r="K863">
        <v>570.70000000000005</v>
      </c>
    </row>
    <row r="864" spans="1:11" x14ac:dyDescent="0.3">
      <c r="A864" s="2">
        <v>44367</v>
      </c>
      <c r="B864">
        <v>955.27</v>
      </c>
      <c r="C864" s="3">
        <v>3298.4</v>
      </c>
      <c r="D864" s="3">
        <v>1515.1</v>
      </c>
      <c r="E864" s="3">
        <v>1565.38</v>
      </c>
      <c r="F864" s="3">
        <v>3003.9</v>
      </c>
      <c r="G864" s="3">
        <v>3670.35</v>
      </c>
      <c r="H864">
        <v>218.47</v>
      </c>
      <c r="I864">
        <v>203.79</v>
      </c>
      <c r="J864" s="3">
        <v>1519.47</v>
      </c>
      <c r="K864">
        <v>578.29999999999995</v>
      </c>
    </row>
    <row r="865" spans="1:11" x14ac:dyDescent="0.3">
      <c r="A865" s="2">
        <v>44374</v>
      </c>
      <c r="B865">
        <v>966.44</v>
      </c>
      <c r="C865" s="3">
        <v>3244.39</v>
      </c>
      <c r="D865" s="3">
        <v>1480.4</v>
      </c>
      <c r="E865" s="3">
        <v>1559.01</v>
      </c>
      <c r="F865" s="3">
        <v>3005</v>
      </c>
      <c r="G865" s="3">
        <v>3548.95</v>
      </c>
      <c r="H865">
        <v>214.8</v>
      </c>
      <c r="I865">
        <v>201.16</v>
      </c>
      <c r="J865" s="3">
        <v>1482.56</v>
      </c>
      <c r="K865">
        <v>584.29999999999995</v>
      </c>
    </row>
    <row r="866" spans="1:11" x14ac:dyDescent="0.3">
      <c r="A866" s="2">
        <v>44381</v>
      </c>
      <c r="B866">
        <v>940.18</v>
      </c>
      <c r="C866" s="3">
        <v>3129.95</v>
      </c>
      <c r="D866" s="3">
        <v>1502</v>
      </c>
      <c r="E866" s="3">
        <v>1554.14</v>
      </c>
      <c r="F866" s="3">
        <v>3010.6</v>
      </c>
      <c r="G866" s="3">
        <v>3474.15</v>
      </c>
      <c r="H866">
        <v>212.16</v>
      </c>
      <c r="I866">
        <v>200.17</v>
      </c>
      <c r="J866" s="3">
        <v>1495.88</v>
      </c>
      <c r="K866">
        <v>638.20000000000005</v>
      </c>
    </row>
    <row r="867" spans="1:11" x14ac:dyDescent="0.3">
      <c r="A867" s="2">
        <v>44388</v>
      </c>
      <c r="B867">
        <v>958.88</v>
      </c>
      <c r="C867" s="3">
        <v>3116.93</v>
      </c>
      <c r="D867" s="3">
        <v>1522.35</v>
      </c>
      <c r="E867" s="3">
        <v>1546.73</v>
      </c>
      <c r="F867" s="3">
        <v>2989.3</v>
      </c>
      <c r="G867" s="3">
        <v>3443.25</v>
      </c>
      <c r="H867">
        <v>207.98</v>
      </c>
      <c r="I867">
        <v>206.63</v>
      </c>
      <c r="J867" s="3">
        <v>1615.46</v>
      </c>
      <c r="K867">
        <v>656</v>
      </c>
    </row>
    <row r="868" spans="1:11" x14ac:dyDescent="0.3">
      <c r="A868" s="2">
        <v>44395</v>
      </c>
      <c r="B868">
        <v>955.84</v>
      </c>
      <c r="C868" s="3">
        <v>3134.54</v>
      </c>
      <c r="D868" s="3">
        <v>1442.75</v>
      </c>
      <c r="E868" s="3">
        <v>1581.54</v>
      </c>
      <c r="F868" s="3">
        <v>3083.75</v>
      </c>
      <c r="G868" s="3">
        <v>3439.65</v>
      </c>
      <c r="H868">
        <v>214.17</v>
      </c>
      <c r="I868">
        <v>211.05</v>
      </c>
      <c r="J868" s="3">
        <v>1608.37</v>
      </c>
      <c r="K868">
        <v>697.4</v>
      </c>
    </row>
    <row r="869" spans="1:11" x14ac:dyDescent="0.3">
      <c r="A869" s="2">
        <v>44402</v>
      </c>
      <c r="B869">
        <v>923.88</v>
      </c>
      <c r="C869" s="3">
        <v>3090.25</v>
      </c>
      <c r="D869" s="3">
        <v>1426.45</v>
      </c>
      <c r="E869" s="3">
        <v>1601.47</v>
      </c>
      <c r="F869" s="3">
        <v>2958.45</v>
      </c>
      <c r="G869" s="3">
        <v>3420.05</v>
      </c>
      <c r="H869">
        <v>206.91</v>
      </c>
      <c r="I869">
        <v>203.74</v>
      </c>
      <c r="J869" s="3">
        <v>1597.8</v>
      </c>
      <c r="K869">
        <v>691.6</v>
      </c>
    </row>
    <row r="870" spans="1:11" x14ac:dyDescent="0.3">
      <c r="A870" s="2">
        <v>44409</v>
      </c>
      <c r="B870">
        <v>948.28</v>
      </c>
      <c r="C870" s="3">
        <v>3229.13</v>
      </c>
      <c r="D870" s="3">
        <v>1492.65</v>
      </c>
      <c r="E870" s="3">
        <v>1640.95</v>
      </c>
      <c r="F870" s="3">
        <v>2966.45</v>
      </c>
      <c r="G870" s="3">
        <v>3604.15</v>
      </c>
      <c r="H870">
        <v>211.62</v>
      </c>
      <c r="I870">
        <v>213.04</v>
      </c>
      <c r="J870" s="3">
        <v>1606.13</v>
      </c>
      <c r="K870">
        <v>673.1</v>
      </c>
    </row>
    <row r="871" spans="1:11" x14ac:dyDescent="0.3">
      <c r="A871" s="2">
        <v>44416</v>
      </c>
      <c r="B871">
        <v>973.97</v>
      </c>
      <c r="C871" s="3">
        <v>3378.98</v>
      </c>
      <c r="D871" s="3">
        <v>1526.2</v>
      </c>
      <c r="E871" s="3">
        <v>1702.6</v>
      </c>
      <c r="F871" s="3">
        <v>2988.7</v>
      </c>
      <c r="G871" s="3">
        <v>3578.4</v>
      </c>
      <c r="H871">
        <v>211.13</v>
      </c>
      <c r="I871">
        <v>210.01</v>
      </c>
      <c r="J871" s="3">
        <v>1663.7</v>
      </c>
      <c r="K871">
        <v>666.45</v>
      </c>
    </row>
    <row r="872" spans="1:11" x14ac:dyDescent="0.3">
      <c r="A872" s="2">
        <v>44423</v>
      </c>
      <c r="B872">
        <v>975.15</v>
      </c>
      <c r="C872" s="3">
        <v>3472.74</v>
      </c>
      <c r="D872" s="3">
        <v>1514.75</v>
      </c>
      <c r="E872" s="3">
        <v>1723.24</v>
      </c>
      <c r="F872" s="3">
        <v>3112.95</v>
      </c>
      <c r="G872" s="3">
        <v>3895.85</v>
      </c>
      <c r="H872">
        <v>211.51</v>
      </c>
      <c r="I872">
        <v>207.77</v>
      </c>
      <c r="J872" s="3">
        <v>1589.92</v>
      </c>
      <c r="K872">
        <v>696.5</v>
      </c>
    </row>
    <row r="873" spans="1:11" x14ac:dyDescent="0.3">
      <c r="A873" s="2">
        <v>44430</v>
      </c>
      <c r="B873" s="3">
        <v>1011.08</v>
      </c>
      <c r="C873" s="3">
        <v>3629.47</v>
      </c>
      <c r="D873" s="3">
        <v>1548.45</v>
      </c>
      <c r="E873" s="3">
        <v>1699.22</v>
      </c>
      <c r="F873" s="3">
        <v>3036.8</v>
      </c>
      <c r="G873" s="3">
        <v>3940.8</v>
      </c>
      <c r="H873">
        <v>218.79</v>
      </c>
      <c r="I873">
        <v>204.64</v>
      </c>
      <c r="J873" s="3">
        <v>1633.96</v>
      </c>
      <c r="K873">
        <v>712</v>
      </c>
    </row>
    <row r="874" spans="1:11" x14ac:dyDescent="0.3">
      <c r="A874" s="2">
        <v>44437</v>
      </c>
      <c r="B874" s="3">
        <v>1084.21</v>
      </c>
      <c r="C874" s="3">
        <v>3748.4</v>
      </c>
      <c r="D874" s="3">
        <v>1576.05</v>
      </c>
      <c r="E874" s="3">
        <v>1691.12</v>
      </c>
      <c r="F874" s="3">
        <v>3338.8</v>
      </c>
      <c r="G874" s="3">
        <v>4122.05</v>
      </c>
      <c r="H874">
        <v>228.15</v>
      </c>
      <c r="I874">
        <v>209.26</v>
      </c>
      <c r="J874" s="3">
        <v>1682.76</v>
      </c>
      <c r="K874">
        <v>708.05</v>
      </c>
    </row>
    <row r="875" spans="1:11" x14ac:dyDescent="0.3">
      <c r="A875" s="2">
        <v>44444</v>
      </c>
      <c r="B875" s="3">
        <v>1101.05</v>
      </c>
      <c r="C875" s="3">
        <v>3698.99</v>
      </c>
      <c r="D875" s="3">
        <v>1568.6</v>
      </c>
      <c r="E875" s="3">
        <v>1682.12</v>
      </c>
      <c r="F875" s="3">
        <v>3346.35</v>
      </c>
      <c r="G875" s="3">
        <v>4069.8</v>
      </c>
      <c r="H875">
        <v>227.99</v>
      </c>
      <c r="I875">
        <v>211.4</v>
      </c>
      <c r="J875" s="3">
        <v>1665.79</v>
      </c>
      <c r="K875">
        <v>714</v>
      </c>
    </row>
    <row r="876" spans="1:11" x14ac:dyDescent="0.3">
      <c r="A876" s="2">
        <v>44451</v>
      </c>
      <c r="B876" s="3">
        <v>1085.1400000000001</v>
      </c>
      <c r="C876" s="3">
        <v>3734.55</v>
      </c>
      <c r="D876" s="3">
        <v>1582.15</v>
      </c>
      <c r="E876" s="3">
        <v>1681.82</v>
      </c>
      <c r="F876" s="3">
        <v>3303.05</v>
      </c>
      <c r="G876" s="3">
        <v>4053.9</v>
      </c>
      <c r="H876">
        <v>218.02</v>
      </c>
      <c r="I876">
        <v>229.68</v>
      </c>
      <c r="J876" s="3">
        <v>1711.64</v>
      </c>
      <c r="K876">
        <v>687.95</v>
      </c>
    </row>
    <row r="877" spans="1:11" x14ac:dyDescent="0.3">
      <c r="A877" s="2">
        <v>44458</v>
      </c>
      <c r="B877" s="3">
        <v>1126.97</v>
      </c>
      <c r="C877" s="3">
        <v>3776.94</v>
      </c>
      <c r="D877" s="3">
        <v>1601.55</v>
      </c>
      <c r="E877" s="3">
        <v>1753.96</v>
      </c>
      <c r="F877" s="3">
        <v>3448.6</v>
      </c>
      <c r="G877" s="3">
        <v>4040.45</v>
      </c>
      <c r="H877">
        <v>207.43</v>
      </c>
      <c r="I877">
        <v>236.89</v>
      </c>
      <c r="J877" s="3">
        <v>1764.12</v>
      </c>
      <c r="K877">
        <v>641.15</v>
      </c>
    </row>
    <row r="878" spans="1:11" x14ac:dyDescent="0.3">
      <c r="A878" s="2">
        <v>44465</v>
      </c>
      <c r="B878" s="3">
        <v>1145.58</v>
      </c>
      <c r="C878" s="3">
        <v>3639.28</v>
      </c>
      <c r="D878" s="3">
        <v>1582.7</v>
      </c>
      <c r="E878" s="3">
        <v>1655.82</v>
      </c>
      <c r="F878" s="3">
        <v>3177.85</v>
      </c>
      <c r="G878" s="3">
        <v>3920.2</v>
      </c>
      <c r="H878">
        <v>216.55</v>
      </c>
      <c r="I878">
        <v>234.16</v>
      </c>
      <c r="J878" s="3">
        <v>1692.68</v>
      </c>
      <c r="K878">
        <v>627</v>
      </c>
    </row>
    <row r="879" spans="1:11" x14ac:dyDescent="0.3">
      <c r="A879" s="2">
        <v>44472</v>
      </c>
      <c r="B879" s="3">
        <v>1212.56</v>
      </c>
      <c r="C879" s="3">
        <v>3839.72</v>
      </c>
      <c r="D879" s="3">
        <v>1602.65</v>
      </c>
      <c r="E879" s="3">
        <v>1714.19</v>
      </c>
      <c r="F879" s="3">
        <v>3306.9</v>
      </c>
      <c r="G879" s="3">
        <v>3885.75</v>
      </c>
      <c r="H879">
        <v>224.63</v>
      </c>
      <c r="I879">
        <v>230.23</v>
      </c>
      <c r="J879" s="3">
        <v>1723.41</v>
      </c>
      <c r="K879">
        <v>651.04999999999995</v>
      </c>
    </row>
    <row r="880" spans="1:11" x14ac:dyDescent="0.3">
      <c r="A880" s="2">
        <v>44479</v>
      </c>
      <c r="B880" s="3">
        <v>1225.79</v>
      </c>
      <c r="C880" s="3">
        <v>3523.42</v>
      </c>
      <c r="D880" s="3">
        <v>1687.4</v>
      </c>
      <c r="E880" s="3">
        <v>1706.14</v>
      </c>
      <c r="F880" s="3">
        <v>3297.8</v>
      </c>
      <c r="G880" s="3">
        <v>3897.85</v>
      </c>
      <c r="H880">
        <v>229.57</v>
      </c>
      <c r="I880">
        <v>254.98</v>
      </c>
      <c r="J880" s="3">
        <v>1785.07</v>
      </c>
      <c r="K880">
        <v>631.25</v>
      </c>
    </row>
    <row r="881" spans="1:11" x14ac:dyDescent="0.3">
      <c r="A881" s="2">
        <v>44486</v>
      </c>
      <c r="B881" s="3">
        <v>1192.6500000000001</v>
      </c>
      <c r="C881" s="3">
        <v>3413.57</v>
      </c>
      <c r="D881" s="3">
        <v>1680.75</v>
      </c>
      <c r="E881" s="3">
        <v>1710.16</v>
      </c>
      <c r="F881" s="3">
        <v>2982.4</v>
      </c>
      <c r="G881" s="3">
        <v>3686.15</v>
      </c>
      <c r="H881">
        <v>223.6</v>
      </c>
      <c r="I881">
        <v>235.15</v>
      </c>
      <c r="J881" s="3">
        <v>1787.22</v>
      </c>
      <c r="K881">
        <v>584.95000000000005</v>
      </c>
    </row>
    <row r="882" spans="1:11" x14ac:dyDescent="0.3">
      <c r="A882" s="2">
        <v>44493</v>
      </c>
      <c r="B882" s="3">
        <v>1151.28</v>
      </c>
      <c r="C882" s="3">
        <v>3314.93</v>
      </c>
      <c r="D882" s="3">
        <v>1582.85</v>
      </c>
      <c r="E882" s="3">
        <v>1658.4</v>
      </c>
      <c r="F882" s="3">
        <v>3100.1</v>
      </c>
      <c r="G882" s="3">
        <v>3670</v>
      </c>
      <c r="H882">
        <v>208.88</v>
      </c>
      <c r="I882">
        <v>221.93</v>
      </c>
      <c r="J882" s="3">
        <v>1762.82</v>
      </c>
      <c r="K882">
        <v>614.54999999999995</v>
      </c>
    </row>
    <row r="883" spans="1:11" x14ac:dyDescent="0.3">
      <c r="A883" s="2">
        <v>44500</v>
      </c>
      <c r="B883" s="3">
        <v>1134.3</v>
      </c>
      <c r="C883" s="3">
        <v>3423.13</v>
      </c>
      <c r="D883" s="3">
        <v>1593.95</v>
      </c>
      <c r="E883" s="3">
        <v>1699.12</v>
      </c>
      <c r="F883" s="3">
        <v>3159.25</v>
      </c>
      <c r="G883" s="3">
        <v>3649.9</v>
      </c>
      <c r="H883">
        <v>209.9</v>
      </c>
      <c r="I883">
        <v>225.16</v>
      </c>
      <c r="J883" s="3">
        <v>1904.41</v>
      </c>
      <c r="K883">
        <v>630.79999999999995</v>
      </c>
    </row>
    <row r="884" spans="1:11" x14ac:dyDescent="0.3">
      <c r="A884" s="2">
        <v>44507</v>
      </c>
      <c r="B884" s="3">
        <v>1177.08</v>
      </c>
      <c r="C884" s="3">
        <v>3440.1</v>
      </c>
      <c r="D884" s="3">
        <v>1553</v>
      </c>
      <c r="E884" s="3">
        <v>1770.22</v>
      </c>
      <c r="F884" s="3">
        <v>3122.9</v>
      </c>
      <c r="G884" s="3">
        <v>3686.5</v>
      </c>
      <c r="H884">
        <v>213.8</v>
      </c>
      <c r="I884">
        <v>231.67</v>
      </c>
      <c r="J884" s="3">
        <v>1954.14</v>
      </c>
      <c r="K884">
        <v>652.4</v>
      </c>
    </row>
    <row r="885" spans="1:11" x14ac:dyDescent="0.3">
      <c r="A885" s="2">
        <v>44514</v>
      </c>
      <c r="B885" s="3">
        <v>1122.7</v>
      </c>
      <c r="C885" s="3">
        <v>3390.98</v>
      </c>
      <c r="D885" s="3">
        <v>1539.4</v>
      </c>
      <c r="E885" s="3">
        <v>1769.43</v>
      </c>
      <c r="F885" s="3">
        <v>3226.85</v>
      </c>
      <c r="G885" s="3">
        <v>3578.7</v>
      </c>
      <c r="H885">
        <v>202.7</v>
      </c>
      <c r="I885">
        <v>236</v>
      </c>
      <c r="J885" s="3">
        <v>1893.78</v>
      </c>
      <c r="K885">
        <v>636.29999999999995</v>
      </c>
    </row>
    <row r="886" spans="1:11" x14ac:dyDescent="0.3">
      <c r="A886" s="2">
        <v>44521</v>
      </c>
      <c r="B886" s="3">
        <v>1095.1500000000001</v>
      </c>
      <c r="C886" s="3">
        <v>3362.83</v>
      </c>
      <c r="D886" s="3">
        <v>1489.9</v>
      </c>
      <c r="E886" s="3">
        <v>1682.17</v>
      </c>
      <c r="F886" s="3">
        <v>3143.1</v>
      </c>
      <c r="G886" s="3">
        <v>3543.1</v>
      </c>
      <c r="H886">
        <v>188.48</v>
      </c>
      <c r="I886">
        <v>222.58</v>
      </c>
      <c r="J886" s="3">
        <v>1773.35</v>
      </c>
      <c r="K886">
        <v>631.85</v>
      </c>
    </row>
    <row r="887" spans="1:11" x14ac:dyDescent="0.3">
      <c r="A887" s="2">
        <v>44528</v>
      </c>
      <c r="B887" s="3">
        <v>1093.18</v>
      </c>
      <c r="C887" s="3">
        <v>3551.72</v>
      </c>
      <c r="D887" s="3">
        <v>1513.55</v>
      </c>
      <c r="E887" s="3">
        <v>1725.82</v>
      </c>
      <c r="F887" s="3">
        <v>3110.45</v>
      </c>
      <c r="G887" s="3">
        <v>3555.8</v>
      </c>
      <c r="H887">
        <v>192.95</v>
      </c>
      <c r="I887">
        <v>220.34</v>
      </c>
      <c r="J887" s="3">
        <v>1797.8</v>
      </c>
      <c r="K887">
        <v>623.79999999999995</v>
      </c>
    </row>
    <row r="888" spans="1:11" x14ac:dyDescent="0.3">
      <c r="A888" s="2">
        <v>44535</v>
      </c>
      <c r="B888" s="3">
        <v>1116.19</v>
      </c>
      <c r="C888" s="3">
        <v>3548.16</v>
      </c>
      <c r="D888" s="3">
        <v>1522.55</v>
      </c>
      <c r="E888" s="3">
        <v>1749.39</v>
      </c>
      <c r="F888" s="3">
        <v>3283.15</v>
      </c>
      <c r="G888" s="3">
        <v>3630.3</v>
      </c>
      <c r="H888">
        <v>198.43</v>
      </c>
      <c r="I888">
        <v>234.51</v>
      </c>
      <c r="J888" s="3">
        <v>1868.84</v>
      </c>
      <c r="K888">
        <v>626.95000000000005</v>
      </c>
    </row>
    <row r="889" spans="1:11" x14ac:dyDescent="0.3">
      <c r="A889" s="2">
        <v>44542</v>
      </c>
      <c r="B889" s="3">
        <v>1062.4000000000001</v>
      </c>
      <c r="C889" s="3">
        <v>3496.98</v>
      </c>
      <c r="D889" s="3">
        <v>1473.05</v>
      </c>
      <c r="E889" s="3">
        <v>1810.65</v>
      </c>
      <c r="F889" s="3">
        <v>3243.7</v>
      </c>
      <c r="G889" s="3">
        <v>3535.75</v>
      </c>
      <c r="H889">
        <v>192.4</v>
      </c>
      <c r="I889">
        <v>216.66</v>
      </c>
      <c r="J889" s="3">
        <v>1842.74</v>
      </c>
      <c r="K889">
        <v>568.6</v>
      </c>
    </row>
    <row r="890" spans="1:11" x14ac:dyDescent="0.3">
      <c r="A890" s="2">
        <v>44549</v>
      </c>
      <c r="B890" s="3">
        <v>1077.08</v>
      </c>
      <c r="C890" s="3">
        <v>3581.42</v>
      </c>
      <c r="D890" s="3">
        <v>1438.9</v>
      </c>
      <c r="E890" s="3">
        <v>1853.06</v>
      </c>
      <c r="F890" s="3">
        <v>3284.8</v>
      </c>
      <c r="G890" s="3">
        <v>3543.95</v>
      </c>
      <c r="H890">
        <v>186.05</v>
      </c>
      <c r="I890">
        <v>216.66</v>
      </c>
      <c r="J890" s="3">
        <v>1855.32</v>
      </c>
      <c r="K890">
        <v>549.70000000000005</v>
      </c>
    </row>
    <row r="891" spans="1:11" x14ac:dyDescent="0.3">
      <c r="A891" s="2">
        <v>44556</v>
      </c>
      <c r="B891" s="3">
        <v>1074.97</v>
      </c>
      <c r="C891" s="3">
        <v>3647.23</v>
      </c>
      <c r="D891" s="3">
        <v>1479.4</v>
      </c>
      <c r="E891" s="3">
        <v>1877.17</v>
      </c>
      <c r="F891" s="3">
        <v>3382.95</v>
      </c>
      <c r="G891" s="3">
        <v>3606.7</v>
      </c>
      <c r="H891">
        <v>192.75</v>
      </c>
      <c r="I891">
        <v>216.66</v>
      </c>
      <c r="J891" s="3">
        <v>1890.74</v>
      </c>
      <c r="K891">
        <v>579.15</v>
      </c>
    </row>
    <row r="892" spans="1:11" x14ac:dyDescent="0.3">
      <c r="A892" s="2">
        <v>44563</v>
      </c>
      <c r="B892" s="3">
        <v>1105.77</v>
      </c>
      <c r="C892" s="3">
        <v>3759.57</v>
      </c>
      <c r="D892" s="3">
        <v>1550.55</v>
      </c>
      <c r="E892" s="3">
        <v>1804.13</v>
      </c>
      <c r="F892" s="3">
        <v>3576.3</v>
      </c>
      <c r="G892" s="3">
        <v>3734.8</v>
      </c>
      <c r="H892">
        <v>198.13</v>
      </c>
      <c r="I892">
        <v>217.16</v>
      </c>
      <c r="J892" s="3">
        <v>1900.46</v>
      </c>
      <c r="K892">
        <v>624.25</v>
      </c>
    </row>
    <row r="893" spans="1:11" x14ac:dyDescent="0.3">
      <c r="A893" s="2">
        <v>44570</v>
      </c>
      <c r="B893" s="3">
        <v>1152.53</v>
      </c>
      <c r="C893" s="3">
        <v>3871.43</v>
      </c>
      <c r="D893" s="3">
        <v>1545.15</v>
      </c>
      <c r="E893" s="3">
        <v>1918.54</v>
      </c>
      <c r="F893" s="3">
        <v>3364.4</v>
      </c>
      <c r="G893" s="3">
        <v>3706.95</v>
      </c>
      <c r="H893">
        <v>199</v>
      </c>
      <c r="I893">
        <v>221.24</v>
      </c>
      <c r="J893" s="3">
        <v>2040.15</v>
      </c>
      <c r="K893">
        <v>594.6</v>
      </c>
    </row>
    <row r="894" spans="1:11" x14ac:dyDescent="0.3">
      <c r="A894" s="2">
        <v>44577</v>
      </c>
      <c r="B894" s="3">
        <v>1124.77</v>
      </c>
      <c r="C894" s="3">
        <v>3740.06</v>
      </c>
      <c r="D894" s="3">
        <v>1521.6</v>
      </c>
      <c r="E894" s="3">
        <v>1775.69</v>
      </c>
      <c r="F894" s="3">
        <v>3274.85</v>
      </c>
      <c r="G894" s="3">
        <v>3618.75</v>
      </c>
      <c r="H894">
        <v>190.85</v>
      </c>
      <c r="I894">
        <v>215.72</v>
      </c>
      <c r="J894" s="3">
        <v>1950.15</v>
      </c>
      <c r="K894">
        <v>590.04999999999995</v>
      </c>
    </row>
    <row r="895" spans="1:11" x14ac:dyDescent="0.3">
      <c r="A895" s="2">
        <v>44584</v>
      </c>
      <c r="B895" s="3">
        <v>1060.31</v>
      </c>
      <c r="C895" s="3">
        <v>3600.11</v>
      </c>
      <c r="D895" s="3">
        <v>1463.25</v>
      </c>
      <c r="E895" s="3">
        <v>1676.75</v>
      </c>
      <c r="F895" s="3">
        <v>3110.85</v>
      </c>
      <c r="G895" s="3">
        <v>3507.35</v>
      </c>
      <c r="H895">
        <v>191.48</v>
      </c>
      <c r="I895">
        <v>216.22</v>
      </c>
      <c r="J895" s="3">
        <v>1894.53</v>
      </c>
      <c r="K895">
        <v>563.29999999999995</v>
      </c>
    </row>
    <row r="896" spans="1:11" x14ac:dyDescent="0.3">
      <c r="A896" s="2">
        <v>44591</v>
      </c>
      <c r="B896" s="3">
        <v>1058.25</v>
      </c>
      <c r="C896" s="3">
        <v>3721.91</v>
      </c>
      <c r="D896" s="3">
        <v>1524</v>
      </c>
      <c r="E896" s="3">
        <v>1731.34</v>
      </c>
      <c r="F896" s="3">
        <v>3236.65</v>
      </c>
      <c r="G896" s="3">
        <v>3560.9</v>
      </c>
      <c r="H896">
        <v>187.98</v>
      </c>
      <c r="I896">
        <v>232.72</v>
      </c>
      <c r="J896" s="3">
        <v>1943.67</v>
      </c>
      <c r="K896">
        <v>552.1</v>
      </c>
    </row>
    <row r="897" spans="1:11" x14ac:dyDescent="0.3">
      <c r="A897" s="2">
        <v>44598</v>
      </c>
      <c r="B897" s="3">
        <v>1078.72</v>
      </c>
      <c r="C897" s="3">
        <v>3604.89</v>
      </c>
      <c r="D897" s="3">
        <v>1518.85</v>
      </c>
      <c r="E897" s="3">
        <v>1711.7</v>
      </c>
      <c r="F897" s="3">
        <v>3216.3</v>
      </c>
      <c r="G897" s="3">
        <v>3480.45</v>
      </c>
      <c r="H897">
        <v>184.73</v>
      </c>
      <c r="I897">
        <v>230.93</v>
      </c>
      <c r="J897" s="3">
        <v>1864.84</v>
      </c>
      <c r="K897">
        <v>518.79999999999995</v>
      </c>
    </row>
    <row r="898" spans="1:11" x14ac:dyDescent="0.3">
      <c r="A898" s="2">
        <v>44605</v>
      </c>
      <c r="B898" s="3">
        <v>1100.51</v>
      </c>
      <c r="C898" s="3">
        <v>3701.43</v>
      </c>
      <c r="D898" s="3">
        <v>1512.35</v>
      </c>
      <c r="E898" s="3">
        <v>1697.38</v>
      </c>
      <c r="F898" s="3">
        <v>3258.45</v>
      </c>
      <c r="G898" s="3">
        <v>3481.35</v>
      </c>
      <c r="H898">
        <v>186.73</v>
      </c>
      <c r="I898">
        <v>220.49</v>
      </c>
      <c r="J898" s="3">
        <v>1879.71</v>
      </c>
      <c r="K898">
        <v>459.6</v>
      </c>
    </row>
    <row r="899" spans="1:11" x14ac:dyDescent="0.3">
      <c r="A899" s="2">
        <v>44612</v>
      </c>
      <c r="B899" s="3">
        <v>1036.75</v>
      </c>
      <c r="C899" s="3">
        <v>3434.93</v>
      </c>
      <c r="D899" s="3">
        <v>1456.1</v>
      </c>
      <c r="E899" s="3">
        <v>1685.1</v>
      </c>
      <c r="F899" s="3">
        <v>3119.2</v>
      </c>
      <c r="G899" s="3">
        <v>3423.8</v>
      </c>
      <c r="H899">
        <v>168.2</v>
      </c>
      <c r="I899">
        <v>212.74</v>
      </c>
      <c r="J899" s="3">
        <v>1773.65</v>
      </c>
      <c r="K899">
        <v>446.95</v>
      </c>
    </row>
    <row r="900" spans="1:11" x14ac:dyDescent="0.3">
      <c r="A900" s="2">
        <v>44619</v>
      </c>
      <c r="B900" s="3">
        <v>1055.6400000000001</v>
      </c>
      <c r="C900" s="3">
        <v>3438.45</v>
      </c>
      <c r="D900" s="3">
        <v>1366.5</v>
      </c>
      <c r="E900" s="3">
        <v>1713.64</v>
      </c>
      <c r="F900" s="3">
        <v>2738.15</v>
      </c>
      <c r="G900" s="3">
        <v>3371.35</v>
      </c>
      <c r="H900">
        <v>174.25</v>
      </c>
      <c r="I900">
        <v>224.07</v>
      </c>
      <c r="J900" s="3">
        <v>1707.85</v>
      </c>
      <c r="K900">
        <v>411.4</v>
      </c>
    </row>
    <row r="901" spans="1:11" x14ac:dyDescent="0.3">
      <c r="A901" s="2">
        <v>44626</v>
      </c>
      <c r="B901" s="3">
        <v>1089.05</v>
      </c>
      <c r="C901" s="3">
        <v>3511.42</v>
      </c>
      <c r="D901" s="3">
        <v>1396.8</v>
      </c>
      <c r="E901" s="3">
        <v>1811.79</v>
      </c>
      <c r="F901" s="3">
        <v>2932</v>
      </c>
      <c r="G901" s="3">
        <v>3199.55</v>
      </c>
      <c r="H901">
        <v>181.02</v>
      </c>
      <c r="I901">
        <v>234.75</v>
      </c>
      <c r="J901" s="3">
        <v>1723.91</v>
      </c>
      <c r="K901">
        <v>454.7</v>
      </c>
    </row>
    <row r="902" spans="1:11" x14ac:dyDescent="0.3">
      <c r="A902" s="2">
        <v>44633</v>
      </c>
      <c r="B902" s="3">
        <v>1126.52</v>
      </c>
      <c r="C902" s="3">
        <v>3583.23</v>
      </c>
      <c r="D902" s="3">
        <v>1480.05</v>
      </c>
      <c r="E902" s="3">
        <v>1844.21</v>
      </c>
      <c r="F902" s="3">
        <v>3136.6</v>
      </c>
      <c r="G902" s="3">
        <v>3354.25</v>
      </c>
      <c r="H902">
        <v>182.1</v>
      </c>
      <c r="I902">
        <v>243.35</v>
      </c>
      <c r="J902" s="3">
        <v>1783.48</v>
      </c>
      <c r="K902">
        <v>435.35</v>
      </c>
    </row>
    <row r="903" spans="1:11" x14ac:dyDescent="0.3">
      <c r="A903" s="2">
        <v>44640</v>
      </c>
      <c r="B903" s="3">
        <v>1178.33</v>
      </c>
      <c r="C903" s="3">
        <v>3617.08</v>
      </c>
      <c r="D903" s="3">
        <v>1430.9</v>
      </c>
      <c r="E903" s="3">
        <v>1866.03</v>
      </c>
      <c r="F903" s="3">
        <v>3046.95</v>
      </c>
      <c r="G903" s="3">
        <v>3094.75</v>
      </c>
      <c r="H903">
        <v>180.07</v>
      </c>
      <c r="I903">
        <v>251.75</v>
      </c>
      <c r="J903" s="3">
        <v>1746.96</v>
      </c>
      <c r="K903">
        <v>415.35</v>
      </c>
    </row>
    <row r="904" spans="1:11" x14ac:dyDescent="0.3">
      <c r="A904" s="2">
        <v>44647</v>
      </c>
      <c r="B904" s="3">
        <v>1205.57</v>
      </c>
      <c r="C904" s="3">
        <v>3667.13</v>
      </c>
      <c r="D904" s="3">
        <v>1506</v>
      </c>
      <c r="E904" s="3">
        <v>1892.88</v>
      </c>
      <c r="F904" s="3">
        <v>3114.15</v>
      </c>
      <c r="G904" s="3">
        <v>3230</v>
      </c>
      <c r="H904">
        <v>187.1</v>
      </c>
      <c r="I904">
        <v>252.2</v>
      </c>
      <c r="J904" s="3">
        <v>1786.37</v>
      </c>
      <c r="K904">
        <v>466.25</v>
      </c>
    </row>
    <row r="905" spans="1:11" x14ac:dyDescent="0.3">
      <c r="A905" s="2">
        <v>44654</v>
      </c>
      <c r="B905" s="3">
        <v>1187.32</v>
      </c>
      <c r="C905" s="3">
        <v>3595.81</v>
      </c>
      <c r="D905" s="3">
        <v>1514.65</v>
      </c>
      <c r="E905" s="3">
        <v>1804.43</v>
      </c>
      <c r="F905" s="3">
        <v>3206.25</v>
      </c>
      <c r="G905" s="3">
        <v>3348.15</v>
      </c>
      <c r="H905">
        <v>192.38</v>
      </c>
      <c r="I905">
        <v>266.16000000000003</v>
      </c>
      <c r="J905" s="3">
        <v>1826.28</v>
      </c>
      <c r="K905">
        <v>460.3</v>
      </c>
    </row>
    <row r="906" spans="1:11" x14ac:dyDescent="0.3">
      <c r="A906" s="2">
        <v>44661</v>
      </c>
      <c r="B906" s="3">
        <v>1158.27</v>
      </c>
      <c r="C906" s="3">
        <v>3572.69</v>
      </c>
      <c r="D906" s="3">
        <v>1464.95</v>
      </c>
      <c r="E906" s="3">
        <v>1738.75</v>
      </c>
      <c r="F906" s="3">
        <v>3080.65</v>
      </c>
      <c r="G906" s="3">
        <v>3347.6</v>
      </c>
      <c r="H906">
        <v>189.55</v>
      </c>
      <c r="I906">
        <v>267.85000000000002</v>
      </c>
      <c r="J906" s="3">
        <v>1756.74</v>
      </c>
      <c r="K906">
        <v>467.3</v>
      </c>
    </row>
    <row r="907" spans="1:11" x14ac:dyDescent="0.3">
      <c r="A907" s="2">
        <v>44668</v>
      </c>
      <c r="B907" s="3">
        <v>1252.3</v>
      </c>
      <c r="C907" s="3">
        <v>3524.5</v>
      </c>
      <c r="D907" s="3">
        <v>1355.6</v>
      </c>
      <c r="E907" s="3">
        <v>1576.56</v>
      </c>
      <c r="F907" s="3">
        <v>3164.4</v>
      </c>
      <c r="G907" s="3">
        <v>3363.6</v>
      </c>
      <c r="H907">
        <v>196.75</v>
      </c>
      <c r="I907">
        <v>259.45</v>
      </c>
      <c r="J907" s="3">
        <v>1690.94</v>
      </c>
      <c r="K907">
        <v>452.2</v>
      </c>
    </row>
    <row r="908" spans="1:11" x14ac:dyDescent="0.3">
      <c r="A908" s="2">
        <v>44675</v>
      </c>
      <c r="B908" s="3">
        <v>1266.58</v>
      </c>
      <c r="C908" s="3">
        <v>3460.25</v>
      </c>
      <c r="D908" s="3">
        <v>1384.6</v>
      </c>
      <c r="E908" s="3">
        <v>1558.77</v>
      </c>
      <c r="F908" s="3">
        <v>3237.2</v>
      </c>
      <c r="G908" s="3">
        <v>3283.2</v>
      </c>
      <c r="H908">
        <v>181.55</v>
      </c>
      <c r="I908">
        <v>257.76</v>
      </c>
      <c r="J908" s="3">
        <v>1691.98</v>
      </c>
      <c r="K908">
        <v>442.8</v>
      </c>
    </row>
    <row r="909" spans="1:11" x14ac:dyDescent="0.3">
      <c r="A909" s="2">
        <v>44682</v>
      </c>
      <c r="B909" s="3">
        <v>1189.5899999999999</v>
      </c>
      <c r="C909" s="3">
        <v>3348.93</v>
      </c>
      <c r="D909" s="3">
        <v>1317.6</v>
      </c>
      <c r="E909" s="3">
        <v>1534.2</v>
      </c>
      <c r="F909" s="3">
        <v>3016.25</v>
      </c>
      <c r="G909" s="3">
        <v>3310.2</v>
      </c>
      <c r="H909">
        <v>178.5</v>
      </c>
      <c r="I909">
        <v>265.12</v>
      </c>
      <c r="J909" s="3">
        <v>1618.95</v>
      </c>
      <c r="K909">
        <v>408.45</v>
      </c>
    </row>
    <row r="910" spans="1:11" x14ac:dyDescent="0.3">
      <c r="A910" s="2">
        <v>44689</v>
      </c>
      <c r="B910" s="3">
        <v>1101.51</v>
      </c>
      <c r="C910" s="3">
        <v>3331.66</v>
      </c>
      <c r="D910" s="3">
        <v>1291.3499999999999</v>
      </c>
      <c r="E910" s="3">
        <v>1495.97</v>
      </c>
      <c r="F910" s="3">
        <v>3064</v>
      </c>
      <c r="G910" s="3">
        <v>3278.35</v>
      </c>
      <c r="H910">
        <v>168.52</v>
      </c>
      <c r="I910">
        <v>257.07</v>
      </c>
      <c r="J910" s="3">
        <v>1531.05</v>
      </c>
      <c r="K910">
        <v>385.6</v>
      </c>
    </row>
    <row r="911" spans="1:11" x14ac:dyDescent="0.3">
      <c r="A911" s="2">
        <v>44696</v>
      </c>
      <c r="B911" s="3">
        <v>1191.31</v>
      </c>
      <c r="C911" s="3">
        <v>3212.74</v>
      </c>
      <c r="D911" s="3">
        <v>1320.95</v>
      </c>
      <c r="E911" s="3">
        <v>1446.99</v>
      </c>
      <c r="F911" s="3">
        <v>3109.95</v>
      </c>
      <c r="G911" s="3">
        <v>3449.3</v>
      </c>
      <c r="H911">
        <v>166.45</v>
      </c>
      <c r="I911">
        <v>278.24</v>
      </c>
      <c r="J911" s="3">
        <v>1606.43</v>
      </c>
      <c r="K911">
        <v>493.7</v>
      </c>
    </row>
    <row r="912" spans="1:11" x14ac:dyDescent="0.3">
      <c r="A912" s="2">
        <v>44703</v>
      </c>
      <c r="B912" s="3">
        <v>1168.9100000000001</v>
      </c>
      <c r="C912" s="3">
        <v>3181.81</v>
      </c>
      <c r="D912" s="3">
        <v>1392.05</v>
      </c>
      <c r="E912" s="3">
        <v>1453.16</v>
      </c>
      <c r="F912" s="3">
        <v>2834.85</v>
      </c>
      <c r="G912" s="3">
        <v>3553.8</v>
      </c>
      <c r="H912">
        <v>161.18</v>
      </c>
      <c r="I912">
        <v>267.5</v>
      </c>
      <c r="J912" s="3">
        <v>1596.8</v>
      </c>
      <c r="K912">
        <v>449.7</v>
      </c>
    </row>
    <row r="913" spans="1:11" x14ac:dyDescent="0.3">
      <c r="A913" s="2">
        <v>44710</v>
      </c>
      <c r="B913" s="3">
        <v>1261.7</v>
      </c>
      <c r="C913" s="3">
        <v>3356.3</v>
      </c>
      <c r="D913" s="3">
        <v>1380.3</v>
      </c>
      <c r="E913" s="3">
        <v>1513.17</v>
      </c>
      <c r="F913" s="3">
        <v>2886.9</v>
      </c>
      <c r="G913" s="3">
        <v>3530.85</v>
      </c>
      <c r="H913">
        <v>164.05</v>
      </c>
      <c r="I913">
        <v>271.08</v>
      </c>
      <c r="J913" s="3">
        <v>1647.88</v>
      </c>
      <c r="K913">
        <v>425.25</v>
      </c>
    </row>
    <row r="914" spans="1:11" x14ac:dyDescent="0.3">
      <c r="A914" s="2">
        <v>44717</v>
      </c>
      <c r="B914" s="3">
        <v>1232.08</v>
      </c>
      <c r="C914" s="3">
        <v>3278</v>
      </c>
      <c r="D914" s="3">
        <v>1351.1</v>
      </c>
      <c r="E914" s="3">
        <v>1468.52</v>
      </c>
      <c r="F914" s="3">
        <v>2708.75</v>
      </c>
      <c r="G914" s="3">
        <v>3364.55</v>
      </c>
      <c r="H914">
        <v>165.52</v>
      </c>
      <c r="I914">
        <v>268.45</v>
      </c>
      <c r="J914" s="3">
        <v>1581.98</v>
      </c>
      <c r="K914">
        <v>418.85</v>
      </c>
    </row>
    <row r="915" spans="1:11" x14ac:dyDescent="0.3">
      <c r="A915" s="2">
        <v>44724</v>
      </c>
      <c r="B915" s="3">
        <v>1175.68</v>
      </c>
      <c r="C915" s="3">
        <v>3013.61</v>
      </c>
      <c r="D915" s="3">
        <v>1289.75</v>
      </c>
      <c r="E915" s="3">
        <v>1379.53</v>
      </c>
      <c r="F915" s="3">
        <v>2580.1999999999998</v>
      </c>
      <c r="G915" s="3">
        <v>3334.6</v>
      </c>
      <c r="H915">
        <v>150.57</v>
      </c>
      <c r="I915">
        <v>261.79000000000002</v>
      </c>
      <c r="J915" s="3">
        <v>1485.4</v>
      </c>
      <c r="K915">
        <v>390.4</v>
      </c>
    </row>
    <row r="916" spans="1:11" x14ac:dyDescent="0.3">
      <c r="A916" s="2">
        <v>44731</v>
      </c>
      <c r="B916" s="3">
        <v>1134.8499999999999</v>
      </c>
      <c r="C916" s="3">
        <v>3212.83</v>
      </c>
      <c r="D916" s="3">
        <v>1353.8</v>
      </c>
      <c r="E916" s="3">
        <v>1433.02</v>
      </c>
      <c r="F916" s="3">
        <v>2760.9</v>
      </c>
      <c r="G916" s="3">
        <v>3475.65</v>
      </c>
      <c r="H916">
        <v>153.9</v>
      </c>
      <c r="I916">
        <v>264.17</v>
      </c>
      <c r="J916" s="3">
        <v>1491.98</v>
      </c>
      <c r="K916">
        <v>407.6</v>
      </c>
    </row>
    <row r="917" spans="1:11" x14ac:dyDescent="0.3">
      <c r="A917" s="2">
        <v>44738</v>
      </c>
      <c r="B917" s="3">
        <v>1093.3800000000001</v>
      </c>
      <c r="C917" s="3">
        <v>3234.3</v>
      </c>
      <c r="D917" s="3">
        <v>1353.75</v>
      </c>
      <c r="E917" s="3">
        <v>1471.11</v>
      </c>
      <c r="F917" s="3">
        <v>2773.15</v>
      </c>
      <c r="G917" s="3">
        <v>3582.5</v>
      </c>
      <c r="H917">
        <v>159.18</v>
      </c>
      <c r="I917">
        <v>282.61</v>
      </c>
      <c r="J917" s="3">
        <v>1566.02</v>
      </c>
      <c r="K917">
        <v>417.85</v>
      </c>
    </row>
    <row r="918" spans="1:11" x14ac:dyDescent="0.3">
      <c r="A918" s="2">
        <v>44745</v>
      </c>
      <c r="B918" s="3">
        <v>1085.53</v>
      </c>
      <c r="C918" s="3">
        <v>3185.86</v>
      </c>
      <c r="D918" s="3">
        <v>1397.1</v>
      </c>
      <c r="E918" s="3">
        <v>1505.96</v>
      </c>
      <c r="F918" s="3">
        <v>2879.8</v>
      </c>
      <c r="G918" s="3">
        <v>3818.2</v>
      </c>
      <c r="H918">
        <v>162.69999999999999</v>
      </c>
      <c r="I918">
        <v>291.16000000000003</v>
      </c>
      <c r="J918" s="3">
        <v>1683.6</v>
      </c>
      <c r="K918">
        <v>435.75</v>
      </c>
    </row>
    <row r="919" spans="1:11" x14ac:dyDescent="0.3">
      <c r="A919" s="2">
        <v>44752</v>
      </c>
      <c r="B919" s="3">
        <v>1090.25</v>
      </c>
      <c r="C919" s="3">
        <v>2921.61</v>
      </c>
      <c r="D919" s="3">
        <v>1362.05</v>
      </c>
      <c r="E919" s="3">
        <v>1422.33</v>
      </c>
      <c r="F919" s="3">
        <v>2978.15</v>
      </c>
      <c r="G919" s="3">
        <v>3848.55</v>
      </c>
      <c r="H919">
        <v>156.07</v>
      </c>
      <c r="I919">
        <v>291.64999999999998</v>
      </c>
      <c r="J919" s="3">
        <v>1680.81</v>
      </c>
      <c r="K919">
        <v>426.55</v>
      </c>
    </row>
    <row r="920" spans="1:11" x14ac:dyDescent="0.3">
      <c r="A920" s="2">
        <v>44759</v>
      </c>
      <c r="B920" s="3">
        <v>1136.23</v>
      </c>
      <c r="C920" s="3">
        <v>3093.71</v>
      </c>
      <c r="D920" s="3">
        <v>1392.5</v>
      </c>
      <c r="E920" s="3">
        <v>1497.86</v>
      </c>
      <c r="F920" s="3">
        <v>3067.4</v>
      </c>
      <c r="G920" s="3">
        <v>3871.45</v>
      </c>
      <c r="H920">
        <v>160.19999999999999</v>
      </c>
      <c r="I920">
        <v>298.45999999999998</v>
      </c>
      <c r="J920" s="3">
        <v>1763.92</v>
      </c>
      <c r="K920">
        <v>460.25</v>
      </c>
    </row>
    <row r="921" spans="1:11" x14ac:dyDescent="0.3">
      <c r="A921" s="2">
        <v>44766</v>
      </c>
      <c r="B921" s="3">
        <v>1139.1099999999999</v>
      </c>
      <c r="C921" s="3">
        <v>3221.42</v>
      </c>
      <c r="D921" s="3">
        <v>1434.2</v>
      </c>
      <c r="E921" s="3">
        <v>1541.02</v>
      </c>
      <c r="F921" s="3">
        <v>3333.75</v>
      </c>
      <c r="G921" s="3">
        <v>3900.85</v>
      </c>
      <c r="H921">
        <v>165.2</v>
      </c>
      <c r="I921">
        <v>301.10000000000002</v>
      </c>
      <c r="J921" s="3">
        <v>1803.58</v>
      </c>
      <c r="K921">
        <v>442.55</v>
      </c>
    </row>
    <row r="922" spans="1:11" x14ac:dyDescent="0.3">
      <c r="A922" s="2">
        <v>44773</v>
      </c>
      <c r="B922" s="3">
        <v>1150.26</v>
      </c>
      <c r="C922" s="3">
        <v>3283.03</v>
      </c>
      <c r="D922" s="3">
        <v>1427.05</v>
      </c>
      <c r="E922" s="3">
        <v>1607.59</v>
      </c>
      <c r="F922" s="3">
        <v>3473.9</v>
      </c>
      <c r="G922" s="3">
        <v>3688.75</v>
      </c>
      <c r="H922">
        <v>168.15</v>
      </c>
      <c r="I922">
        <v>308.85000000000002</v>
      </c>
      <c r="J922" s="3">
        <v>1783.53</v>
      </c>
      <c r="K922">
        <v>464.25</v>
      </c>
    </row>
    <row r="923" spans="1:11" x14ac:dyDescent="0.3">
      <c r="A923" s="2">
        <v>44780</v>
      </c>
      <c r="B923" s="3">
        <v>1195.2</v>
      </c>
      <c r="C923" s="3">
        <v>3318.64</v>
      </c>
      <c r="D923" s="3">
        <v>1485.15</v>
      </c>
      <c r="E923" s="3">
        <v>1585.17</v>
      </c>
      <c r="F923" s="3">
        <v>3427.85</v>
      </c>
      <c r="G923" s="3">
        <v>3659.45</v>
      </c>
      <c r="H923">
        <v>166.95</v>
      </c>
      <c r="I923">
        <v>306.51</v>
      </c>
      <c r="J923" s="3">
        <v>1839.85</v>
      </c>
      <c r="K923">
        <v>473.35</v>
      </c>
    </row>
    <row r="924" spans="1:11" x14ac:dyDescent="0.3">
      <c r="A924" s="2">
        <v>44787</v>
      </c>
      <c r="B924" s="3">
        <v>1186.5</v>
      </c>
      <c r="C924" s="3">
        <v>3303.22</v>
      </c>
      <c r="D924" s="3">
        <v>1493.05</v>
      </c>
      <c r="E924" s="3">
        <v>1588.15</v>
      </c>
      <c r="F924" s="3">
        <v>3482.55</v>
      </c>
      <c r="G924" s="3">
        <v>3662.55</v>
      </c>
      <c r="H924">
        <v>169.18</v>
      </c>
      <c r="I924">
        <v>310.29000000000002</v>
      </c>
      <c r="J924" s="3">
        <v>1931.49</v>
      </c>
      <c r="K924">
        <v>459.2</v>
      </c>
    </row>
    <row r="925" spans="1:11" x14ac:dyDescent="0.3">
      <c r="A925" s="2">
        <v>44794</v>
      </c>
      <c r="B925" s="3">
        <v>1188.3900000000001</v>
      </c>
      <c r="C925" s="3">
        <v>3143.66</v>
      </c>
      <c r="D925" s="3">
        <v>1465.1</v>
      </c>
      <c r="E925" s="3">
        <v>1513.02</v>
      </c>
      <c r="F925" s="3">
        <v>3323.55</v>
      </c>
      <c r="G925" s="3">
        <v>3647.7</v>
      </c>
      <c r="H925">
        <v>164.57</v>
      </c>
      <c r="I925">
        <v>310.74</v>
      </c>
      <c r="J925" s="3">
        <v>1901.11</v>
      </c>
      <c r="K925">
        <v>481.1</v>
      </c>
    </row>
    <row r="926" spans="1:11" x14ac:dyDescent="0.3">
      <c r="A926" s="2">
        <v>44801</v>
      </c>
      <c r="B926" s="3">
        <v>1148.67</v>
      </c>
      <c r="C926" s="3">
        <v>3054.1</v>
      </c>
      <c r="D926" s="3">
        <v>1485.5</v>
      </c>
      <c r="E926" s="3">
        <v>1444.86</v>
      </c>
      <c r="F926" s="3">
        <v>3431.05</v>
      </c>
      <c r="G926" s="3">
        <v>3703</v>
      </c>
      <c r="H926">
        <v>161.02000000000001</v>
      </c>
      <c r="I926">
        <v>321.02</v>
      </c>
      <c r="J926" s="3">
        <v>1935.69</v>
      </c>
      <c r="K926">
        <v>470.5</v>
      </c>
    </row>
    <row r="927" spans="1:11" x14ac:dyDescent="0.3">
      <c r="A927" s="2">
        <v>44808</v>
      </c>
      <c r="B927" s="3">
        <v>1166.28</v>
      </c>
      <c r="C927" s="3">
        <v>3139.22</v>
      </c>
      <c r="D927" s="3">
        <v>1498.6</v>
      </c>
      <c r="E927" s="3">
        <v>1503.18</v>
      </c>
      <c r="F927" s="3">
        <v>3441.85</v>
      </c>
      <c r="G927" s="3">
        <v>3650.55</v>
      </c>
      <c r="H927">
        <v>169.3</v>
      </c>
      <c r="I927">
        <v>328.53</v>
      </c>
      <c r="J927" s="3">
        <v>1945.01</v>
      </c>
      <c r="K927">
        <v>554.70000000000005</v>
      </c>
    </row>
    <row r="928" spans="1:11" x14ac:dyDescent="0.3">
      <c r="A928" s="2">
        <v>44815</v>
      </c>
      <c r="B928" s="3">
        <v>1134.46</v>
      </c>
      <c r="C928" s="3">
        <v>2935.36</v>
      </c>
      <c r="D928" s="3">
        <v>1492.75</v>
      </c>
      <c r="E928" s="3">
        <v>1369.33</v>
      </c>
      <c r="F928" s="3">
        <v>3322.55</v>
      </c>
      <c r="G928" s="3">
        <v>3636.95</v>
      </c>
      <c r="H928">
        <v>160.63</v>
      </c>
      <c r="I928">
        <v>329.32</v>
      </c>
      <c r="J928" s="3">
        <v>1915.28</v>
      </c>
      <c r="K928">
        <v>606.6</v>
      </c>
    </row>
    <row r="929" spans="1:11" x14ac:dyDescent="0.3">
      <c r="A929" s="2">
        <v>44822</v>
      </c>
      <c r="B929" s="3">
        <v>1107.3599999999999</v>
      </c>
      <c r="C929" s="3">
        <v>2909.36</v>
      </c>
      <c r="D929" s="3">
        <v>1446.15</v>
      </c>
      <c r="E929" s="3">
        <v>1357.8</v>
      </c>
      <c r="F929" s="3">
        <v>3395.25</v>
      </c>
      <c r="G929" s="3">
        <v>3792</v>
      </c>
      <c r="H929">
        <v>155.97999999999999</v>
      </c>
      <c r="I929">
        <v>344.13</v>
      </c>
      <c r="J929" s="3">
        <v>1853.27</v>
      </c>
      <c r="K929">
        <v>571.6</v>
      </c>
    </row>
    <row r="930" spans="1:11" x14ac:dyDescent="0.3">
      <c r="A930" s="2">
        <v>44829</v>
      </c>
      <c r="B930" s="3">
        <v>1079.33</v>
      </c>
      <c r="C930" s="3">
        <v>2931.32</v>
      </c>
      <c r="D930" s="3">
        <v>1421.35</v>
      </c>
      <c r="E930" s="3">
        <v>1405.53</v>
      </c>
      <c r="F930" s="3">
        <v>3342.45</v>
      </c>
      <c r="G930" s="3">
        <v>3845</v>
      </c>
      <c r="H930">
        <v>152.44999999999999</v>
      </c>
      <c r="I930">
        <v>329.97</v>
      </c>
      <c r="J930" s="3">
        <v>1844.54</v>
      </c>
      <c r="K930">
        <v>585.4</v>
      </c>
    </row>
    <row r="931" spans="1:11" x14ac:dyDescent="0.3">
      <c r="A931" s="2">
        <v>44836</v>
      </c>
      <c r="B931" s="3">
        <v>1104.1099999999999</v>
      </c>
      <c r="C931" s="3">
        <v>2990.2</v>
      </c>
      <c r="D931" s="3">
        <v>1430.8</v>
      </c>
      <c r="E931" s="3">
        <v>1443.07</v>
      </c>
      <c r="F931" s="3">
        <v>3343.7</v>
      </c>
      <c r="G931" s="3">
        <v>3782.55</v>
      </c>
      <c r="H931">
        <v>153.69999999999999</v>
      </c>
      <c r="I931">
        <v>331.9</v>
      </c>
      <c r="J931" s="3">
        <v>1920.07</v>
      </c>
      <c r="K931">
        <v>578.85</v>
      </c>
    </row>
    <row r="932" spans="1:11" x14ac:dyDescent="0.3">
      <c r="A932" s="2">
        <v>44843</v>
      </c>
      <c r="B932" s="3">
        <v>1076.1300000000001</v>
      </c>
      <c r="C932" s="3">
        <v>3023.61</v>
      </c>
      <c r="D932" s="3">
        <v>1439</v>
      </c>
      <c r="E932" s="3">
        <v>1465.99</v>
      </c>
      <c r="F932" s="3">
        <v>3185.5</v>
      </c>
      <c r="G932" s="3">
        <v>3794.65</v>
      </c>
      <c r="H932">
        <v>148.97999999999999</v>
      </c>
      <c r="I932">
        <v>330.02</v>
      </c>
      <c r="J932" s="3">
        <v>1907.25</v>
      </c>
      <c r="K932">
        <v>538.29999999999995</v>
      </c>
    </row>
    <row r="933" spans="1:11" x14ac:dyDescent="0.3">
      <c r="A933" s="2">
        <v>44850</v>
      </c>
      <c r="B933" s="3">
        <v>1121.93</v>
      </c>
      <c r="C933" s="3">
        <v>3060.93</v>
      </c>
      <c r="D933" s="3">
        <v>1438.6</v>
      </c>
      <c r="E933" s="3">
        <v>1492.09</v>
      </c>
      <c r="F933" s="3">
        <v>3092.4</v>
      </c>
      <c r="G933" s="3">
        <v>3791.45</v>
      </c>
      <c r="H933">
        <v>149.13</v>
      </c>
      <c r="I933">
        <v>343.43</v>
      </c>
      <c r="J933" s="3">
        <v>1871.33</v>
      </c>
      <c r="K933">
        <v>533.54999999999995</v>
      </c>
    </row>
    <row r="934" spans="1:11" x14ac:dyDescent="0.3">
      <c r="A934" s="2">
        <v>44857</v>
      </c>
      <c r="B934" s="3">
        <v>1146.69</v>
      </c>
      <c r="C934" s="3">
        <v>3086.15</v>
      </c>
      <c r="D934" s="3">
        <v>1458.7</v>
      </c>
      <c r="E934" s="3">
        <v>1504.77</v>
      </c>
      <c r="F934" s="3">
        <v>3053.4</v>
      </c>
      <c r="G934" s="3">
        <v>3776.6</v>
      </c>
      <c r="H934">
        <v>151.63</v>
      </c>
      <c r="I934">
        <v>343.48</v>
      </c>
      <c r="J934" s="3">
        <v>1970.21</v>
      </c>
      <c r="K934">
        <v>550.4</v>
      </c>
    </row>
    <row r="935" spans="1:11" x14ac:dyDescent="0.3">
      <c r="A935" s="2">
        <v>44864</v>
      </c>
      <c r="B935" s="3">
        <v>1176.93</v>
      </c>
      <c r="C935" s="3">
        <v>3138.98</v>
      </c>
      <c r="D935" s="3">
        <v>1497.15</v>
      </c>
      <c r="E935" s="3">
        <v>1505.52</v>
      </c>
      <c r="F935" s="3">
        <v>3181.35</v>
      </c>
      <c r="G935" s="3">
        <v>3801.3</v>
      </c>
      <c r="H935">
        <v>150.80000000000001</v>
      </c>
      <c r="I935">
        <v>351.39</v>
      </c>
      <c r="J935" s="3">
        <v>2010.37</v>
      </c>
      <c r="K935">
        <v>626.65</v>
      </c>
    </row>
    <row r="936" spans="1:11" x14ac:dyDescent="0.3">
      <c r="A936" s="2">
        <v>44871</v>
      </c>
      <c r="B936" s="3">
        <v>1194.6500000000001</v>
      </c>
      <c r="C936" s="3">
        <v>3235.13</v>
      </c>
      <c r="D936" s="3">
        <v>1611.15</v>
      </c>
      <c r="E936" s="3">
        <v>1561.3</v>
      </c>
      <c r="F936" s="3">
        <v>3055.4</v>
      </c>
      <c r="G936" s="3">
        <v>4096.6000000000004</v>
      </c>
      <c r="H936">
        <v>154.25</v>
      </c>
      <c r="I936">
        <v>354.22</v>
      </c>
      <c r="J936" s="3">
        <v>2006.43</v>
      </c>
      <c r="K936">
        <v>644</v>
      </c>
    </row>
    <row r="937" spans="1:11" x14ac:dyDescent="0.3">
      <c r="A937" s="2">
        <v>44878</v>
      </c>
      <c r="B937" s="3">
        <v>1179.1500000000001</v>
      </c>
      <c r="C937" s="3">
        <v>3261.96</v>
      </c>
      <c r="D937" s="3">
        <v>1613.9</v>
      </c>
      <c r="E937" s="3">
        <v>1584.47</v>
      </c>
      <c r="F937" s="3">
        <v>3095.5</v>
      </c>
      <c r="G937" s="3">
        <v>4104.3500000000004</v>
      </c>
      <c r="H937">
        <v>152</v>
      </c>
      <c r="I937">
        <v>338.91</v>
      </c>
      <c r="J937" s="3">
        <v>2019.84</v>
      </c>
      <c r="K937">
        <v>637.85</v>
      </c>
    </row>
    <row r="938" spans="1:11" x14ac:dyDescent="0.3">
      <c r="A938" s="2">
        <v>44885</v>
      </c>
      <c r="B938" s="3">
        <v>1188.21</v>
      </c>
      <c r="C938" s="3">
        <v>3307.03</v>
      </c>
      <c r="D938" s="3">
        <v>1617.65</v>
      </c>
      <c r="E938" s="3">
        <v>1626.48</v>
      </c>
      <c r="F938" s="3">
        <v>3108.15</v>
      </c>
      <c r="G938" s="3">
        <v>4182.8500000000004</v>
      </c>
      <c r="H938">
        <v>162.22999999999999</v>
      </c>
      <c r="I938">
        <v>338.22</v>
      </c>
      <c r="J938" s="3">
        <v>2057.66</v>
      </c>
      <c r="K938">
        <v>664.75</v>
      </c>
    </row>
    <row r="939" spans="1:11" x14ac:dyDescent="0.3">
      <c r="A939" s="2">
        <v>44892</v>
      </c>
      <c r="B939" s="3">
        <v>1235.6600000000001</v>
      </c>
      <c r="C939" s="3">
        <v>3355.32</v>
      </c>
      <c r="D939" s="3">
        <v>1607.1</v>
      </c>
      <c r="E939" s="3">
        <v>1628.72</v>
      </c>
      <c r="F939" s="3">
        <v>3143.45</v>
      </c>
      <c r="G939" s="3">
        <v>4425.1000000000004</v>
      </c>
      <c r="H939">
        <v>170.52</v>
      </c>
      <c r="I939">
        <v>334.99</v>
      </c>
      <c r="J939" s="3">
        <v>2079.7600000000002</v>
      </c>
      <c r="K939">
        <v>749.1</v>
      </c>
    </row>
    <row r="940" spans="1:11" x14ac:dyDescent="0.3">
      <c r="A940" s="2">
        <v>44899</v>
      </c>
      <c r="B940" s="3">
        <v>1184.3499999999999</v>
      </c>
      <c r="C940" s="3">
        <v>3212.49</v>
      </c>
      <c r="D940" s="3">
        <v>1631.05</v>
      </c>
      <c r="E940" s="3">
        <v>1560.51</v>
      </c>
      <c r="F940" s="3">
        <v>3226.95</v>
      </c>
      <c r="G940" s="3">
        <v>4411.8</v>
      </c>
      <c r="H940">
        <v>169.15</v>
      </c>
      <c r="I940">
        <v>339.01</v>
      </c>
      <c r="J940" s="3">
        <v>2149.4499999999998</v>
      </c>
      <c r="K940">
        <v>845.05</v>
      </c>
    </row>
    <row r="941" spans="1:11" x14ac:dyDescent="0.3">
      <c r="A941" s="2">
        <v>44906</v>
      </c>
      <c r="B941" s="3">
        <v>1164.5999999999999</v>
      </c>
      <c r="C941" s="3">
        <v>3161.27</v>
      </c>
      <c r="D941" s="3">
        <v>1639.65</v>
      </c>
      <c r="E941" s="3">
        <v>1513.67</v>
      </c>
      <c r="F941" s="3">
        <v>3055.9</v>
      </c>
      <c r="G941" s="3">
        <v>4447.05</v>
      </c>
      <c r="H941">
        <v>170.9</v>
      </c>
      <c r="I941">
        <v>333.1</v>
      </c>
      <c r="J941" s="3">
        <v>2168.91</v>
      </c>
      <c r="K941">
        <v>850.45</v>
      </c>
    </row>
    <row r="942" spans="1:11" x14ac:dyDescent="0.3">
      <c r="A942" s="2">
        <v>44913</v>
      </c>
      <c r="B942" s="3">
        <v>1135.82</v>
      </c>
      <c r="C942" s="3">
        <v>3149.66</v>
      </c>
      <c r="D942" s="3">
        <v>1597.65</v>
      </c>
      <c r="E942" s="3">
        <v>1488.71</v>
      </c>
      <c r="F942" s="3">
        <v>3057.9</v>
      </c>
      <c r="G942" s="3">
        <v>4330.05</v>
      </c>
      <c r="H942">
        <v>162.43</v>
      </c>
      <c r="I942">
        <v>324.35000000000002</v>
      </c>
      <c r="J942" s="3">
        <v>2057.41</v>
      </c>
      <c r="K942">
        <v>794.25</v>
      </c>
    </row>
    <row r="943" spans="1:11" x14ac:dyDescent="0.3">
      <c r="A943" s="2">
        <v>44920</v>
      </c>
      <c r="B943" s="3">
        <v>1156.25</v>
      </c>
      <c r="C943" s="3">
        <v>3177.32</v>
      </c>
      <c r="D943" s="3">
        <v>1628.15</v>
      </c>
      <c r="E943" s="3">
        <v>1499.75</v>
      </c>
      <c r="F943" s="3">
        <v>3087.9</v>
      </c>
      <c r="G943" s="3">
        <v>4306.6499999999996</v>
      </c>
      <c r="H943">
        <v>165.27</v>
      </c>
      <c r="I943">
        <v>329.62</v>
      </c>
      <c r="J943" s="3">
        <v>2081.61</v>
      </c>
      <c r="K943">
        <v>819.1</v>
      </c>
    </row>
    <row r="944" spans="1:11" x14ac:dyDescent="0.3">
      <c r="A944" s="2">
        <v>44927</v>
      </c>
      <c r="B944" s="3">
        <v>1151.57</v>
      </c>
      <c r="C944" s="3">
        <v>3133.27</v>
      </c>
      <c r="D944" s="3">
        <v>1594.4</v>
      </c>
      <c r="E944" s="3">
        <v>1440.38</v>
      </c>
      <c r="F944" s="3">
        <v>2978.4</v>
      </c>
      <c r="G944" s="3">
        <v>4358.2</v>
      </c>
      <c r="H944">
        <v>172.38</v>
      </c>
      <c r="I944">
        <v>333.05</v>
      </c>
      <c r="J944" s="3">
        <v>2081.56</v>
      </c>
      <c r="K944">
        <v>761.75</v>
      </c>
    </row>
    <row r="945" spans="1:11" x14ac:dyDescent="0.3">
      <c r="A945" s="2">
        <v>44934</v>
      </c>
      <c r="B945" s="3">
        <v>1120.1199999999999</v>
      </c>
      <c r="C945" s="3">
        <v>3292.3</v>
      </c>
      <c r="D945" s="3">
        <v>1600.65</v>
      </c>
      <c r="E945" s="3">
        <v>1495.22</v>
      </c>
      <c r="F945" s="3">
        <v>2909.15</v>
      </c>
      <c r="G945" s="3">
        <v>4335.55</v>
      </c>
      <c r="H945">
        <v>174.88</v>
      </c>
      <c r="I945">
        <v>326.79000000000002</v>
      </c>
      <c r="J945" s="3">
        <v>2148.9</v>
      </c>
      <c r="K945">
        <v>766.15</v>
      </c>
    </row>
    <row r="946" spans="1:11" x14ac:dyDescent="0.3">
      <c r="A946" s="2">
        <v>44941</v>
      </c>
      <c r="B946" s="3">
        <v>1108.79</v>
      </c>
      <c r="C946" s="3">
        <v>3347.59</v>
      </c>
      <c r="D946" s="3">
        <v>1660.95</v>
      </c>
      <c r="E946" s="3">
        <v>1517</v>
      </c>
      <c r="F946" s="3">
        <v>2787.8</v>
      </c>
      <c r="G946" s="3">
        <v>4319.3500000000004</v>
      </c>
      <c r="H946">
        <v>173.23</v>
      </c>
      <c r="I946">
        <v>332.65</v>
      </c>
      <c r="J946" s="3">
        <v>2241.4</v>
      </c>
      <c r="K946">
        <v>734.25</v>
      </c>
    </row>
    <row r="947" spans="1:11" x14ac:dyDescent="0.3">
      <c r="A947" s="2">
        <v>44948</v>
      </c>
      <c r="B947" s="3">
        <v>1060.99</v>
      </c>
      <c r="C947" s="3">
        <v>3395.32</v>
      </c>
      <c r="D947" s="3">
        <v>1615.8</v>
      </c>
      <c r="E947" s="3">
        <v>1510.64</v>
      </c>
      <c r="F947" s="3">
        <v>2722.65</v>
      </c>
      <c r="G947" s="3">
        <v>4380.3</v>
      </c>
      <c r="H947">
        <v>168.35</v>
      </c>
      <c r="I947">
        <v>343.53</v>
      </c>
      <c r="J947" s="3">
        <v>2155.34</v>
      </c>
      <c r="K947">
        <v>710.85</v>
      </c>
    </row>
    <row r="948" spans="1:11" x14ac:dyDescent="0.3">
      <c r="A948" s="2">
        <v>44955</v>
      </c>
      <c r="B948" s="3">
        <v>1057.2</v>
      </c>
      <c r="C948" s="3">
        <v>3466.24</v>
      </c>
      <c r="D948" s="3">
        <v>1658.8</v>
      </c>
      <c r="E948" s="3">
        <v>1590.44</v>
      </c>
      <c r="F948" s="3">
        <v>2760.4</v>
      </c>
      <c r="G948" s="3">
        <v>4624.8</v>
      </c>
      <c r="H948">
        <v>163.32</v>
      </c>
      <c r="I948">
        <v>378.17</v>
      </c>
      <c r="J948" s="3">
        <v>2161.9299999999998</v>
      </c>
      <c r="K948">
        <v>746.7</v>
      </c>
    </row>
    <row r="949" spans="1:11" x14ac:dyDescent="0.3">
      <c r="A949" s="2">
        <v>44962</v>
      </c>
      <c r="B949" s="3">
        <v>1060.67</v>
      </c>
      <c r="C949" s="3">
        <v>3521.24</v>
      </c>
      <c r="D949" s="3">
        <v>1657.1</v>
      </c>
      <c r="E949" s="3">
        <v>1599.54</v>
      </c>
      <c r="F949" s="3">
        <v>2804.6</v>
      </c>
      <c r="G949" s="3">
        <v>4619.05</v>
      </c>
      <c r="H949">
        <v>166.9</v>
      </c>
      <c r="I949">
        <v>369.03</v>
      </c>
      <c r="J949" s="3">
        <v>2158.08</v>
      </c>
      <c r="K949">
        <v>757.35</v>
      </c>
    </row>
    <row r="950" spans="1:11" x14ac:dyDescent="0.3">
      <c r="A950" s="2">
        <v>44969</v>
      </c>
      <c r="B950" s="3">
        <v>1107.68</v>
      </c>
      <c r="C950" s="3">
        <v>3485</v>
      </c>
      <c r="D950" s="3">
        <v>1655.9</v>
      </c>
      <c r="E950" s="3">
        <v>1574.92</v>
      </c>
      <c r="F950" s="3">
        <v>2833.6</v>
      </c>
      <c r="G950" s="3">
        <v>4532.3</v>
      </c>
      <c r="H950">
        <v>165.85</v>
      </c>
      <c r="I950">
        <v>380.9</v>
      </c>
      <c r="J950" s="3">
        <v>2221.69</v>
      </c>
      <c r="K950">
        <v>745.25</v>
      </c>
    </row>
    <row r="951" spans="1:11" x14ac:dyDescent="0.3">
      <c r="A951" s="2">
        <v>44976</v>
      </c>
      <c r="B951" s="3">
        <v>1082.03</v>
      </c>
      <c r="C951" s="3">
        <v>3384.77</v>
      </c>
      <c r="D951" s="3">
        <v>1588.95</v>
      </c>
      <c r="E951" s="3">
        <v>1541.96</v>
      </c>
      <c r="F951" s="3">
        <v>2738.5</v>
      </c>
      <c r="G951" s="3">
        <v>4441.2</v>
      </c>
      <c r="H951">
        <v>158.75</v>
      </c>
      <c r="I951">
        <v>382.54</v>
      </c>
      <c r="J951" s="3">
        <v>2129.0500000000002</v>
      </c>
      <c r="K951">
        <v>724.9</v>
      </c>
    </row>
    <row r="952" spans="1:11" x14ac:dyDescent="0.3">
      <c r="A952" s="2">
        <v>44983</v>
      </c>
      <c r="B952" s="3">
        <v>1082.8</v>
      </c>
      <c r="C952" s="3">
        <v>3326.74</v>
      </c>
      <c r="D952" s="3">
        <v>1615.9</v>
      </c>
      <c r="E952" s="3">
        <v>1471.01</v>
      </c>
      <c r="F952" s="3">
        <v>2828.85</v>
      </c>
      <c r="G952" s="3">
        <v>4414.3500000000004</v>
      </c>
      <c r="H952">
        <v>160.57</v>
      </c>
      <c r="I952">
        <v>382.44</v>
      </c>
      <c r="J952" s="3">
        <v>2146.56</v>
      </c>
      <c r="K952">
        <v>705.8</v>
      </c>
    </row>
    <row r="953" spans="1:11" x14ac:dyDescent="0.3">
      <c r="A953" s="2">
        <v>44990</v>
      </c>
      <c r="B953" s="3">
        <v>1054.3399999999999</v>
      </c>
      <c r="C953" s="3">
        <v>3315.64</v>
      </c>
      <c r="D953" s="3">
        <v>1588.65</v>
      </c>
      <c r="E953" s="3">
        <v>1463.3</v>
      </c>
      <c r="F953" s="3">
        <v>2830.2</v>
      </c>
      <c r="G953" s="3">
        <v>4309.25</v>
      </c>
      <c r="H953">
        <v>162.93</v>
      </c>
      <c r="I953">
        <v>385.67</v>
      </c>
      <c r="J953" s="3">
        <v>2152.84</v>
      </c>
      <c r="K953">
        <v>682.6</v>
      </c>
    </row>
    <row r="954" spans="1:11" x14ac:dyDescent="0.3">
      <c r="A954" s="2">
        <v>44997</v>
      </c>
      <c r="B954" s="3">
        <v>1009.13</v>
      </c>
      <c r="C954" s="3">
        <v>3164.64</v>
      </c>
      <c r="D954" s="3">
        <v>1572.65</v>
      </c>
      <c r="E954" s="3">
        <v>1412.74</v>
      </c>
      <c r="F954" s="3">
        <v>2862.65</v>
      </c>
      <c r="G954" s="3">
        <v>4362.05</v>
      </c>
      <c r="H954">
        <v>175.73</v>
      </c>
      <c r="I954">
        <v>373.45</v>
      </c>
      <c r="J954" s="3">
        <v>2191.61</v>
      </c>
      <c r="K954">
        <v>694.65</v>
      </c>
    </row>
    <row r="955" spans="1:11" x14ac:dyDescent="0.3">
      <c r="A955" s="2">
        <v>45004</v>
      </c>
      <c r="B955" s="3">
        <v>1000.14</v>
      </c>
      <c r="C955" s="3">
        <v>3106.11</v>
      </c>
      <c r="D955" s="3">
        <v>1560.65</v>
      </c>
      <c r="E955" s="3">
        <v>1372.91</v>
      </c>
      <c r="F955" s="3">
        <v>2798.5</v>
      </c>
      <c r="G955" s="3">
        <v>4195.6499999999996</v>
      </c>
      <c r="H955">
        <v>172.6</v>
      </c>
      <c r="I955">
        <v>376.38</v>
      </c>
      <c r="J955" s="3">
        <v>2158.23</v>
      </c>
      <c r="K955">
        <v>720.7</v>
      </c>
    </row>
    <row r="956" spans="1:11" x14ac:dyDescent="0.3">
      <c r="A956" s="2">
        <v>45011</v>
      </c>
      <c r="B956" s="3">
        <v>1058.1300000000001</v>
      </c>
      <c r="C956" s="3">
        <v>3191.11</v>
      </c>
      <c r="D956" s="3">
        <v>1609.55</v>
      </c>
      <c r="E956" s="3">
        <v>1419.95</v>
      </c>
      <c r="F956" s="3">
        <v>2761.65</v>
      </c>
      <c r="G956" s="3">
        <v>4322</v>
      </c>
      <c r="H956">
        <v>172.02</v>
      </c>
      <c r="I956">
        <v>381.1</v>
      </c>
      <c r="J956" s="3">
        <v>2159.88</v>
      </c>
      <c r="K956">
        <v>790.95</v>
      </c>
    </row>
    <row r="957" spans="1:11" x14ac:dyDescent="0.3">
      <c r="A957" s="2">
        <v>45018</v>
      </c>
      <c r="B957" s="3">
        <v>1062.8499999999999</v>
      </c>
      <c r="C957" s="3">
        <v>3205.85</v>
      </c>
      <c r="D957" s="3">
        <v>1666.35</v>
      </c>
      <c r="E957" s="3">
        <v>1413.93</v>
      </c>
      <c r="F957" s="3">
        <v>2809.85</v>
      </c>
      <c r="G957" s="3">
        <v>4299.75</v>
      </c>
      <c r="H957">
        <v>165.93</v>
      </c>
      <c r="I957">
        <v>384.88</v>
      </c>
      <c r="J957" s="3">
        <v>2269.63</v>
      </c>
      <c r="K957">
        <v>801.95</v>
      </c>
    </row>
    <row r="958" spans="1:11" x14ac:dyDescent="0.3">
      <c r="A958" s="2">
        <v>45025</v>
      </c>
      <c r="B958" s="3">
        <v>1069.23</v>
      </c>
      <c r="C958" s="3">
        <v>3174.14</v>
      </c>
      <c r="D958" s="3">
        <v>1692.45</v>
      </c>
      <c r="E958" s="3">
        <v>1381.42</v>
      </c>
      <c r="F958" s="3">
        <v>2809.75</v>
      </c>
      <c r="G958" s="3">
        <v>4262.05</v>
      </c>
      <c r="H958">
        <v>166.07</v>
      </c>
      <c r="I958">
        <v>393.03</v>
      </c>
      <c r="J958" s="3">
        <v>2252.8200000000002</v>
      </c>
      <c r="K958">
        <v>789.45</v>
      </c>
    </row>
    <row r="959" spans="1:11" x14ac:dyDescent="0.3">
      <c r="A959" s="2">
        <v>45032</v>
      </c>
      <c r="B959" s="3">
        <v>1066.28</v>
      </c>
      <c r="C959" s="3">
        <v>3146.27</v>
      </c>
      <c r="D959" s="3">
        <v>1674.6</v>
      </c>
      <c r="E959" s="3">
        <v>1220.47</v>
      </c>
      <c r="F959" s="3">
        <v>2882.1</v>
      </c>
      <c r="G959" s="3">
        <v>4327.25</v>
      </c>
      <c r="H959">
        <v>173.15</v>
      </c>
      <c r="I959">
        <v>405.75</v>
      </c>
      <c r="J959" s="3">
        <v>2210.02</v>
      </c>
      <c r="K959">
        <v>772.75</v>
      </c>
    </row>
    <row r="960" spans="1:11" x14ac:dyDescent="0.3">
      <c r="A960" s="2">
        <v>45039</v>
      </c>
      <c r="B960" s="3">
        <v>1098.74</v>
      </c>
      <c r="C960" s="3">
        <v>3204.4</v>
      </c>
      <c r="D960" s="3">
        <v>1687.6</v>
      </c>
      <c r="E960" s="3">
        <v>1245.73</v>
      </c>
      <c r="F960" s="3">
        <v>2902.35</v>
      </c>
      <c r="G960" s="3">
        <v>4554.25</v>
      </c>
      <c r="H960">
        <v>178.7</v>
      </c>
      <c r="I960">
        <v>422.55</v>
      </c>
      <c r="J960" s="3">
        <v>2359.4299999999998</v>
      </c>
      <c r="K960">
        <v>784</v>
      </c>
    </row>
    <row r="961" spans="1:11" x14ac:dyDescent="0.3">
      <c r="A961" s="2">
        <v>45046</v>
      </c>
      <c r="B961" s="3">
        <v>1108.3800000000001</v>
      </c>
      <c r="C961" s="3">
        <v>3215.8</v>
      </c>
      <c r="D961" s="3">
        <v>1625.65</v>
      </c>
      <c r="E961" s="3">
        <v>1252.04</v>
      </c>
      <c r="F961" s="3">
        <v>3012.95</v>
      </c>
      <c r="G961" s="3">
        <v>4623.8999999999996</v>
      </c>
      <c r="H961">
        <v>182.73</v>
      </c>
      <c r="I961">
        <v>426.22</v>
      </c>
      <c r="J961" s="3">
        <v>2372.4</v>
      </c>
      <c r="K961">
        <v>769.45</v>
      </c>
    </row>
    <row r="962" spans="1:11" x14ac:dyDescent="0.3">
      <c r="A962" s="2">
        <v>45053</v>
      </c>
      <c r="B962" s="3">
        <v>1127.72</v>
      </c>
      <c r="C962" s="3">
        <v>3259.2</v>
      </c>
      <c r="D962" s="3">
        <v>1667.8</v>
      </c>
      <c r="E962" s="3">
        <v>1238.22</v>
      </c>
      <c r="F962" s="3">
        <v>3131.1</v>
      </c>
      <c r="G962" s="3">
        <v>4617.6499999999996</v>
      </c>
      <c r="H962">
        <v>180.93</v>
      </c>
      <c r="I962">
        <v>417.88</v>
      </c>
      <c r="J962" s="3">
        <v>2215.9</v>
      </c>
      <c r="K962">
        <v>781.45</v>
      </c>
    </row>
    <row r="963" spans="1:11" x14ac:dyDescent="0.3">
      <c r="A963" s="2">
        <v>45060</v>
      </c>
      <c r="B963" s="3">
        <v>1108.47</v>
      </c>
      <c r="C963" s="3">
        <v>3207.99</v>
      </c>
      <c r="D963" s="3">
        <v>1646.9</v>
      </c>
      <c r="E963" s="3">
        <v>1261.79</v>
      </c>
      <c r="F963" s="3">
        <v>3084.45</v>
      </c>
      <c r="G963" s="3">
        <v>4501</v>
      </c>
      <c r="H963">
        <v>180.15</v>
      </c>
      <c r="I963">
        <v>417.33</v>
      </c>
      <c r="J963" s="3">
        <v>2185.37</v>
      </c>
      <c r="K963">
        <v>780.15</v>
      </c>
    </row>
    <row r="964" spans="1:11" x14ac:dyDescent="0.3">
      <c r="A964" s="2">
        <v>45067</v>
      </c>
      <c r="B964" s="3">
        <v>1137.77</v>
      </c>
      <c r="C964" s="3">
        <v>3313.55</v>
      </c>
      <c r="D964" s="3">
        <v>1615.8</v>
      </c>
      <c r="E964" s="3">
        <v>1310.07</v>
      </c>
      <c r="F964" s="3">
        <v>3128.4</v>
      </c>
      <c r="G964" s="3">
        <v>4596.8999999999996</v>
      </c>
      <c r="H964">
        <v>182.13</v>
      </c>
      <c r="I964">
        <v>440.98</v>
      </c>
      <c r="J964" s="3">
        <v>2213.0100000000002</v>
      </c>
      <c r="K964">
        <v>684</v>
      </c>
    </row>
    <row r="965" spans="1:11" x14ac:dyDescent="0.3">
      <c r="A965" s="2">
        <v>45074</v>
      </c>
      <c r="B965" s="3">
        <v>1114.49</v>
      </c>
      <c r="C965" s="3">
        <v>3290.35</v>
      </c>
      <c r="D965" s="3">
        <v>1606.5</v>
      </c>
      <c r="E965" s="3">
        <v>1291.72</v>
      </c>
      <c r="F965" s="3">
        <v>3237.25</v>
      </c>
      <c r="G965" s="3">
        <v>4656.25</v>
      </c>
      <c r="H965">
        <v>180.05</v>
      </c>
      <c r="I965">
        <v>443.2</v>
      </c>
      <c r="J965" s="3">
        <v>2230.2199999999998</v>
      </c>
      <c r="K965">
        <v>720.9</v>
      </c>
    </row>
    <row r="966" spans="1:11" x14ac:dyDescent="0.3">
      <c r="A966" s="2">
        <v>45081</v>
      </c>
      <c r="B966" s="3">
        <v>1126.6300000000001</v>
      </c>
      <c r="C966" s="3">
        <v>3194.5</v>
      </c>
      <c r="D966" s="3">
        <v>1610.6</v>
      </c>
      <c r="E966" s="3">
        <v>1258.8599999999999</v>
      </c>
      <c r="F966" s="3">
        <v>3180.55</v>
      </c>
      <c r="G966" s="3">
        <v>4877.7</v>
      </c>
      <c r="H966">
        <v>179.8</v>
      </c>
      <c r="I966">
        <v>438.45</v>
      </c>
      <c r="J966" s="3">
        <v>2358.58</v>
      </c>
      <c r="K966">
        <v>719.45</v>
      </c>
    </row>
    <row r="967" spans="1:11" x14ac:dyDescent="0.3">
      <c r="A967" s="2">
        <v>45088</v>
      </c>
      <c r="B967" s="3">
        <v>1169.96</v>
      </c>
      <c r="C967" s="3">
        <v>3160.26</v>
      </c>
      <c r="D967" s="3">
        <v>1602.75</v>
      </c>
      <c r="E967" s="3">
        <v>1284.4100000000001</v>
      </c>
      <c r="F967" s="3">
        <v>3316.85</v>
      </c>
      <c r="G967" s="3">
        <v>5045.25</v>
      </c>
      <c r="H967">
        <v>188.32</v>
      </c>
      <c r="I967">
        <v>453.2</v>
      </c>
      <c r="J967" s="3">
        <v>2361.1799999999998</v>
      </c>
      <c r="K967">
        <v>725.65</v>
      </c>
    </row>
    <row r="968" spans="1:11" x14ac:dyDescent="0.3">
      <c r="A968" s="2">
        <v>45095</v>
      </c>
      <c r="B968" s="3">
        <v>1141.52</v>
      </c>
      <c r="C968" s="3">
        <v>3201.52</v>
      </c>
      <c r="D968" s="3">
        <v>1643.5</v>
      </c>
      <c r="E968" s="3">
        <v>1257.9100000000001</v>
      </c>
      <c r="F968" s="3">
        <v>3297.7</v>
      </c>
      <c r="G968" s="3">
        <v>4971</v>
      </c>
      <c r="H968">
        <v>179.75</v>
      </c>
      <c r="I968">
        <v>444.65</v>
      </c>
      <c r="J968" s="3">
        <v>2382.73</v>
      </c>
      <c r="K968">
        <v>718.65</v>
      </c>
    </row>
    <row r="969" spans="1:11" x14ac:dyDescent="0.3">
      <c r="A969" s="2">
        <v>45102</v>
      </c>
      <c r="B969" s="3">
        <v>1157.6300000000001</v>
      </c>
      <c r="C969" s="3">
        <v>3287.02</v>
      </c>
      <c r="D969" s="3">
        <v>1701.4</v>
      </c>
      <c r="E969" s="3">
        <v>1328.02</v>
      </c>
      <c r="F969" s="3">
        <v>3362.05</v>
      </c>
      <c r="G969" s="3">
        <v>5022.45</v>
      </c>
      <c r="H969">
        <v>182.32</v>
      </c>
      <c r="I969">
        <v>451.65</v>
      </c>
      <c r="J969" s="3">
        <v>2468.9299999999998</v>
      </c>
      <c r="K969">
        <v>718.6</v>
      </c>
    </row>
    <row r="970" spans="1:11" x14ac:dyDescent="0.3">
      <c r="A970" s="2">
        <v>45109</v>
      </c>
      <c r="B970" s="3">
        <v>1195.47</v>
      </c>
      <c r="C970" s="3">
        <v>3313.9</v>
      </c>
      <c r="D970" s="3">
        <v>1660.4</v>
      </c>
      <c r="E970" s="3">
        <v>1322.75</v>
      </c>
      <c r="F970" s="3">
        <v>3343.7</v>
      </c>
      <c r="G970" s="3">
        <v>5056.8</v>
      </c>
      <c r="H970">
        <v>195.88</v>
      </c>
      <c r="I970">
        <v>468.35</v>
      </c>
      <c r="J970" s="3">
        <v>2442.9899999999998</v>
      </c>
      <c r="K970">
        <v>682.95</v>
      </c>
    </row>
    <row r="971" spans="1:11" x14ac:dyDescent="0.3">
      <c r="A971" s="2">
        <v>45116</v>
      </c>
      <c r="B971" s="3">
        <v>1244.08</v>
      </c>
      <c r="C971" s="3">
        <v>3498.44</v>
      </c>
      <c r="D971" s="3">
        <v>1644.5</v>
      </c>
      <c r="E971" s="3">
        <v>1417.96</v>
      </c>
      <c r="F971" s="3">
        <v>3429.75</v>
      </c>
      <c r="G971" s="3">
        <v>5146</v>
      </c>
      <c r="H971">
        <v>189.73</v>
      </c>
      <c r="I971">
        <v>472.65</v>
      </c>
      <c r="J971" s="3">
        <v>2467.69</v>
      </c>
      <c r="K971">
        <v>681.45</v>
      </c>
    </row>
    <row r="972" spans="1:11" x14ac:dyDescent="0.3">
      <c r="A972" s="2">
        <v>45123</v>
      </c>
      <c r="B972" s="3">
        <v>1269.3800000000001</v>
      </c>
      <c r="C972" s="3">
        <v>3352.76</v>
      </c>
      <c r="D972" s="3">
        <v>1675.75</v>
      </c>
      <c r="E972" s="3">
        <v>1324.14</v>
      </c>
      <c r="F972" s="3">
        <v>3517.7</v>
      </c>
      <c r="G972" s="3">
        <v>5045</v>
      </c>
      <c r="H972">
        <v>195.25</v>
      </c>
      <c r="I972">
        <v>489.85</v>
      </c>
      <c r="J972" s="3">
        <v>2580.4299999999998</v>
      </c>
      <c r="K972">
        <v>661.5</v>
      </c>
    </row>
    <row r="973" spans="1:11" x14ac:dyDescent="0.3">
      <c r="A973" s="2">
        <v>45130</v>
      </c>
      <c r="B973" s="3">
        <v>1263.93</v>
      </c>
      <c r="C973" s="3">
        <v>3339.93</v>
      </c>
      <c r="D973" s="3">
        <v>1643.5</v>
      </c>
      <c r="E973" s="3">
        <v>1332.99</v>
      </c>
      <c r="F973" s="3">
        <v>3390.7</v>
      </c>
      <c r="G973" s="3">
        <v>4903.5</v>
      </c>
      <c r="H973">
        <v>186.73</v>
      </c>
      <c r="I973">
        <v>468.55</v>
      </c>
      <c r="J973" s="3">
        <v>2644.19</v>
      </c>
      <c r="K973">
        <v>618.45000000000005</v>
      </c>
    </row>
    <row r="974" spans="1:11" x14ac:dyDescent="0.3">
      <c r="A974" s="2">
        <v>45137</v>
      </c>
      <c r="B974" s="3">
        <v>1254.78</v>
      </c>
      <c r="C974" s="3">
        <v>3427.67</v>
      </c>
      <c r="D974" s="3">
        <v>1652.2</v>
      </c>
      <c r="E974" s="3">
        <v>1370.63</v>
      </c>
      <c r="F974" s="3">
        <v>3339.65</v>
      </c>
      <c r="G974" s="3">
        <v>4798.25</v>
      </c>
      <c r="H974">
        <v>180.18</v>
      </c>
      <c r="I974">
        <v>454.9</v>
      </c>
      <c r="J974" s="3">
        <v>2625.95</v>
      </c>
      <c r="K974">
        <v>640.1</v>
      </c>
    </row>
    <row r="975" spans="1:11" x14ac:dyDescent="0.3">
      <c r="A975" s="2">
        <v>45144</v>
      </c>
      <c r="B975" s="3">
        <v>1273.57</v>
      </c>
      <c r="C975" s="3">
        <v>3432.89</v>
      </c>
      <c r="D975" s="3">
        <v>1618.8</v>
      </c>
      <c r="E975" s="3">
        <v>1364.16</v>
      </c>
      <c r="F975" s="3">
        <v>3185.35</v>
      </c>
      <c r="G975" s="3">
        <v>4511.3</v>
      </c>
      <c r="H975">
        <v>178.77</v>
      </c>
      <c r="I975">
        <v>448.7</v>
      </c>
      <c r="J975" s="3">
        <v>2638.1</v>
      </c>
      <c r="K975">
        <v>644.35</v>
      </c>
    </row>
    <row r="976" spans="1:11" x14ac:dyDescent="0.3">
      <c r="A976" s="2">
        <v>45151</v>
      </c>
      <c r="B976" s="3">
        <v>1278.4000000000001</v>
      </c>
      <c r="C976" s="3">
        <v>3351.57</v>
      </c>
      <c r="D976" s="3">
        <v>1590.75</v>
      </c>
      <c r="E976" s="3">
        <v>1381.02</v>
      </c>
      <c r="F976" s="3">
        <v>3163.55</v>
      </c>
      <c r="G976" s="3">
        <v>4535.6499999999996</v>
      </c>
      <c r="H976">
        <v>176.35</v>
      </c>
      <c r="I976">
        <v>441.9</v>
      </c>
      <c r="J976" s="3">
        <v>2639.9</v>
      </c>
      <c r="K976">
        <v>647.54999999999995</v>
      </c>
    </row>
    <row r="977" spans="1:11" x14ac:dyDescent="0.3">
      <c r="A977" s="2">
        <v>45158</v>
      </c>
      <c r="B977" s="3">
        <v>1234.18</v>
      </c>
      <c r="C977" s="3">
        <v>3365.71</v>
      </c>
      <c r="D977" s="3">
        <v>1561.5</v>
      </c>
      <c r="E977" s="3">
        <v>1412.14</v>
      </c>
      <c r="F977" s="3">
        <v>3259.3</v>
      </c>
      <c r="G977" s="3">
        <v>4525.55</v>
      </c>
      <c r="H977">
        <v>175.1</v>
      </c>
      <c r="I977">
        <v>443.85</v>
      </c>
      <c r="J977" s="3">
        <v>2639.45</v>
      </c>
      <c r="K977">
        <v>657.65</v>
      </c>
    </row>
    <row r="978" spans="1:11" x14ac:dyDescent="0.3">
      <c r="A978" s="2">
        <v>45165</v>
      </c>
      <c r="B978" s="3">
        <v>1206.32</v>
      </c>
      <c r="C978" s="3">
        <v>3363.61</v>
      </c>
      <c r="D978" s="3">
        <v>1574.7</v>
      </c>
      <c r="E978" s="3">
        <v>1435.76</v>
      </c>
      <c r="F978" s="3">
        <v>3259.55</v>
      </c>
      <c r="G978" s="3">
        <v>4485.05</v>
      </c>
      <c r="H978">
        <v>172.05</v>
      </c>
      <c r="I978">
        <v>441.25</v>
      </c>
      <c r="J978" s="3">
        <v>2701.3</v>
      </c>
      <c r="K978">
        <v>666.7</v>
      </c>
    </row>
    <row r="979" spans="1:11" x14ac:dyDescent="0.3">
      <c r="A979" s="2">
        <v>45172</v>
      </c>
      <c r="B979" s="3">
        <v>1224.0999999999999</v>
      </c>
      <c r="C979" s="3">
        <v>3426.03</v>
      </c>
      <c r="D979" s="3">
        <v>1623.4</v>
      </c>
      <c r="E979" s="3">
        <v>1461.36</v>
      </c>
      <c r="F979" s="3">
        <v>3238.05</v>
      </c>
      <c r="G979" s="3">
        <v>4540.45</v>
      </c>
      <c r="H979">
        <v>180.88</v>
      </c>
      <c r="I979">
        <v>442.6</v>
      </c>
      <c r="J979" s="3">
        <v>2902</v>
      </c>
      <c r="K979">
        <v>679.05</v>
      </c>
    </row>
    <row r="980" spans="1:11" x14ac:dyDescent="0.3">
      <c r="A980" s="2">
        <v>45179</v>
      </c>
      <c r="B980" s="3">
        <v>1228.93</v>
      </c>
      <c r="C980" s="3">
        <v>3581.71</v>
      </c>
      <c r="D980" s="3">
        <v>1661.75</v>
      </c>
      <c r="E980" s="3">
        <v>1503.13</v>
      </c>
      <c r="F980" s="3">
        <v>3196.65</v>
      </c>
      <c r="G980" s="3">
        <v>4531.95</v>
      </c>
      <c r="H980">
        <v>176.15</v>
      </c>
      <c r="I980">
        <v>448.4</v>
      </c>
      <c r="J980" s="3">
        <v>2910.8</v>
      </c>
      <c r="K980">
        <v>653.15</v>
      </c>
    </row>
    <row r="981" spans="1:11" x14ac:dyDescent="0.3">
      <c r="A981" s="2">
        <v>45186</v>
      </c>
      <c r="B981" s="3">
        <v>1177.47</v>
      </c>
      <c r="C981" s="3">
        <v>3587.03</v>
      </c>
      <c r="D981" s="3">
        <v>1529.65</v>
      </c>
      <c r="E981" s="3">
        <v>1487.77</v>
      </c>
      <c r="F981" s="3">
        <v>3274.85</v>
      </c>
      <c r="G981" s="3">
        <v>4562.25</v>
      </c>
      <c r="H981">
        <v>175.98</v>
      </c>
      <c r="I981">
        <v>443.2</v>
      </c>
      <c r="J981" s="3">
        <v>2918.85</v>
      </c>
      <c r="K981">
        <v>644.85</v>
      </c>
    </row>
    <row r="982" spans="1:11" x14ac:dyDescent="0.3">
      <c r="A982" s="2">
        <v>45193</v>
      </c>
      <c r="B982" s="3">
        <v>1172.5</v>
      </c>
      <c r="C982" s="3">
        <v>3512.33</v>
      </c>
      <c r="D982" s="3">
        <v>1526.3</v>
      </c>
      <c r="E982" s="3">
        <v>1427.41</v>
      </c>
      <c r="F982" s="3">
        <v>3161.05</v>
      </c>
      <c r="G982" s="3">
        <v>4537</v>
      </c>
      <c r="H982">
        <v>173.27</v>
      </c>
      <c r="I982">
        <v>444.4</v>
      </c>
      <c r="J982" s="3">
        <v>3021.95</v>
      </c>
      <c r="K982">
        <v>644.95000000000005</v>
      </c>
    </row>
    <row r="983" spans="1:11" x14ac:dyDescent="0.3">
      <c r="A983" s="2">
        <v>45200</v>
      </c>
      <c r="B983" s="3">
        <v>1159</v>
      </c>
      <c r="C983" s="3">
        <v>3604.7</v>
      </c>
      <c r="D983" s="3">
        <v>1534.05</v>
      </c>
      <c r="E983" s="3">
        <v>1470.41</v>
      </c>
      <c r="F983" s="3">
        <v>3195.75</v>
      </c>
      <c r="G983" s="3">
        <v>4537.55</v>
      </c>
      <c r="H983">
        <v>173.52</v>
      </c>
      <c r="I983">
        <v>442.2</v>
      </c>
      <c r="J983" s="3">
        <v>3093.45</v>
      </c>
      <c r="K983">
        <v>675.45</v>
      </c>
    </row>
    <row r="984" spans="1:11" x14ac:dyDescent="0.3">
      <c r="A984" s="2">
        <v>45207</v>
      </c>
      <c r="B984" s="3">
        <v>1174.6500000000001</v>
      </c>
      <c r="C984" s="3">
        <v>3554.38</v>
      </c>
      <c r="D984" s="3">
        <v>1535.75</v>
      </c>
      <c r="E984" s="3">
        <v>1423.13</v>
      </c>
      <c r="F984" s="3">
        <v>3148.8</v>
      </c>
      <c r="G984" s="3">
        <v>4580.05</v>
      </c>
      <c r="H984">
        <v>173.8</v>
      </c>
      <c r="I984">
        <v>448.3</v>
      </c>
      <c r="J984" s="3">
        <v>3089.25</v>
      </c>
      <c r="K984">
        <v>678.6</v>
      </c>
    </row>
    <row r="985" spans="1:11" x14ac:dyDescent="0.3">
      <c r="A985" s="2">
        <v>45214</v>
      </c>
      <c r="B985" s="3">
        <v>1149.55</v>
      </c>
      <c r="C985" s="3">
        <v>3478.43</v>
      </c>
      <c r="D985" s="3">
        <v>1522.8</v>
      </c>
      <c r="E985" s="3">
        <v>1419.25</v>
      </c>
      <c r="F985" s="3">
        <v>3105.85</v>
      </c>
      <c r="G985" s="3">
        <v>4577.3500000000004</v>
      </c>
      <c r="H985">
        <v>173.13</v>
      </c>
      <c r="I985">
        <v>438.25</v>
      </c>
      <c r="J985" s="3">
        <v>3012.05</v>
      </c>
      <c r="K985">
        <v>677.35</v>
      </c>
    </row>
    <row r="986" spans="1:11" x14ac:dyDescent="0.3">
      <c r="A986" s="2">
        <v>45221</v>
      </c>
      <c r="B986" s="3">
        <v>1132.9000000000001</v>
      </c>
      <c r="C986" s="3">
        <v>3335.5</v>
      </c>
      <c r="D986" s="3">
        <v>1469.15</v>
      </c>
      <c r="E986" s="3">
        <v>1372.61</v>
      </c>
      <c r="F986" s="3">
        <v>2955.15</v>
      </c>
      <c r="G986" s="3">
        <v>4510.5</v>
      </c>
      <c r="H986">
        <v>167.25</v>
      </c>
      <c r="I986">
        <v>433.5</v>
      </c>
      <c r="J986" s="3">
        <v>2902.3</v>
      </c>
      <c r="K986">
        <v>680.45</v>
      </c>
    </row>
    <row r="987" spans="1:11" x14ac:dyDescent="0.3">
      <c r="A987" s="2">
        <v>45228</v>
      </c>
      <c r="B987" s="3">
        <v>1159.8499999999999</v>
      </c>
      <c r="C987" s="3">
        <v>3335.45</v>
      </c>
      <c r="D987" s="3">
        <v>1483.75</v>
      </c>
      <c r="E987" s="3">
        <v>1381.27</v>
      </c>
      <c r="F987" s="3">
        <v>2977.85</v>
      </c>
      <c r="G987" s="3">
        <v>4548.05</v>
      </c>
      <c r="H987">
        <v>180.7</v>
      </c>
      <c r="I987">
        <v>433.55</v>
      </c>
      <c r="J987" s="3">
        <v>2908.15</v>
      </c>
      <c r="K987">
        <v>747.45</v>
      </c>
    </row>
    <row r="988" spans="1:11" x14ac:dyDescent="0.3">
      <c r="A988" s="2">
        <v>45235</v>
      </c>
      <c r="B988" s="3">
        <v>1157.45</v>
      </c>
      <c r="C988" s="3">
        <v>3318.08</v>
      </c>
      <c r="D988" s="3">
        <v>1491.5</v>
      </c>
      <c r="E988" s="3">
        <v>1361.18</v>
      </c>
      <c r="F988" s="3">
        <v>3076.45</v>
      </c>
      <c r="G988" s="3">
        <v>4684.6000000000004</v>
      </c>
      <c r="H988">
        <v>192</v>
      </c>
      <c r="I988">
        <v>436.2</v>
      </c>
      <c r="J988" s="3">
        <v>3032.8</v>
      </c>
      <c r="K988">
        <v>776.85</v>
      </c>
    </row>
    <row r="989" spans="1:11" x14ac:dyDescent="0.3">
      <c r="A989" s="2">
        <v>45242</v>
      </c>
      <c r="B989" s="3">
        <v>1177.78</v>
      </c>
      <c r="C989" s="3">
        <v>3486.3</v>
      </c>
      <c r="D989" s="3">
        <v>1505.1</v>
      </c>
      <c r="E989" s="3">
        <v>1429.49</v>
      </c>
      <c r="F989" s="3">
        <v>3168.9</v>
      </c>
      <c r="G989" s="3">
        <v>4718</v>
      </c>
      <c r="H989">
        <v>195.1</v>
      </c>
      <c r="I989">
        <v>439.25</v>
      </c>
      <c r="J989" s="3">
        <v>3109.95</v>
      </c>
      <c r="K989">
        <v>812.35</v>
      </c>
    </row>
    <row r="990" spans="1:11" x14ac:dyDescent="0.3">
      <c r="A990" s="2">
        <v>45249</v>
      </c>
      <c r="B990" s="3">
        <v>1196.95</v>
      </c>
      <c r="C990" s="3">
        <v>3441.16</v>
      </c>
      <c r="D990" s="3">
        <v>1532.1</v>
      </c>
      <c r="E990" s="3">
        <v>1429.34</v>
      </c>
      <c r="F990" s="3">
        <v>3136.15</v>
      </c>
      <c r="G990" s="3">
        <v>4642.8500000000004</v>
      </c>
      <c r="H990">
        <v>205.1</v>
      </c>
      <c r="I990">
        <v>437.8</v>
      </c>
      <c r="J990" s="3">
        <v>3054</v>
      </c>
      <c r="K990">
        <v>788.65</v>
      </c>
    </row>
    <row r="991" spans="1:11" x14ac:dyDescent="0.3">
      <c r="A991" s="2">
        <v>45256</v>
      </c>
      <c r="B991" s="3">
        <v>1197.1500000000001</v>
      </c>
      <c r="C991" s="3">
        <v>3495.45</v>
      </c>
      <c r="D991" s="3">
        <v>1555.4</v>
      </c>
      <c r="E991" s="3">
        <v>1444.16</v>
      </c>
      <c r="F991" s="3">
        <v>3173.4</v>
      </c>
      <c r="G991" s="3">
        <v>4969.3</v>
      </c>
      <c r="H991">
        <v>218.93</v>
      </c>
      <c r="I991">
        <v>449.9</v>
      </c>
      <c r="J991" s="3">
        <v>3189.95</v>
      </c>
      <c r="K991">
        <v>814.15</v>
      </c>
    </row>
    <row r="992" spans="1:11" x14ac:dyDescent="0.3">
      <c r="A992" s="2">
        <v>45263</v>
      </c>
      <c r="B992" s="3">
        <v>1227.8800000000001</v>
      </c>
      <c r="C992" s="3">
        <v>3609.97</v>
      </c>
      <c r="D992" s="3">
        <v>1653.2</v>
      </c>
      <c r="E992" s="3">
        <v>1482.79</v>
      </c>
      <c r="F992" s="3">
        <v>3232</v>
      </c>
      <c r="G992" s="3">
        <v>4944.3500000000004</v>
      </c>
      <c r="H992">
        <v>235.25</v>
      </c>
      <c r="I992">
        <v>449.15</v>
      </c>
      <c r="J992" s="3">
        <v>3378.75</v>
      </c>
      <c r="K992" s="3">
        <v>878</v>
      </c>
    </row>
    <row r="993" spans="1:11" x14ac:dyDescent="0.3">
      <c r="A993" s="2">
        <v>45270</v>
      </c>
      <c r="B993" s="3">
        <v>1247.8</v>
      </c>
      <c r="C993" s="3">
        <v>3843.19</v>
      </c>
      <c r="D993" s="3">
        <v>1656.55</v>
      </c>
      <c r="E993" s="3">
        <v>1569.56</v>
      </c>
      <c r="F993" s="3">
        <v>3313.9</v>
      </c>
      <c r="G993" s="3">
        <v>4915.6499999999996</v>
      </c>
      <c r="H993">
        <v>224.45</v>
      </c>
      <c r="I993">
        <v>458.3</v>
      </c>
      <c r="J993" s="3">
        <v>3486.85</v>
      </c>
      <c r="K993" s="3">
        <v>896.45</v>
      </c>
    </row>
    <row r="994" spans="1:11" x14ac:dyDescent="0.3">
      <c r="A994" s="2">
        <v>45277</v>
      </c>
      <c r="B994" s="3">
        <v>1282.53</v>
      </c>
      <c r="C994" s="3">
        <v>3806.36</v>
      </c>
      <c r="D994" s="3">
        <v>1670.85</v>
      </c>
      <c r="E994" s="3">
        <v>1554.14</v>
      </c>
      <c r="F994" s="3">
        <v>3341.3</v>
      </c>
      <c r="G994" s="3">
        <v>5159.3999999999996</v>
      </c>
      <c r="H994">
        <v>223.2</v>
      </c>
      <c r="I994">
        <v>455.1</v>
      </c>
      <c r="J994" s="3">
        <v>3476.3</v>
      </c>
      <c r="K994" s="3">
        <v>869.6</v>
      </c>
    </row>
    <row r="995" spans="1:11" x14ac:dyDescent="0.3">
      <c r="A995" s="2">
        <v>45284</v>
      </c>
      <c r="B995" s="3">
        <v>1292.47</v>
      </c>
      <c r="C995" s="3">
        <v>3775.91</v>
      </c>
      <c r="D995" s="3">
        <v>1709.25</v>
      </c>
      <c r="E995" s="3">
        <v>1534.25</v>
      </c>
      <c r="F995" s="3">
        <v>3402.4</v>
      </c>
      <c r="G995" s="3">
        <v>5338.95</v>
      </c>
      <c r="H995">
        <v>225.27</v>
      </c>
      <c r="I995">
        <v>462.35</v>
      </c>
      <c r="J995" s="3">
        <v>3527.05</v>
      </c>
      <c r="K995" s="3">
        <v>896.9</v>
      </c>
    </row>
    <row r="996" spans="1:11" x14ac:dyDescent="0.3">
      <c r="A996" s="2">
        <v>45291</v>
      </c>
      <c r="B996" s="3">
        <v>1303.8499999999999</v>
      </c>
      <c r="C996" s="3">
        <v>3720.66</v>
      </c>
      <c r="D996" s="3">
        <v>1682.2</v>
      </c>
      <c r="E996" s="3">
        <v>1523.96</v>
      </c>
      <c r="F996" s="3">
        <v>3355.55</v>
      </c>
      <c r="G996" s="3">
        <v>5271.95</v>
      </c>
      <c r="H996">
        <v>226.48</v>
      </c>
      <c r="I996">
        <v>473.9</v>
      </c>
      <c r="J996" s="3">
        <v>3515.05</v>
      </c>
      <c r="K996" s="3">
        <v>877.05</v>
      </c>
    </row>
    <row r="997" spans="1:11" x14ac:dyDescent="0.3">
      <c r="A997" s="2">
        <v>45298</v>
      </c>
      <c r="B997" s="3">
        <v>1370.72</v>
      </c>
      <c r="C997" s="3">
        <v>3864.89</v>
      </c>
      <c r="D997" s="3">
        <v>1641.2</v>
      </c>
      <c r="E997" s="3">
        <v>1603.71</v>
      </c>
      <c r="F997" s="3">
        <v>3277.8</v>
      </c>
      <c r="G997" s="3">
        <v>5148.8999999999996</v>
      </c>
      <c r="H997">
        <v>228.9</v>
      </c>
      <c r="I997">
        <v>466.6</v>
      </c>
      <c r="J997" s="3">
        <v>3565.95</v>
      </c>
      <c r="K997" s="3">
        <v>870.3</v>
      </c>
    </row>
    <row r="998" spans="1:11" x14ac:dyDescent="0.3">
      <c r="A998" s="2">
        <v>45305</v>
      </c>
      <c r="B998" s="3">
        <v>1367.45</v>
      </c>
      <c r="C998" s="3">
        <v>3943.05</v>
      </c>
      <c r="D998" s="3">
        <v>1470.65</v>
      </c>
      <c r="E998" s="3">
        <v>1649.9</v>
      </c>
      <c r="F998" s="3">
        <v>3165.85</v>
      </c>
      <c r="G998" s="3">
        <v>5141.05</v>
      </c>
      <c r="H998">
        <v>240.52</v>
      </c>
      <c r="I998">
        <v>471.55</v>
      </c>
      <c r="J998" s="3">
        <v>3645.9</v>
      </c>
      <c r="K998" s="3">
        <v>875.05</v>
      </c>
    </row>
    <row r="999" spans="1:11" x14ac:dyDescent="0.3">
      <c r="A999" s="2">
        <v>45312</v>
      </c>
      <c r="B999" s="3">
        <v>1353.07</v>
      </c>
      <c r="C999" s="3">
        <v>3810.3</v>
      </c>
      <c r="D999" s="3">
        <v>1434.9</v>
      </c>
      <c r="E999" s="3">
        <v>1659.75</v>
      </c>
      <c r="F999" s="3">
        <v>2949.2</v>
      </c>
      <c r="G999" s="3">
        <v>5144.6000000000004</v>
      </c>
      <c r="H999">
        <v>236.77</v>
      </c>
      <c r="I999">
        <v>455.45</v>
      </c>
      <c r="J999" s="3">
        <v>3591.7</v>
      </c>
      <c r="K999" s="3">
        <v>932.05</v>
      </c>
    </row>
    <row r="1000" spans="1:11" x14ac:dyDescent="0.3">
      <c r="A1000" s="2">
        <v>45319</v>
      </c>
      <c r="B1000" s="3">
        <v>1457.7</v>
      </c>
      <c r="C1000" s="3">
        <v>3966.3</v>
      </c>
      <c r="D1000" s="3">
        <v>1446.15</v>
      </c>
      <c r="E1000" s="3">
        <v>1683.86</v>
      </c>
      <c r="F1000" s="3">
        <v>2936.3</v>
      </c>
      <c r="G1000" s="3">
        <v>5146.6000000000004</v>
      </c>
      <c r="H1000">
        <v>279.05</v>
      </c>
      <c r="I1000">
        <v>440.2</v>
      </c>
      <c r="J1000" s="3">
        <v>3377.8</v>
      </c>
      <c r="K1000" s="3">
        <v>919.3</v>
      </c>
    </row>
    <row r="1001" spans="1:11" x14ac:dyDescent="0.3">
      <c r="A1001" s="2">
        <v>45326</v>
      </c>
      <c r="B1001" s="3">
        <v>1460.75</v>
      </c>
      <c r="C1001" s="3">
        <v>4133.7</v>
      </c>
      <c r="D1001" s="3">
        <v>1403.6</v>
      </c>
      <c r="E1001" s="3">
        <v>1659.99</v>
      </c>
      <c r="F1001" s="3">
        <v>2951.65</v>
      </c>
      <c r="G1001" s="3">
        <v>4970.3500000000004</v>
      </c>
      <c r="H1001">
        <v>307</v>
      </c>
      <c r="I1001">
        <v>415.6</v>
      </c>
      <c r="J1001" s="3">
        <v>3324.95</v>
      </c>
      <c r="K1001" s="3">
        <v>934.65</v>
      </c>
    </row>
    <row r="1002" spans="1:11" x14ac:dyDescent="0.3">
      <c r="A1002" s="2">
        <v>45333</v>
      </c>
      <c r="B1002" s="3">
        <v>1460.57</v>
      </c>
      <c r="C1002" s="3">
        <v>4128.3</v>
      </c>
      <c r="D1002" s="3">
        <v>1419.9</v>
      </c>
      <c r="E1002" s="3">
        <v>1692.11</v>
      </c>
      <c r="F1002" s="3">
        <v>3007.9</v>
      </c>
      <c r="G1002" s="3">
        <v>4914.1499999999996</v>
      </c>
      <c r="H1002">
        <v>327.35000000000002</v>
      </c>
      <c r="I1002">
        <v>404.75</v>
      </c>
      <c r="J1002" s="3">
        <v>3389</v>
      </c>
      <c r="K1002" s="3">
        <v>964.5</v>
      </c>
    </row>
    <row r="1003" spans="1:11" x14ac:dyDescent="0.3">
      <c r="A1003" s="2">
        <v>45340</v>
      </c>
      <c r="B1003" s="3">
        <v>1493.63</v>
      </c>
      <c r="C1003" s="3">
        <v>4052.1</v>
      </c>
      <c r="D1003" s="3">
        <v>1420.6</v>
      </c>
      <c r="E1003" s="3">
        <v>1667.45</v>
      </c>
      <c r="F1003" s="3">
        <v>2985.95</v>
      </c>
      <c r="G1003" s="3">
        <v>4938.3500000000004</v>
      </c>
      <c r="H1003">
        <v>308.89999999999998</v>
      </c>
      <c r="I1003">
        <v>411.6</v>
      </c>
      <c r="J1003" s="3">
        <v>3389.8</v>
      </c>
      <c r="K1003" s="3">
        <v>938.35</v>
      </c>
    </row>
    <row r="1004" spans="1:11" x14ac:dyDescent="0.3">
      <c r="A1004" s="2">
        <v>45347</v>
      </c>
      <c r="B1004" s="3">
        <v>1492.13</v>
      </c>
      <c r="C1004" s="3">
        <v>4094.35</v>
      </c>
      <c r="D1004" s="3">
        <v>1430.75</v>
      </c>
      <c r="E1004" s="3">
        <v>1645.43</v>
      </c>
      <c r="F1004" s="3">
        <v>2831.75</v>
      </c>
      <c r="G1004" s="3">
        <v>4925.3</v>
      </c>
      <c r="H1004">
        <v>311.75</v>
      </c>
      <c r="I1004">
        <v>409.5</v>
      </c>
      <c r="J1004" s="3">
        <v>3634.5</v>
      </c>
      <c r="K1004" s="3">
        <v>941.1</v>
      </c>
    </row>
    <row r="1005" spans="1:11" x14ac:dyDescent="0.3">
      <c r="A1005" s="2">
        <v>45354</v>
      </c>
      <c r="B1005" s="3">
        <v>1478.93</v>
      </c>
      <c r="C1005" s="3">
        <v>4108.6000000000004</v>
      </c>
      <c r="D1005" s="3">
        <v>1446.1</v>
      </c>
      <c r="E1005" s="3">
        <v>1607.39</v>
      </c>
      <c r="F1005" s="3">
        <v>2870.55</v>
      </c>
      <c r="G1005" s="3">
        <v>4887.3</v>
      </c>
      <c r="H1005">
        <v>312.25</v>
      </c>
      <c r="I1005">
        <v>413.35</v>
      </c>
      <c r="J1005" s="3">
        <v>3676.7</v>
      </c>
      <c r="K1005" s="3">
        <v>892.85</v>
      </c>
    </row>
    <row r="1006" spans="1:11" x14ac:dyDescent="0.3">
      <c r="A1006" s="2">
        <v>45361</v>
      </c>
      <c r="B1006" s="3">
        <v>1418.22</v>
      </c>
      <c r="C1006" s="3">
        <v>4219.25</v>
      </c>
      <c r="D1006" s="3">
        <v>1452.65</v>
      </c>
      <c r="E1006" s="3">
        <v>1624.84</v>
      </c>
      <c r="F1006" s="3">
        <v>2867.55</v>
      </c>
      <c r="G1006" s="3">
        <v>4976.25</v>
      </c>
      <c r="H1006">
        <v>293.13</v>
      </c>
      <c r="I1006">
        <v>419.55</v>
      </c>
      <c r="J1006" s="3">
        <v>3535.4</v>
      </c>
      <c r="K1006" s="3">
        <v>825.45</v>
      </c>
    </row>
    <row r="1007" spans="1:11" x14ac:dyDescent="0.3">
      <c r="A1007" s="2">
        <v>45368</v>
      </c>
      <c r="B1007" s="3">
        <v>1455.03</v>
      </c>
      <c r="C1007" s="3">
        <v>3910.9</v>
      </c>
      <c r="D1007" s="3">
        <v>1442.85</v>
      </c>
      <c r="E1007" s="3">
        <v>1500.39</v>
      </c>
      <c r="F1007" s="3">
        <v>2841.5</v>
      </c>
      <c r="G1007" s="3">
        <v>4866.6499999999996</v>
      </c>
      <c r="H1007">
        <v>296.45</v>
      </c>
      <c r="I1007">
        <v>428.45</v>
      </c>
      <c r="J1007" s="3">
        <v>3620.05</v>
      </c>
      <c r="K1007" s="3">
        <v>856.4</v>
      </c>
    </row>
    <row r="1008" spans="1:11" x14ac:dyDescent="0.3">
      <c r="A1008" s="2">
        <v>45375</v>
      </c>
      <c r="B1008" s="3">
        <v>1485.85</v>
      </c>
      <c r="C1008" s="3">
        <v>3876.3</v>
      </c>
      <c r="D1008" s="3">
        <v>1447.9</v>
      </c>
      <c r="E1008" s="3">
        <v>1489.66</v>
      </c>
      <c r="F1008" s="3">
        <v>2846.75</v>
      </c>
      <c r="G1008" s="3">
        <v>4912.95</v>
      </c>
      <c r="H1008">
        <v>301.14999999999998</v>
      </c>
      <c r="I1008">
        <v>428.55</v>
      </c>
      <c r="J1008" s="3">
        <v>3774.1</v>
      </c>
      <c r="K1008" s="3">
        <v>872.6</v>
      </c>
    </row>
    <row r="1009" spans="1:11" x14ac:dyDescent="0.3">
      <c r="A1009" s="2">
        <v>45382</v>
      </c>
      <c r="B1009" s="3">
        <v>1460.1</v>
      </c>
      <c r="C1009" s="3">
        <v>3979.25</v>
      </c>
      <c r="D1009" s="3">
        <v>1549.55</v>
      </c>
      <c r="E1009" s="3">
        <v>1470.81</v>
      </c>
      <c r="F1009" s="3">
        <v>2883.45</v>
      </c>
      <c r="G1009" s="3">
        <v>4811.55</v>
      </c>
      <c r="H1009">
        <v>295.17</v>
      </c>
      <c r="I1009">
        <v>427.85</v>
      </c>
      <c r="J1009" s="3">
        <v>3741.65</v>
      </c>
      <c r="K1009" s="3">
        <v>845.45</v>
      </c>
    </row>
    <row r="1010" spans="1:11" x14ac:dyDescent="0.3">
      <c r="A1010" s="2">
        <v>45389</v>
      </c>
      <c r="B1010" s="3">
        <v>1467.15</v>
      </c>
      <c r="C1010" s="3">
        <v>4001.4</v>
      </c>
      <c r="D1010" s="3">
        <v>1518.95</v>
      </c>
      <c r="E1010" s="3">
        <v>1476.43</v>
      </c>
      <c r="F1010" s="3">
        <v>2854.5</v>
      </c>
      <c r="G1010" s="3">
        <v>4749.6499999999996</v>
      </c>
      <c r="H1010">
        <v>300.5</v>
      </c>
      <c r="I1010">
        <v>430.1</v>
      </c>
      <c r="J1010" s="3">
        <v>3678.2</v>
      </c>
      <c r="K1010" s="3">
        <v>796.15</v>
      </c>
    </row>
    <row r="1011" spans="1:11" x14ac:dyDescent="0.3">
      <c r="A1011" s="2">
        <v>45396</v>
      </c>
      <c r="B1011" s="3">
        <v>1470.13</v>
      </c>
      <c r="C1011" s="3">
        <v>3826.2</v>
      </c>
      <c r="D1011" s="3">
        <v>1531.3</v>
      </c>
      <c r="E1011" s="3">
        <v>1403.34</v>
      </c>
      <c r="F1011" s="3">
        <v>2808.55</v>
      </c>
      <c r="G1011" s="3">
        <v>4668.1000000000004</v>
      </c>
      <c r="H1011">
        <v>292.95</v>
      </c>
      <c r="I1011">
        <v>424.8</v>
      </c>
      <c r="J1011" s="3">
        <v>3519.25</v>
      </c>
      <c r="K1011" s="3">
        <v>800.4</v>
      </c>
    </row>
    <row r="1012" spans="1:11" x14ac:dyDescent="0.3">
      <c r="A1012" s="2">
        <v>45403</v>
      </c>
      <c r="B1012" s="3">
        <v>1452.55</v>
      </c>
      <c r="C1012" s="3">
        <v>3821.35</v>
      </c>
      <c r="D1012" s="3">
        <v>1509.8</v>
      </c>
      <c r="E1012" s="3">
        <v>1422.23</v>
      </c>
      <c r="F1012" s="3">
        <v>2844.15</v>
      </c>
      <c r="G1012" s="3">
        <v>4797.55</v>
      </c>
      <c r="H1012">
        <v>304.7</v>
      </c>
      <c r="I1012">
        <v>439.95</v>
      </c>
      <c r="J1012" s="3">
        <v>3602.3</v>
      </c>
      <c r="K1012" s="3">
        <v>794</v>
      </c>
    </row>
    <row r="1013" spans="1:11" x14ac:dyDescent="0.3">
      <c r="A1013" s="2">
        <v>45410</v>
      </c>
      <c r="B1013" s="3">
        <v>1434</v>
      </c>
      <c r="C1013" s="3">
        <v>3843.4</v>
      </c>
      <c r="D1013" s="3">
        <v>1519.6</v>
      </c>
      <c r="E1013" s="3">
        <v>1408.36</v>
      </c>
      <c r="F1013" s="3">
        <v>2929.75</v>
      </c>
      <c r="G1013" s="3">
        <v>4745.1499999999996</v>
      </c>
      <c r="H1013">
        <v>314.89999999999998</v>
      </c>
      <c r="I1013">
        <v>436.25</v>
      </c>
      <c r="J1013" s="3">
        <v>3499.1</v>
      </c>
      <c r="K1013" s="3">
        <v>796.7</v>
      </c>
    </row>
    <row r="1014" spans="1:11" x14ac:dyDescent="0.3">
      <c r="A1014" s="2">
        <v>45417</v>
      </c>
      <c r="B1014" s="3">
        <v>1407.43</v>
      </c>
      <c r="C1014" s="3">
        <v>3893.9</v>
      </c>
      <c r="D1014" s="3">
        <v>1437.9</v>
      </c>
      <c r="E1014" s="3">
        <v>1416.92</v>
      </c>
      <c r="F1014" s="3">
        <v>2771.25</v>
      </c>
      <c r="G1014" s="3">
        <v>5068.6000000000004</v>
      </c>
      <c r="H1014">
        <v>309.3</v>
      </c>
      <c r="I1014">
        <v>433.2</v>
      </c>
      <c r="J1014" s="3">
        <v>3271.35</v>
      </c>
      <c r="K1014" s="3">
        <v>774.95</v>
      </c>
    </row>
    <row r="1015" spans="1:11" x14ac:dyDescent="0.3">
      <c r="A1015" s="2">
        <v>45424</v>
      </c>
      <c r="B1015" s="3">
        <v>1435.7</v>
      </c>
      <c r="C1015" s="3">
        <v>3834.1</v>
      </c>
      <c r="D1015" s="3">
        <v>1464.1</v>
      </c>
      <c r="E1015" s="3">
        <v>1436.21</v>
      </c>
      <c r="F1015" s="3">
        <v>2809.9</v>
      </c>
      <c r="G1015" s="3">
        <v>5087.05</v>
      </c>
      <c r="H1015">
        <v>314.23</v>
      </c>
      <c r="I1015">
        <v>436.6</v>
      </c>
      <c r="J1015" s="3">
        <v>3450.05</v>
      </c>
      <c r="K1015" s="3">
        <v>781.45</v>
      </c>
    </row>
    <row r="1016" spans="1:11" x14ac:dyDescent="0.3">
      <c r="A1016" s="2">
        <v>45431</v>
      </c>
      <c r="B1016" s="3">
        <v>1480.25</v>
      </c>
      <c r="C1016" s="3">
        <v>3849.5</v>
      </c>
      <c r="D1016" s="3">
        <v>1517.2</v>
      </c>
      <c r="E1016" s="3">
        <v>1456.89</v>
      </c>
      <c r="F1016" s="3">
        <v>2874.75</v>
      </c>
      <c r="G1016" s="3">
        <v>5243.4</v>
      </c>
      <c r="H1016">
        <v>327</v>
      </c>
      <c r="I1016">
        <v>436.1</v>
      </c>
      <c r="J1016" s="3">
        <v>3625.95</v>
      </c>
      <c r="K1016" s="3">
        <v>803.6</v>
      </c>
    </row>
    <row r="1017" spans="1:11" x14ac:dyDescent="0.3">
      <c r="A1017" s="2">
        <v>45438</v>
      </c>
      <c r="B1017" s="3">
        <v>1430.4</v>
      </c>
      <c r="C1017" s="3">
        <v>3670.95</v>
      </c>
      <c r="D1017" s="3">
        <v>1531.55</v>
      </c>
      <c r="E1017" s="3">
        <v>1406.9</v>
      </c>
      <c r="F1017" s="3">
        <v>2881.2</v>
      </c>
      <c r="G1017" s="3">
        <v>5172.5</v>
      </c>
      <c r="H1017">
        <v>313.8</v>
      </c>
      <c r="I1017">
        <v>426.15</v>
      </c>
      <c r="J1017" s="3">
        <v>3667.4</v>
      </c>
      <c r="K1017" s="3">
        <v>783.8</v>
      </c>
    </row>
    <row r="1018" spans="1:11" x14ac:dyDescent="0.3">
      <c r="A1018" s="2">
        <v>45445</v>
      </c>
      <c r="B1018" s="3">
        <v>1469.95</v>
      </c>
      <c r="C1018" s="3">
        <v>3893.95</v>
      </c>
      <c r="D1018" s="3">
        <v>1573.35</v>
      </c>
      <c r="E1018" s="3">
        <v>1533.6</v>
      </c>
      <c r="F1018" s="3">
        <v>2927.7</v>
      </c>
      <c r="G1018" s="3">
        <v>5463.25</v>
      </c>
      <c r="H1018">
        <v>300.05</v>
      </c>
      <c r="I1018">
        <v>439.1</v>
      </c>
      <c r="J1018" s="3">
        <v>3532.9</v>
      </c>
      <c r="K1018" s="3">
        <v>795.1</v>
      </c>
    </row>
    <row r="1019" spans="1:11" x14ac:dyDescent="0.3">
      <c r="A1019" s="2">
        <v>45452</v>
      </c>
      <c r="B1019" s="3">
        <v>1477.55</v>
      </c>
      <c r="C1019" s="3">
        <v>3832.05</v>
      </c>
      <c r="D1019" s="3">
        <v>1596.9</v>
      </c>
      <c r="E1019" s="3">
        <v>1488.9</v>
      </c>
      <c r="F1019" s="3">
        <v>2921.6</v>
      </c>
      <c r="G1019" s="3">
        <v>5393</v>
      </c>
      <c r="H1019">
        <v>313.38</v>
      </c>
      <c r="I1019">
        <v>431.1</v>
      </c>
      <c r="J1019" s="3">
        <v>3686.75</v>
      </c>
      <c r="K1019" s="3">
        <v>825.05</v>
      </c>
    </row>
    <row r="1020" spans="1:11" x14ac:dyDescent="0.3">
      <c r="A1020" s="2">
        <v>45459</v>
      </c>
      <c r="B1020" s="3">
        <v>1454.2</v>
      </c>
      <c r="C1020" s="3">
        <v>3810.75</v>
      </c>
      <c r="D1020" s="3">
        <v>1665.75</v>
      </c>
      <c r="E1020" s="3">
        <v>1532.7</v>
      </c>
      <c r="F1020" s="3">
        <v>2890.85</v>
      </c>
      <c r="G1020" s="3">
        <v>5331.3</v>
      </c>
      <c r="H1020">
        <v>307.8</v>
      </c>
      <c r="I1020">
        <v>419.6</v>
      </c>
      <c r="J1020" s="3">
        <v>3533.1</v>
      </c>
      <c r="K1020" s="3">
        <v>831.8</v>
      </c>
    </row>
    <row r="1021" spans="1:11" x14ac:dyDescent="0.3">
      <c r="A1021" s="2">
        <v>45466</v>
      </c>
      <c r="B1021" s="3">
        <v>1565.4</v>
      </c>
      <c r="C1021" s="3">
        <v>3904.15</v>
      </c>
      <c r="D1021" s="3">
        <v>1683.8</v>
      </c>
      <c r="E1021" s="3">
        <v>1566.75</v>
      </c>
      <c r="F1021" s="3">
        <v>2917.05</v>
      </c>
      <c r="G1021" s="3">
        <v>5475.55</v>
      </c>
      <c r="H1021">
        <v>304</v>
      </c>
      <c r="I1021">
        <v>424.9</v>
      </c>
      <c r="J1021" s="3">
        <v>3549.4</v>
      </c>
      <c r="K1021" s="3">
        <v>887.6</v>
      </c>
    </row>
    <row r="1022" spans="1:11" x14ac:dyDescent="0.3">
      <c r="A1022" s="2">
        <v>45473</v>
      </c>
      <c r="B1022" s="3">
        <v>1588.63</v>
      </c>
      <c r="C1022" s="3">
        <v>4011.8</v>
      </c>
      <c r="D1022" s="3">
        <v>1648.1</v>
      </c>
      <c r="E1022" s="3">
        <v>1647.45</v>
      </c>
      <c r="F1022" s="3">
        <v>2935.9</v>
      </c>
      <c r="G1022" s="3">
        <v>5547.3</v>
      </c>
      <c r="H1022">
        <v>306.35000000000002</v>
      </c>
      <c r="I1022">
        <v>433.65</v>
      </c>
      <c r="J1022" s="3">
        <v>3628.45</v>
      </c>
      <c r="K1022" s="3">
        <v>868.85</v>
      </c>
    </row>
    <row r="1023" spans="1:11" x14ac:dyDescent="0.3">
      <c r="A1023" s="2">
        <v>45480</v>
      </c>
      <c r="B1023" s="3">
        <v>1596.72</v>
      </c>
      <c r="C1023" s="3">
        <v>4183.95</v>
      </c>
      <c r="D1023" s="3">
        <v>1622.7</v>
      </c>
      <c r="E1023" s="3">
        <v>1711.75</v>
      </c>
      <c r="F1023" s="3">
        <v>2999.15</v>
      </c>
      <c r="G1023" s="3">
        <v>5793.45</v>
      </c>
      <c r="H1023">
        <v>304.55</v>
      </c>
      <c r="I1023">
        <v>459</v>
      </c>
      <c r="J1023" s="3">
        <v>3648</v>
      </c>
      <c r="K1023" s="3">
        <v>881.45</v>
      </c>
    </row>
    <row r="1024" spans="1:11" x14ac:dyDescent="0.3">
      <c r="A1024" s="2">
        <v>45487</v>
      </c>
      <c r="B1024" s="3">
        <v>1555.15</v>
      </c>
      <c r="C1024" s="3">
        <v>4302.3999999999996</v>
      </c>
      <c r="D1024" s="3">
        <v>1607.3</v>
      </c>
      <c r="E1024" s="3">
        <v>1792.95</v>
      </c>
      <c r="F1024" s="3">
        <v>2946.05</v>
      </c>
      <c r="G1024" s="3">
        <v>5880.95</v>
      </c>
      <c r="H1024">
        <v>303.8</v>
      </c>
      <c r="I1024">
        <v>474.3</v>
      </c>
      <c r="J1024" s="3">
        <v>3618.55</v>
      </c>
      <c r="K1024" s="3">
        <v>845.25</v>
      </c>
    </row>
    <row r="1025" spans="1:11" x14ac:dyDescent="0.3">
      <c r="A1025" s="2">
        <v>45494</v>
      </c>
      <c r="B1025" s="3">
        <v>1509.03</v>
      </c>
      <c r="C1025" s="3">
        <v>4387.8500000000004</v>
      </c>
      <c r="D1025" s="3">
        <v>1618.15</v>
      </c>
      <c r="E1025" s="3">
        <v>1878.9</v>
      </c>
      <c r="F1025" s="3">
        <v>2950.15</v>
      </c>
      <c r="G1025" s="3">
        <v>5872.4</v>
      </c>
      <c r="H1025">
        <v>328.7</v>
      </c>
      <c r="I1025">
        <v>502.6</v>
      </c>
      <c r="J1025" s="3">
        <v>3673.3</v>
      </c>
      <c r="K1025" s="3">
        <v>857.15</v>
      </c>
    </row>
    <row r="1026" spans="1:11" x14ac:dyDescent="0.3">
      <c r="A1026" s="2">
        <v>45501</v>
      </c>
      <c r="B1026" s="3">
        <v>1499.32</v>
      </c>
      <c r="C1026" s="3">
        <v>4283.05</v>
      </c>
      <c r="D1026" s="3">
        <v>1659.15</v>
      </c>
      <c r="E1026" s="3">
        <v>1821.2</v>
      </c>
      <c r="F1026" s="3">
        <v>3106.7</v>
      </c>
      <c r="G1026" s="3">
        <v>5723.15</v>
      </c>
      <c r="H1026">
        <v>347</v>
      </c>
      <c r="I1026">
        <v>489.3</v>
      </c>
      <c r="J1026" s="3">
        <v>3666.35</v>
      </c>
      <c r="K1026" s="3">
        <v>848.5</v>
      </c>
    </row>
    <row r="1027" spans="1:11" x14ac:dyDescent="0.3">
      <c r="A1027" s="2">
        <v>45508</v>
      </c>
      <c r="B1027" s="3">
        <v>1474.3</v>
      </c>
      <c r="C1027" s="3">
        <v>4228.75</v>
      </c>
      <c r="D1027" s="3">
        <v>1650.2</v>
      </c>
      <c r="E1027" s="3">
        <v>1770.75</v>
      </c>
      <c r="F1027" s="3">
        <v>3040.6</v>
      </c>
      <c r="G1027" s="3">
        <v>5742.85</v>
      </c>
      <c r="H1027">
        <v>333.3</v>
      </c>
      <c r="I1027">
        <v>495.75</v>
      </c>
      <c r="J1027" s="3">
        <v>3592.4</v>
      </c>
      <c r="K1027" s="3">
        <v>822.15</v>
      </c>
    </row>
    <row r="1028" spans="1:11" x14ac:dyDescent="0.3">
      <c r="A1028" s="2">
        <v>45515</v>
      </c>
      <c r="B1028" s="3">
        <v>1478.2</v>
      </c>
      <c r="C1028" s="3">
        <v>4416.05</v>
      </c>
      <c r="D1028" s="3">
        <v>1632.1</v>
      </c>
      <c r="E1028" s="3">
        <v>1858.95</v>
      </c>
      <c r="F1028" s="3">
        <v>3048.15</v>
      </c>
      <c r="G1028" s="3">
        <v>5730.05</v>
      </c>
      <c r="H1028">
        <v>332.55</v>
      </c>
      <c r="I1028">
        <v>502.55</v>
      </c>
      <c r="J1028" s="3">
        <v>3568.1</v>
      </c>
      <c r="K1028" s="3">
        <v>790.35</v>
      </c>
    </row>
    <row r="1029" spans="1:11" x14ac:dyDescent="0.3">
      <c r="A1029" s="2">
        <v>45522</v>
      </c>
      <c r="B1029" s="3">
        <v>1499.97</v>
      </c>
      <c r="C1029" s="3">
        <v>4463.8999999999996</v>
      </c>
      <c r="D1029" s="3">
        <v>1625.05</v>
      </c>
      <c r="E1029" s="3">
        <v>1862.1</v>
      </c>
      <c r="F1029" s="3">
        <v>3154.65</v>
      </c>
      <c r="G1029" s="3">
        <v>5793.5</v>
      </c>
      <c r="H1029">
        <v>352</v>
      </c>
      <c r="I1029">
        <v>505.7</v>
      </c>
      <c r="J1029" s="3">
        <v>3597.5</v>
      </c>
      <c r="K1029" s="3">
        <v>769.35</v>
      </c>
    </row>
    <row r="1030" spans="1:11" x14ac:dyDescent="0.3">
      <c r="A1030" s="2">
        <v>45529</v>
      </c>
      <c r="B1030" s="3">
        <v>1509.63</v>
      </c>
      <c r="C1030" s="3">
        <v>4553.75</v>
      </c>
      <c r="D1030" s="3">
        <v>1636.9</v>
      </c>
      <c r="E1030" s="3">
        <v>1943.7</v>
      </c>
      <c r="F1030" s="3">
        <v>3126.8</v>
      </c>
      <c r="G1030" s="3">
        <v>5856.05</v>
      </c>
      <c r="H1030">
        <v>357.35</v>
      </c>
      <c r="I1030">
        <v>501.85</v>
      </c>
      <c r="J1030" s="3">
        <v>3703.1</v>
      </c>
      <c r="K1030" s="3">
        <v>787.45</v>
      </c>
    </row>
    <row r="1031" spans="1:11" x14ac:dyDescent="0.3">
      <c r="A1031" s="2">
        <v>45536</v>
      </c>
      <c r="B1031" s="3">
        <v>1464.82</v>
      </c>
      <c r="C1031" s="3">
        <v>4456.75</v>
      </c>
      <c r="D1031" s="3">
        <v>1636.95</v>
      </c>
      <c r="E1031" s="3">
        <v>1901.85</v>
      </c>
      <c r="F1031" s="3">
        <v>3273.7</v>
      </c>
      <c r="G1031" s="3">
        <v>5846</v>
      </c>
      <c r="H1031">
        <v>352.25</v>
      </c>
      <c r="I1031">
        <v>501.65</v>
      </c>
      <c r="J1031" s="3">
        <v>3574.15</v>
      </c>
      <c r="K1031" s="3">
        <v>786.45</v>
      </c>
    </row>
    <row r="1032" spans="1:11" x14ac:dyDescent="0.3">
      <c r="A1032" s="2">
        <v>45543</v>
      </c>
      <c r="B1032" s="3">
        <v>1472.63</v>
      </c>
      <c r="C1032" s="3">
        <v>4522.6000000000004</v>
      </c>
      <c r="D1032" s="3">
        <v>1665.95</v>
      </c>
      <c r="E1032" s="3">
        <v>1944.1</v>
      </c>
      <c r="F1032" s="3">
        <v>3358.05</v>
      </c>
      <c r="G1032" s="3">
        <v>6131.65</v>
      </c>
      <c r="H1032">
        <v>342.1</v>
      </c>
      <c r="I1032">
        <v>513.79999999999995</v>
      </c>
      <c r="J1032" s="3">
        <v>3613.75</v>
      </c>
      <c r="K1032" s="3">
        <v>799.6</v>
      </c>
    </row>
    <row r="1033" spans="1:11" x14ac:dyDescent="0.3">
      <c r="A1033" s="2">
        <v>45550</v>
      </c>
      <c r="B1033" s="3">
        <v>1485.93</v>
      </c>
      <c r="C1033" s="3">
        <v>4284.8999999999996</v>
      </c>
      <c r="D1033" s="3">
        <v>1741.2</v>
      </c>
      <c r="E1033" s="3">
        <v>1905.75</v>
      </c>
      <c r="F1033" s="3">
        <v>3306.95</v>
      </c>
      <c r="G1033" s="3">
        <v>6214.05</v>
      </c>
      <c r="H1033">
        <v>331.5</v>
      </c>
      <c r="I1033">
        <v>514.9</v>
      </c>
      <c r="J1033" s="3">
        <v>3795.55</v>
      </c>
      <c r="K1033" s="3">
        <v>769.95</v>
      </c>
    </row>
    <row r="1034" spans="1:11" x14ac:dyDescent="0.3">
      <c r="A1034" s="2">
        <v>45557</v>
      </c>
      <c r="B1034" s="3">
        <v>1526.18</v>
      </c>
      <c r="C1034" s="3">
        <v>4308.7</v>
      </c>
      <c r="D1034" s="3">
        <v>1752.65</v>
      </c>
      <c r="E1034" s="3">
        <v>1906.75</v>
      </c>
      <c r="F1034" s="3">
        <v>3310.75</v>
      </c>
      <c r="G1034" s="3">
        <v>6272.75</v>
      </c>
      <c r="H1034">
        <v>367.3</v>
      </c>
      <c r="I1034">
        <v>522.75</v>
      </c>
      <c r="J1034" s="3">
        <v>3705.8</v>
      </c>
      <c r="K1034" s="3">
        <v>769.45</v>
      </c>
    </row>
    <row r="1035" spans="1:11" x14ac:dyDescent="0.3">
      <c r="A1035" s="2">
        <v>45564</v>
      </c>
      <c r="B1035" s="3">
        <v>1386.53</v>
      </c>
      <c r="C1035" s="3">
        <v>4252.25</v>
      </c>
      <c r="D1035" s="3">
        <v>1657.65</v>
      </c>
      <c r="E1035" s="3">
        <v>1918.15</v>
      </c>
      <c r="F1035" s="3">
        <v>3072.5</v>
      </c>
      <c r="G1035" s="3">
        <v>6202.8</v>
      </c>
      <c r="H1035">
        <v>341.4</v>
      </c>
      <c r="I1035">
        <v>503.45</v>
      </c>
      <c r="J1035" s="3">
        <v>3490.75</v>
      </c>
      <c r="K1035" s="3">
        <v>780.4</v>
      </c>
    </row>
    <row r="1036" spans="1:11" x14ac:dyDescent="0.3">
      <c r="A1036" s="2">
        <v>45571</v>
      </c>
      <c r="B1036" s="3">
        <v>1372.1</v>
      </c>
      <c r="C1036" s="3">
        <v>4149.2</v>
      </c>
      <c r="D1036" s="3">
        <v>1651</v>
      </c>
      <c r="E1036" s="3">
        <v>1935.1</v>
      </c>
      <c r="F1036" s="3">
        <v>3037.2</v>
      </c>
      <c r="G1036" s="3">
        <v>5978</v>
      </c>
      <c r="H1036">
        <v>337.75</v>
      </c>
      <c r="I1036">
        <v>488.45</v>
      </c>
      <c r="J1036" s="3">
        <v>3482.95</v>
      </c>
      <c r="K1036" s="3">
        <v>825.5</v>
      </c>
    </row>
    <row r="1037" spans="1:11" x14ac:dyDescent="0.3">
      <c r="A1037" s="2">
        <v>45578</v>
      </c>
      <c r="B1037" s="3">
        <v>1359.3</v>
      </c>
      <c r="C1037" s="3">
        <v>4123.05</v>
      </c>
      <c r="D1037" s="3">
        <v>1681.85</v>
      </c>
      <c r="E1037" s="3">
        <v>1879.6</v>
      </c>
      <c r="F1037" s="3">
        <v>2992.15</v>
      </c>
      <c r="G1037" s="3">
        <v>5886.3</v>
      </c>
      <c r="H1037">
        <v>342.65</v>
      </c>
      <c r="I1037">
        <v>486.65</v>
      </c>
      <c r="J1037" s="3">
        <v>3576.25</v>
      </c>
      <c r="K1037" s="3">
        <v>823.45</v>
      </c>
    </row>
    <row r="1038" spans="1:11" x14ac:dyDescent="0.3">
      <c r="A1038" s="2">
        <v>45585</v>
      </c>
      <c r="B1038" s="3">
        <v>1327.85</v>
      </c>
      <c r="C1038" s="3">
        <v>4057.55</v>
      </c>
      <c r="D1038" s="3">
        <v>1743.4</v>
      </c>
      <c r="E1038" s="3">
        <v>1862.05</v>
      </c>
      <c r="F1038" s="3">
        <v>2958</v>
      </c>
      <c r="G1038" s="3">
        <v>5666.6</v>
      </c>
      <c r="H1038">
        <v>305.95</v>
      </c>
      <c r="I1038">
        <v>482.1</v>
      </c>
      <c r="J1038" s="3">
        <v>3327.8</v>
      </c>
      <c r="K1038" s="3">
        <v>774.2</v>
      </c>
    </row>
    <row r="1039" spans="1:11" x14ac:dyDescent="0.3">
      <c r="A1039" s="2">
        <v>45592</v>
      </c>
      <c r="B1039" s="3">
        <v>1338.65</v>
      </c>
      <c r="C1039" s="3">
        <v>3984.2</v>
      </c>
      <c r="D1039" s="3">
        <v>1737.3</v>
      </c>
      <c r="E1039" s="3">
        <v>1760.85</v>
      </c>
      <c r="F1039" s="3">
        <v>2939.85</v>
      </c>
      <c r="G1039" s="3">
        <v>5695.1</v>
      </c>
      <c r="H1039">
        <v>312.8</v>
      </c>
      <c r="I1039">
        <v>490.55</v>
      </c>
      <c r="J1039" s="3">
        <v>3626.3</v>
      </c>
      <c r="K1039" s="3">
        <v>831.5</v>
      </c>
    </row>
    <row r="1040" spans="1:11" x14ac:dyDescent="0.3">
      <c r="A1040" s="2">
        <v>45599</v>
      </c>
      <c r="B1040" s="3">
        <v>1283.75</v>
      </c>
      <c r="C1040" s="3">
        <v>4147</v>
      </c>
      <c r="D1040" s="3">
        <v>1754.45</v>
      </c>
      <c r="E1040" s="3">
        <v>1829.95</v>
      </c>
      <c r="F1040" s="3">
        <v>2769.45</v>
      </c>
      <c r="G1040" s="3">
        <v>5748.65</v>
      </c>
      <c r="H1040">
        <v>310.3</v>
      </c>
      <c r="I1040">
        <v>478.2</v>
      </c>
      <c r="J1040" s="3">
        <v>3661.15</v>
      </c>
      <c r="K1040" s="3">
        <v>765.05</v>
      </c>
    </row>
    <row r="1041" spans="1:11" x14ac:dyDescent="0.3">
      <c r="A1041" s="2">
        <v>45606</v>
      </c>
      <c r="B1041" s="3">
        <v>1267.5999999999999</v>
      </c>
      <c r="C1041" s="3">
        <v>4145.8999999999996</v>
      </c>
      <c r="D1041" s="3">
        <v>1692.75</v>
      </c>
      <c r="E1041" s="3">
        <v>1864.55</v>
      </c>
      <c r="F1041" s="3">
        <v>2483.15</v>
      </c>
      <c r="G1041" s="3">
        <v>4915.2</v>
      </c>
      <c r="H1041">
        <v>298.39999999999998</v>
      </c>
      <c r="I1041">
        <v>465.85</v>
      </c>
      <c r="J1041" s="3">
        <v>3526.7</v>
      </c>
      <c r="K1041" s="3">
        <v>697.1</v>
      </c>
    </row>
    <row r="1042" spans="1:11" x14ac:dyDescent="0.3">
      <c r="A1042" s="2">
        <v>45613</v>
      </c>
      <c r="B1042" s="3">
        <v>1265.4000000000001</v>
      </c>
      <c r="C1042" s="3">
        <v>4244.6000000000004</v>
      </c>
      <c r="D1042" s="3">
        <v>1745.6</v>
      </c>
      <c r="E1042" s="3">
        <v>1902.25</v>
      </c>
      <c r="F1042" s="3">
        <v>2472.1999999999998</v>
      </c>
      <c r="G1042" s="3">
        <v>4844.7</v>
      </c>
      <c r="H1042">
        <v>285.8</v>
      </c>
      <c r="I1042">
        <v>475.05</v>
      </c>
      <c r="J1042" s="3">
        <v>3604.55</v>
      </c>
      <c r="K1042" s="3">
        <v>748.7</v>
      </c>
    </row>
    <row r="1043" spans="1:11" x14ac:dyDescent="0.3">
      <c r="A1043" s="2">
        <v>45620</v>
      </c>
      <c r="B1043" s="3">
        <v>1292.2</v>
      </c>
      <c r="C1043" s="3">
        <v>4270.8500000000004</v>
      </c>
      <c r="D1043" s="3">
        <v>1796.05</v>
      </c>
      <c r="E1043" s="3">
        <v>1857.85</v>
      </c>
      <c r="F1043" s="3">
        <v>2479.6</v>
      </c>
      <c r="G1043" s="3">
        <v>4941.8500000000004</v>
      </c>
      <c r="H1043">
        <v>292.3</v>
      </c>
      <c r="I1043">
        <v>477.05</v>
      </c>
      <c r="J1043" s="3">
        <v>3725.9</v>
      </c>
      <c r="K1043" s="3">
        <v>778.05</v>
      </c>
    </row>
    <row r="1044" spans="1:11" x14ac:dyDescent="0.3">
      <c r="A1044" s="2">
        <v>45627</v>
      </c>
      <c r="B1044" s="3">
        <v>1311.55</v>
      </c>
      <c r="C1044" s="3">
        <v>4445.5</v>
      </c>
      <c r="D1044" s="3">
        <v>1855.85</v>
      </c>
      <c r="E1044" s="3">
        <v>1922.4</v>
      </c>
      <c r="F1044" s="3">
        <v>2429.6999999999998</v>
      </c>
      <c r="G1044" s="3">
        <v>4873</v>
      </c>
      <c r="H1044">
        <v>299.55</v>
      </c>
      <c r="I1044">
        <v>471.25</v>
      </c>
      <c r="J1044" s="3">
        <v>3865.8</v>
      </c>
      <c r="K1044" s="3">
        <v>806.65</v>
      </c>
    </row>
    <row r="1045" spans="1:11" x14ac:dyDescent="0.3">
      <c r="A1045" s="2">
        <v>45634</v>
      </c>
      <c r="B1045" s="3">
        <v>1284.8499999999999</v>
      </c>
      <c r="C1045" s="3">
        <v>4432.55</v>
      </c>
      <c r="D1045" s="3">
        <v>1868.1</v>
      </c>
      <c r="E1045" s="3">
        <v>1948.55</v>
      </c>
      <c r="F1045" s="3">
        <v>2388.9</v>
      </c>
      <c r="G1045" s="3">
        <v>4788.8500000000004</v>
      </c>
      <c r="H1045">
        <v>303.45</v>
      </c>
      <c r="I1045">
        <v>465.35</v>
      </c>
      <c r="J1045" s="3">
        <v>3921.4</v>
      </c>
      <c r="K1045" s="3">
        <v>855.1</v>
      </c>
    </row>
  </sheetData>
  <sortState xmlns:xlrd2="http://schemas.microsoft.com/office/spreadsheetml/2017/richdata2" ref="A2:K1045">
    <sortCondition ref="A1:A1045"/>
  </sortState>
  <mergeCells count="1">
    <mergeCell ref="N2:T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AF7ED-3708-432C-88D1-292005F4C062}">
  <dimension ref="A1:K1046"/>
  <sheetViews>
    <sheetView showGridLines="0" zoomScale="93" workbookViewId="0">
      <selection activeCell="N9" sqref="N9"/>
    </sheetView>
  </sheetViews>
  <sheetFormatPr defaultRowHeight="14.4" x14ac:dyDescent="0.3"/>
  <cols>
    <col min="1" max="1" width="10.88671875" style="19" bestFit="1" customWidth="1"/>
    <col min="2" max="6" width="9" style="20" bestFit="1" customWidth="1"/>
    <col min="7" max="7" width="13.21875" style="20" bestFit="1" customWidth="1"/>
    <col min="8" max="10" width="9" style="20" bestFit="1" customWidth="1"/>
    <col min="11" max="11" width="17.109375" style="20" bestFit="1" customWidth="1"/>
  </cols>
  <sheetData>
    <row r="1" spans="1:11" x14ac:dyDescent="0.3">
      <c r="A1" s="53" t="s">
        <v>79</v>
      </c>
      <c r="B1" s="54"/>
      <c r="C1" s="54"/>
      <c r="D1" s="54"/>
      <c r="E1" s="54"/>
      <c r="F1" s="54"/>
      <c r="G1" s="54"/>
      <c r="H1" s="54"/>
      <c r="I1" s="54"/>
      <c r="J1" s="54"/>
      <c r="K1" s="55"/>
    </row>
    <row r="2" spans="1:11" x14ac:dyDescent="0.3">
      <c r="A2" s="4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</row>
    <row r="3" spans="1:11" x14ac:dyDescent="0.3">
      <c r="A3" s="19">
        <v>38333</v>
      </c>
    </row>
    <row r="4" spans="1:11" x14ac:dyDescent="0.3">
      <c r="A4" s="19">
        <v>38340</v>
      </c>
      <c r="B4" s="20">
        <f>(weekly!B3/weekly!B2)-1</f>
        <v>8.9220239550232394E-2</v>
      </c>
      <c r="C4" s="20">
        <f>(weekly!C3/weekly!C2)-1</f>
        <v>9.1011013651651762E-3</v>
      </c>
      <c r="D4" s="20">
        <f>(weekly!D3/weekly!D2)-1</f>
        <v>4.2854171000624053E-2</v>
      </c>
      <c r="E4" s="20">
        <f>(weekly!E3/weekly!E2)-1</f>
        <v>-1.142504245792797E-2</v>
      </c>
      <c r="F4" s="20">
        <f>(weekly!F3/weekly!F2)-1</f>
        <v>-9.2707045735473947E-4</v>
      </c>
      <c r="G4" s="20">
        <f>(weekly!G3/weekly!G2)-1</f>
        <v>7.3712574850299362E-2</v>
      </c>
      <c r="H4" s="20">
        <f>(weekly!H3/weekly!H2)-1</f>
        <v>1.8384569017480423E-2</v>
      </c>
      <c r="I4" s="20">
        <f>(weekly!I3/weekly!I2)-1</f>
        <v>3.4980165885322823E-2</v>
      </c>
      <c r="J4" s="20">
        <f>(weekly!J3/weekly!J2)-1</f>
        <v>3.9823433451684265E-2</v>
      </c>
      <c r="K4" s="20">
        <f>(weekly!K3/weekly!K2)-1</f>
        <v>0</v>
      </c>
    </row>
    <row r="5" spans="1:11" x14ac:dyDescent="0.3">
      <c r="A5" s="19">
        <v>38347</v>
      </c>
      <c r="B5" s="20">
        <f>(weekly!B4/weekly!B3)-1</f>
        <v>1.9748653500897495E-2</v>
      </c>
      <c r="C5" s="20">
        <f>(weekly!C4/weekly!C3)-1</f>
        <v>5.3264492516829076E-2</v>
      </c>
      <c r="D5" s="20">
        <f>(weekly!D4/weekly!D3)-1</f>
        <v>3.5707161380410968E-2</v>
      </c>
      <c r="E5" s="20">
        <f>(weekly!E4/weekly!E3)-1</f>
        <v>1.2884585350616984E-2</v>
      </c>
      <c r="F5" s="20">
        <f>(weekly!F4/weekly!F3)-1</f>
        <v>-1.1753789050417573E-2</v>
      </c>
      <c r="G5" s="20">
        <f>(weekly!G4/weekly!G3)-1</f>
        <v>2.7215436952763294E-2</v>
      </c>
      <c r="H5" s="20">
        <f>(weekly!H4/weekly!H3)-1</f>
        <v>2.5747262503699186E-2</v>
      </c>
      <c r="I5" s="20">
        <f>(weekly!I4/weekly!I3)-1</f>
        <v>8.3623693379790698E-3</v>
      </c>
      <c r="J5" s="20">
        <f>(weekly!J4/weekly!J3)-1</f>
        <v>6.9213732004429485E-3</v>
      </c>
      <c r="K5" s="20">
        <f>(weekly!K4/weekly!K3)-1</f>
        <v>0</v>
      </c>
    </row>
    <row r="6" spans="1:11" x14ac:dyDescent="0.3">
      <c r="A6" s="19">
        <v>38354</v>
      </c>
      <c r="B6" s="20">
        <f>(weekly!B5/weekly!B4)-1</f>
        <v>1.5845070422535246E-2</v>
      </c>
      <c r="C6" s="20">
        <f>(weekly!C5/weekly!C4)-1</f>
        <v>3.350707371556183E-3</v>
      </c>
      <c r="D6" s="20">
        <f>(weekly!D5/weekly!D4)-1</f>
        <v>-5.7781201848998487E-2</v>
      </c>
      <c r="E6" s="20">
        <f>(weekly!E5/weekly!E4)-1</f>
        <v>-1.9582144784519362E-2</v>
      </c>
      <c r="F6" s="20">
        <f>(weekly!F5/weekly!F4)-1</f>
        <v>0</v>
      </c>
      <c r="G6" s="20">
        <f>(weekly!G5/weekly!G4)-1</f>
        <v>-2.3996959661219286E-2</v>
      </c>
      <c r="H6" s="20">
        <f>(weekly!H5/weekly!H4)-1</f>
        <v>-4.0392383150603672E-3</v>
      </c>
      <c r="I6" s="20">
        <f>(weekly!I5/weekly!I4)-1</f>
        <v>-8.6385625431928403E-3</v>
      </c>
      <c r="J6" s="20">
        <f>(weekly!J5/weekly!J4)-1</f>
        <v>-9.714966547520909E-3</v>
      </c>
      <c r="K6" s="20">
        <f>(weekly!K5/weekly!K4)-1</f>
        <v>0</v>
      </c>
    </row>
    <row r="7" spans="1:11" x14ac:dyDescent="0.3">
      <c r="A7" s="19">
        <v>38361</v>
      </c>
      <c r="B7" s="20">
        <f>(weekly!B6/weekly!B5)-1</f>
        <v>-5.2209705372616932E-2</v>
      </c>
      <c r="C7" s="20">
        <f>(weekly!C6/weekly!C5)-1</f>
        <v>-3.2529375386518233E-2</v>
      </c>
      <c r="D7" s="20">
        <f>(weekly!D6/weekly!D5)-1</f>
        <v>5.0286181520850404E-2</v>
      </c>
      <c r="E7" s="20">
        <f>(weekly!E6/weekly!E5)-1</f>
        <v>-3.7430211527876067E-2</v>
      </c>
      <c r="F7" s="20">
        <f>(weekly!F6/weekly!F5)-1</f>
        <v>-2.1909233176838905E-3</v>
      </c>
      <c r="G7" s="20">
        <f>(weekly!G6/weekly!G5)-1</f>
        <v>-1.9691828447460757E-2</v>
      </c>
      <c r="H7" s="20">
        <f>(weekly!H6/weekly!H5)-1</f>
        <v>-0.1138470451911936</v>
      </c>
      <c r="I7" s="20">
        <f>(weekly!I6/weekly!I5)-1</f>
        <v>-3.3461136284419712E-2</v>
      </c>
      <c r="J7" s="20">
        <f>(weekly!J6/weekly!J5)-1</f>
        <v>-6.4229523368810715E-2</v>
      </c>
      <c r="K7" s="20">
        <f>(weekly!K6/weekly!K5)-1</f>
        <v>-0.92528422010004552</v>
      </c>
    </row>
    <row r="8" spans="1:11" x14ac:dyDescent="0.3">
      <c r="A8" s="19">
        <v>38368</v>
      </c>
      <c r="B8" s="20">
        <f>(weekly!B7/weekly!B6)-1</f>
        <v>-4.5714285714286707E-3</v>
      </c>
      <c r="C8" s="20">
        <f>(weekly!C7/weekly!C6)-1</f>
        <v>-4.0654564050114916E-2</v>
      </c>
      <c r="D8" s="20">
        <f>(weekly!D7/weekly!D6)-1</f>
        <v>-7.0066173608407389E-3</v>
      </c>
      <c r="E8" s="20">
        <f>(weekly!E7/weekly!E6)-1</f>
        <v>-4.7381749857037248E-3</v>
      </c>
      <c r="F8" s="20">
        <f>(weekly!F7/weekly!F6)-1</f>
        <v>1.2860727728983612E-2</v>
      </c>
      <c r="G8" s="20">
        <f>(weekly!G7/weekly!G6)-1</f>
        <v>-3.4103160642342312E-2</v>
      </c>
      <c r="H8" s="20">
        <f>(weekly!H7/weekly!H6)-1</f>
        <v>-2.4190912062765579E-2</v>
      </c>
      <c r="I8" s="20">
        <f>(weekly!I7/weekly!I6)-1</f>
        <v>9.8449332852506233E-2</v>
      </c>
      <c r="J8" s="20">
        <f>(weekly!J7/weekly!J6)-1</f>
        <v>4.4802690139452039E-2</v>
      </c>
      <c r="K8" s="20">
        <f>(weekly!K7/weekly!K6)-1</f>
        <v>8.46013390139988E-2</v>
      </c>
    </row>
    <row r="9" spans="1:11" x14ac:dyDescent="0.3">
      <c r="A9" s="19">
        <v>38375</v>
      </c>
      <c r="B9" s="20">
        <f>(weekly!B8/weekly!B7)-1</f>
        <v>2.0895522388059806E-2</v>
      </c>
      <c r="C9" s="20">
        <f>(weekly!C8/weekly!C7)-1</f>
        <v>3.6580490405117239E-2</v>
      </c>
      <c r="D9" s="20">
        <f>(weekly!D8/weekly!D7)-1</f>
        <v>5.5860446883575054E-2</v>
      </c>
      <c r="E9" s="20">
        <f>(weekly!E8/weekly!E7)-1</f>
        <v>3.7100878273003346E-2</v>
      </c>
      <c r="F9" s="20">
        <f>(weekly!F8/weekly!F7)-1</f>
        <v>7.6184577268504139E-2</v>
      </c>
      <c r="G9" s="20">
        <f>(weekly!G8/weekly!G7)-1</f>
        <v>2.2852778756902836E-2</v>
      </c>
      <c r="H9" s="20">
        <f>(weekly!H8/weekly!H7)-1</f>
        <v>5.058626465661642E-2</v>
      </c>
      <c r="I9" s="20">
        <f>(weekly!I8/weekly!I7)-1</f>
        <v>1.6086671043991974E-2</v>
      </c>
      <c r="J9" s="20">
        <f>(weekly!J8/weekly!J7)-1</f>
        <v>1.3347216963271347E-2</v>
      </c>
      <c r="K9" s="20">
        <f>(weekly!K8/weekly!K7)-1</f>
        <v>0.15881032547699214</v>
      </c>
    </row>
    <row r="10" spans="1:11" x14ac:dyDescent="0.3">
      <c r="A10" s="19">
        <v>38382</v>
      </c>
      <c r="B10" s="20">
        <f>(weekly!B9/weekly!B8)-1</f>
        <v>2.8565002249212768E-2</v>
      </c>
      <c r="C10" s="20">
        <f>(weekly!C9/weekly!C8)-1</f>
        <v>1.3434466799511435E-2</v>
      </c>
      <c r="D10" s="20">
        <f>(weekly!D9/weekly!D8)-1</f>
        <v>5.0491925004640947E-2</v>
      </c>
      <c r="E10" s="20">
        <f>(weekly!E9/weekly!E8)-1</f>
        <v>2.3506133755441194E-2</v>
      </c>
      <c r="F10" s="20">
        <f>(weekly!F9/weekly!F8)-1</f>
        <v>-8.3453237410071601E-3</v>
      </c>
      <c r="G10" s="20">
        <f>(weekly!G9/weekly!G8)-1</f>
        <v>3.3829188444086888E-2</v>
      </c>
      <c r="H10" s="20">
        <f>(weekly!H9/weekly!H8)-1</f>
        <v>9.375E-2</v>
      </c>
      <c r="I10" s="20">
        <f>(weekly!I9/weekly!I8)-1</f>
        <v>-4.2326332794830335E-2</v>
      </c>
      <c r="J10" s="20">
        <f>(weekly!J9/weekly!J8)-1</f>
        <v>1.9710415693601213E-2</v>
      </c>
      <c r="K10" s="20">
        <f>(weekly!K9/weekly!K8)-1</f>
        <v>0.16222760290556915</v>
      </c>
    </row>
    <row r="11" spans="1:11" x14ac:dyDescent="0.3">
      <c r="A11" s="19">
        <v>38389</v>
      </c>
      <c r="B11" s="20">
        <f>(weekly!B10/weekly!B9)-1</f>
        <v>1.902471025584962E-2</v>
      </c>
      <c r="C11" s="20">
        <f>(weekly!C10/weekly!C9)-1</f>
        <v>5.7592287200304515E-2</v>
      </c>
      <c r="D11" s="20">
        <f>(weekly!D10/weekly!D9)-1</f>
        <v>1.3783353949460952E-2</v>
      </c>
      <c r="E11" s="20">
        <f>(weekly!E10/weekly!E9)-1</f>
        <v>8.6606866687288786E-3</v>
      </c>
      <c r="F11" s="20">
        <f>(weekly!F10/weekly!F9)-1</f>
        <v>3.9175856065002845E-2</v>
      </c>
      <c r="G11" s="20">
        <f>(weekly!G10/weekly!G9)-1</f>
        <v>0</v>
      </c>
      <c r="H11" s="20">
        <f>(weekly!H10/weekly!H9)-1</f>
        <v>-4.0816326530612734E-3</v>
      </c>
      <c r="I11" s="20">
        <f>(weekly!I10/weekly!I9)-1</f>
        <v>-5.3981106612686069E-3</v>
      </c>
      <c r="J11" s="20">
        <f>(weekly!J10/weekly!J9)-1</f>
        <v>9.4356907292048042E-3</v>
      </c>
      <c r="K11" s="20">
        <f>(weekly!K10/weekly!K9)-1</f>
        <v>-5.9583333333333321E-2</v>
      </c>
    </row>
    <row r="12" spans="1:11" x14ac:dyDescent="0.3">
      <c r="A12" s="19">
        <v>38396</v>
      </c>
      <c r="B12" s="20">
        <f>(weekly!B11/weekly!B10)-1</f>
        <v>-2.4034334763948562E-2</v>
      </c>
      <c r="C12" s="20">
        <f>(weekly!C11/weekly!C10)-1</f>
        <v>-4.8578625404821496E-3</v>
      </c>
      <c r="D12" s="20">
        <f>(weekly!D11/weekly!D10)-1</f>
        <v>-1.8825169949450937E-2</v>
      </c>
      <c r="E12" s="20">
        <f>(weekly!E11/weekly!E10)-1</f>
        <v>2.9055504446488856E-2</v>
      </c>
      <c r="F12" s="20">
        <f>(weekly!F11/weekly!F10)-1</f>
        <v>5.8642837196314357E-3</v>
      </c>
      <c r="G12" s="20">
        <f>(weekly!G11/weekly!G10)-1</f>
        <v>2.7833333333333377E-2</v>
      </c>
      <c r="H12" s="20">
        <f>(weekly!H11/weekly!H10)-1</f>
        <v>-4.6545667447306704E-2</v>
      </c>
      <c r="I12" s="20">
        <f>(weekly!I11/weekly!I10)-1</f>
        <v>-3.8670284938941646E-2</v>
      </c>
      <c r="J12" s="20">
        <f>(weekly!J11/weekly!J10)-1</f>
        <v>3.3033850621653427E-2</v>
      </c>
      <c r="K12" s="20">
        <f>(weekly!K11/weekly!K10)-1</f>
        <v>-5.5383252104563629E-2</v>
      </c>
    </row>
    <row r="13" spans="1:11" x14ac:dyDescent="0.3">
      <c r="A13" s="19">
        <v>38403</v>
      </c>
      <c r="B13" s="20">
        <f>(weekly!B12/weekly!B11)-1</f>
        <v>1.1213720316622711E-2</v>
      </c>
      <c r="C13" s="20">
        <f>(weekly!C12/weekly!C11)-1</f>
        <v>-7.9551618152232662E-3</v>
      </c>
      <c r="D13" s="20">
        <f>(weekly!D12/weekly!D11)-1</f>
        <v>1.0659086871557921E-2</v>
      </c>
      <c r="E13" s="20">
        <f>(weekly!E12/weekly!E11)-1</f>
        <v>6.8539074722493432E-3</v>
      </c>
      <c r="F13" s="20">
        <f>(weekly!F12/weekly!F11)-1</f>
        <v>-1.4714047751249293E-2</v>
      </c>
      <c r="G13" s="20">
        <f>(weekly!G12/weekly!G11)-1</f>
        <v>-5.4051132371224497E-5</v>
      </c>
      <c r="H13" s="20">
        <f>(weekly!H12/weekly!H11)-1</f>
        <v>-4.2984341418483174E-2</v>
      </c>
      <c r="I13" s="20">
        <f>(weekly!I12/weekly!I11)-1</f>
        <v>3.5285815102328311E-3</v>
      </c>
      <c r="J13" s="20">
        <f>(weekly!J12/weekly!J11)-1</f>
        <v>5.6048493367301999E-2</v>
      </c>
      <c r="K13" s="20">
        <f>(weekly!K12/weekly!K11)-1</f>
        <v>5.4409005628517804E-2</v>
      </c>
    </row>
    <row r="14" spans="1:11" x14ac:dyDescent="0.3">
      <c r="A14" s="19">
        <v>38410</v>
      </c>
      <c r="B14" s="20">
        <f>(weekly!B13/weekly!B12)-1</f>
        <v>5.8925853446401444E-2</v>
      </c>
      <c r="C14" s="20">
        <f>(weekly!C13/weekly!C12)-1</f>
        <v>2.0654881234432709E-2</v>
      </c>
      <c r="D14" s="20">
        <f>(weekly!D13/weekly!D12)-1</f>
        <v>2.759711724380387E-2</v>
      </c>
      <c r="E14" s="20">
        <f>(weekly!E13/weekly!E12)-1</f>
        <v>2.5083240843507104E-2</v>
      </c>
      <c r="F14" s="20">
        <f>(weekly!F13/weekly!F12)-1</f>
        <v>-5.9171597633136397E-3</v>
      </c>
      <c r="G14" s="20">
        <f>(weekly!G13/weekly!G12)-1</f>
        <v>5.4054054054053502E-3</v>
      </c>
      <c r="H14" s="20">
        <f>(weekly!H13/weekly!H12)-1</f>
        <v>-1.2191209496310584E-2</v>
      </c>
      <c r="I14" s="20">
        <f>(weekly!I13/weekly!I12)-1</f>
        <v>6.5049226441631358E-2</v>
      </c>
      <c r="J14" s="20">
        <f>(weekly!J13/weekly!J12)-1</f>
        <v>3.2692787621662056E-2</v>
      </c>
      <c r="K14" s="20">
        <f>(weekly!K13/weekly!K12)-1</f>
        <v>8.7633451957295216E-2</v>
      </c>
    </row>
    <row r="15" spans="1:11" x14ac:dyDescent="0.3">
      <c r="A15" s="19">
        <v>38417</v>
      </c>
      <c r="B15" s="20">
        <f>(weekly!B14/weekly!B13)-1</f>
        <v>2.7720739219712298E-2</v>
      </c>
      <c r="C15" s="20">
        <f>(weekly!C14/weekly!C13)-1</f>
        <v>2.5296113326587655E-2</v>
      </c>
      <c r="D15" s="20">
        <f>(weekly!D14/weekly!D13)-1</f>
        <v>4.0540540540540571E-2</v>
      </c>
      <c r="E15" s="20">
        <f>(weekly!E14/weekly!E13)-1</f>
        <v>-8.7339396564167782E-3</v>
      </c>
      <c r="F15" s="20">
        <f>(weekly!F14/weekly!F13)-1</f>
        <v>1.0487528344671038E-2</v>
      </c>
      <c r="G15" s="20">
        <f>(weekly!G14/weekly!G13)-1</f>
        <v>2.8494623655914708E-3</v>
      </c>
      <c r="H15" s="20">
        <f>(weekly!H14/weekly!H13)-1</f>
        <v>-2.0136407924650768E-2</v>
      </c>
      <c r="I15" s="20">
        <f>(weekly!I14/weekly!I13)-1</f>
        <v>-1.881809177946514E-2</v>
      </c>
      <c r="J15" s="20">
        <f>(weekly!J14/weekly!J13)-1</f>
        <v>-2.1910745932012254E-2</v>
      </c>
      <c r="K15" s="20">
        <f>(weekly!K14/weekly!K13)-1</f>
        <v>7.1574642126789323E-2</v>
      </c>
    </row>
    <row r="16" spans="1:11" x14ac:dyDescent="0.3">
      <c r="A16" s="19">
        <v>38424</v>
      </c>
      <c r="B16" s="20">
        <f>(weekly!B15/weekly!B14)-1</f>
        <v>-2.7372627372627356E-2</v>
      </c>
      <c r="C16" s="20">
        <f>(weekly!C15/weekly!C14)-1</f>
        <v>2.8909787530477349E-2</v>
      </c>
      <c r="D16" s="20">
        <f>(weekly!D15/weekly!D14)-1</f>
        <v>-7.1839552852210997E-2</v>
      </c>
      <c r="E16" s="20">
        <f>(weekly!E15/weekly!E14)-1</f>
        <v>-6.6263744265638858E-3</v>
      </c>
      <c r="F16" s="20">
        <f>(weekly!F15/weekly!F14)-1</f>
        <v>9.7054698457222921E-2</v>
      </c>
      <c r="G16" s="20">
        <f>(weekly!G15/weekly!G14)-1</f>
        <v>-2.8413660001072039E-3</v>
      </c>
      <c r="H16" s="20">
        <f>(weekly!H15/weekly!H14)-1</f>
        <v>-3.8448790188929438E-2</v>
      </c>
      <c r="I16" s="20">
        <f>(weekly!I15/weekly!I14)-1</f>
        <v>-2.5235531628532981E-2</v>
      </c>
      <c r="J16" s="20">
        <f>(weekly!J15/weekly!J14)-1</f>
        <v>-5.2380168011859629E-2</v>
      </c>
      <c r="K16" s="20">
        <f>(weekly!K15/weekly!K14)-1</f>
        <v>-2.5954198473282397E-2</v>
      </c>
    </row>
    <row r="17" spans="1:11" x14ac:dyDescent="0.3">
      <c r="A17" s="19">
        <v>38431</v>
      </c>
      <c r="B17" s="20">
        <f>(weekly!B16/weekly!B15)-1</f>
        <v>-2.0542317173377178E-2</v>
      </c>
      <c r="C17" s="20">
        <f>(weekly!C16/weekly!C15)-1</f>
        <v>-5.743624464003616E-2</v>
      </c>
      <c r="D17" s="20">
        <f>(weekly!D16/weekly!D15)-1</f>
        <v>-8.2004959263195176E-2</v>
      </c>
      <c r="E17" s="20">
        <f>(weekly!E16/weekly!E15)-1</f>
        <v>-1.8545667790646592E-2</v>
      </c>
      <c r="F17" s="20">
        <f>(weekly!F16/weekly!F15)-1</f>
        <v>-1.5341344924572065E-3</v>
      </c>
      <c r="G17" s="20">
        <f>(weekly!G16/weekly!G15)-1</f>
        <v>-7.3387096774193528E-2</v>
      </c>
      <c r="H17" s="20">
        <f>(weekly!H16/weekly!H15)-1</f>
        <v>-2.8266115132712821E-2</v>
      </c>
      <c r="I17" s="20">
        <f>(weekly!I16/weekly!I15)-1</f>
        <v>7.5940628236106367E-3</v>
      </c>
      <c r="J17" s="20">
        <f>(weekly!J16/weekly!J15)-1</f>
        <v>-5.9881800799582829E-2</v>
      </c>
      <c r="K17" s="20">
        <f>(weekly!K16/weekly!K15)-1</f>
        <v>-3.9968652037617569E-2</v>
      </c>
    </row>
    <row r="18" spans="1:11" x14ac:dyDescent="0.3">
      <c r="A18" s="19">
        <v>38438</v>
      </c>
      <c r="B18" s="20">
        <f>(weekly!B17/weekly!B16)-1</f>
        <v>8.1795302013423221E-3</v>
      </c>
      <c r="C18" s="20">
        <f>(weekly!C17/weekly!C16)-1</f>
        <v>4.8066562911528887E-2</v>
      </c>
      <c r="D18" s="20">
        <f>(weekly!D17/weekly!D16)-1</f>
        <v>6.1740304842755167E-2</v>
      </c>
      <c r="E18" s="20">
        <f>(weekly!E17/weekly!E16)-1</f>
        <v>3.5476884009261411E-2</v>
      </c>
      <c r="F18" s="20">
        <f>(weekly!F17/weekly!F16)-1</f>
        <v>5.8898847631243534E-3</v>
      </c>
      <c r="G18" s="20">
        <f>(weekly!G17/weekly!G16)-1</f>
        <v>7.542790832608226E-3</v>
      </c>
      <c r="H18" s="20">
        <f>(weekly!H17/weekly!H16)-1</f>
        <v>-1.2415750266051795E-2</v>
      </c>
      <c r="I18" s="20">
        <f>(weekly!I17/weekly!I16)-1</f>
        <v>2.8091812264474214E-2</v>
      </c>
      <c r="J18" s="20">
        <f>(weekly!J17/weekly!J16)-1</f>
        <v>5.0013867061107442E-2</v>
      </c>
      <c r="K18" s="20">
        <f>(weekly!K17/weekly!K16)-1</f>
        <v>0.3693877551020408</v>
      </c>
    </row>
    <row r="19" spans="1:11" x14ac:dyDescent="0.3">
      <c r="A19" s="19">
        <v>38445</v>
      </c>
      <c r="B19" s="20">
        <f>(weekly!B18/weekly!B17)-1</f>
        <v>-1.3729977116704872E-2</v>
      </c>
      <c r="C19" s="20">
        <f>(weekly!C18/weekly!C17)-1</f>
        <v>-3.9522531269632899E-2</v>
      </c>
      <c r="D19" s="20">
        <f>(weekly!D18/weekly!D17)-1</f>
        <v>-8.9042340541523046E-3</v>
      </c>
      <c r="E19" s="20">
        <f>(weekly!E18/weekly!E17)-1</f>
        <v>-4.8254472013848804E-2</v>
      </c>
      <c r="F19" s="20">
        <f>(weekly!F18/weekly!F17)-1</f>
        <v>4.8370672097759471E-3</v>
      </c>
      <c r="G19" s="20">
        <f>(weekly!G18/weekly!G17)-1</f>
        <v>-3.8525770227469058E-2</v>
      </c>
      <c r="H19" s="20">
        <f>(weekly!H18/weekly!H17)-1</f>
        <v>-5.7471264367816577E-3</v>
      </c>
      <c r="I19" s="20">
        <f>(weekly!I18/weekly!I17)-1</f>
        <v>3.2322559146950924E-2</v>
      </c>
      <c r="J19" s="20">
        <f>(weekly!J18/weekly!J17)-1</f>
        <v>-3.9443564007747844E-2</v>
      </c>
      <c r="K19" s="20">
        <f>(weekly!K18/weekly!K17)-1</f>
        <v>-5.0670640834573621E-3</v>
      </c>
    </row>
    <row r="20" spans="1:11" x14ac:dyDescent="0.3">
      <c r="A20" s="19">
        <v>38452</v>
      </c>
      <c r="B20" s="20">
        <f>(weekly!B19/weekly!B18)-1</f>
        <v>-4.8723897911832847E-2</v>
      </c>
      <c r="C20" s="20">
        <f>(weekly!C19/weekly!C18)-1</f>
        <v>-5.3517274186834718E-2</v>
      </c>
      <c r="D20" s="20">
        <f>(weekly!D19/weekly!D18)-1</f>
        <v>-1.4668133480014611E-2</v>
      </c>
      <c r="E20" s="20">
        <f>(weekly!E19/weekly!E18)-1</f>
        <v>-8.0257673361121551E-2</v>
      </c>
      <c r="F20" s="20">
        <f>(weekly!F19/weekly!F18)-1</f>
        <v>-1.3681276919179086E-2</v>
      </c>
      <c r="G20" s="20">
        <f>(weekly!G19/weekly!G18)-1</f>
        <v>1.3416387158600829E-2</v>
      </c>
      <c r="H20" s="20">
        <f>(weekly!H19/weekly!H18)-1</f>
        <v>-1.0115606936416222E-2</v>
      </c>
      <c r="I20" s="20">
        <f>(weekly!I19/weekly!I18)-1</f>
        <v>-1.7753389283408638E-2</v>
      </c>
      <c r="J20" s="20">
        <f>(weekly!J19/weekly!J18)-1</f>
        <v>-2.9880843263061285E-2</v>
      </c>
      <c r="K20" s="20">
        <f>(weekly!K19/weekly!K18)-1</f>
        <v>0.1204313960455361</v>
      </c>
    </row>
    <row r="21" spans="1:11" x14ac:dyDescent="0.3">
      <c r="A21" s="19">
        <v>38459</v>
      </c>
      <c r="B21" s="20">
        <f>(weekly!B20/weekly!B19)-1</f>
        <v>3.3481152993348084E-2</v>
      </c>
      <c r="C21" s="20">
        <f>(weekly!C20/weekly!C19)-1</f>
        <v>-0.11541119557705581</v>
      </c>
      <c r="D21" s="20">
        <f>(weekly!D20/weekly!D19)-1</f>
        <v>2.9772981019724476E-3</v>
      </c>
      <c r="E21" s="20">
        <f>(weekly!E20/weekly!E19)-1</f>
        <v>2.1506262359920925E-2</v>
      </c>
      <c r="F21" s="20">
        <f>(weekly!F20/weekly!F19)-1</f>
        <v>5.9080400719238035E-3</v>
      </c>
      <c r="G21" s="20">
        <f>(weekly!G20/weekly!G19)-1</f>
        <v>-1.873522458628829E-2</v>
      </c>
      <c r="H21" s="20">
        <f>(weekly!H20/weekly!H19)-1</f>
        <v>1.4598540145986938E-3</v>
      </c>
      <c r="I21" s="20">
        <f>(weekly!I20/weekly!I19)-1</f>
        <v>1.1830430496220901E-2</v>
      </c>
      <c r="J21" s="20">
        <f>(weekly!J20/weekly!J19)-1</f>
        <v>4.2422524565381758E-2</v>
      </c>
      <c r="K21" s="20">
        <f>(weekly!K20/weekly!K19)-1</f>
        <v>-0.20802139037433154</v>
      </c>
    </row>
    <row r="22" spans="1:11" x14ac:dyDescent="0.3">
      <c r="A22" s="19">
        <v>38466</v>
      </c>
      <c r="B22" s="20">
        <f>(weekly!B21/weekly!B20)-1</f>
        <v>-3.5400128727740787E-2</v>
      </c>
      <c r="C22" s="20">
        <f>(weekly!C21/weekly!C20)-1</f>
        <v>-3.0539772727272818E-2</v>
      </c>
      <c r="D22" s="20">
        <f>(weekly!D21/weekly!D20)-1</f>
        <v>-9.647495361781E-3</v>
      </c>
      <c r="E22" s="20">
        <f>(weekly!E21/weekly!E20)-1</f>
        <v>-5.622327982576425E-2</v>
      </c>
      <c r="F22" s="20">
        <f>(weekly!F21/weekly!F20)-1</f>
        <v>-5.158324821246163E-2</v>
      </c>
      <c r="G22" s="20">
        <f>(weekly!G21/weekly!G20)-1</f>
        <v>2.4092031560561278E-2</v>
      </c>
      <c r="H22" s="20">
        <f>(weekly!H21/weekly!H20)-1</f>
        <v>-4.628279883381925E-2</v>
      </c>
      <c r="I22" s="20">
        <f>(weekly!I21/weekly!I20)-1</f>
        <v>3.1503734978889364E-2</v>
      </c>
      <c r="J22" s="20">
        <f>(weekly!J21/weekly!J20)-1</f>
        <v>-2.9457083295567843E-2</v>
      </c>
      <c r="K22" s="20">
        <f>(weekly!K21/weekly!K20)-1</f>
        <v>8.1026333558406494E-2</v>
      </c>
    </row>
    <row r="23" spans="1:11" x14ac:dyDescent="0.3">
      <c r="A23" s="19">
        <v>38473</v>
      </c>
      <c r="B23" s="20">
        <f>(weekly!B22/weekly!B21)-1</f>
        <v>3.9813167259786564E-2</v>
      </c>
      <c r="C23" s="20">
        <f>(weekly!C22/weekly!C21)-1</f>
        <v>3.2161172161172091E-2</v>
      </c>
      <c r="D23" s="20">
        <f>(weekly!D22/weekly!D21)-1</f>
        <v>1.1052828774821943E-2</v>
      </c>
      <c r="E23" s="20">
        <f>(weekly!E22/weekly!E21)-1</f>
        <v>7.1452991452991554E-2</v>
      </c>
      <c r="F23" s="20">
        <f>(weekly!F22/weekly!F21)-1</f>
        <v>1.8578352180936841E-2</v>
      </c>
      <c r="G23" s="20">
        <f>(weekly!G22/weekly!G21)-1</f>
        <v>1.1645003822854827E-2</v>
      </c>
      <c r="H23" s="20">
        <f>(weekly!H22/weekly!H21)-1</f>
        <v>9.1708062667176016E-2</v>
      </c>
      <c r="I23" s="20">
        <f>(weekly!I22/weekly!I21)-1</f>
        <v>2.8337531486146705E-3</v>
      </c>
      <c r="J23" s="20">
        <f>(weekly!J22/weekly!J21)-1</f>
        <v>4.7441165483750547E-2</v>
      </c>
      <c r="K23" s="20">
        <f>(weekly!K22/weekly!K21)-1</f>
        <v>-4.372267332917068E-3</v>
      </c>
    </row>
    <row r="24" spans="1:11" x14ac:dyDescent="0.3">
      <c r="A24" s="19">
        <v>38480</v>
      </c>
      <c r="B24" s="20">
        <f>(weekly!B23/weekly!B22)-1</f>
        <v>-2.352941176470591E-2</v>
      </c>
      <c r="C24" s="20">
        <f>(weekly!C23/weekly!C22)-1</f>
        <v>-1.6182837674781569E-2</v>
      </c>
      <c r="D24" s="20">
        <f>(weekly!D23/weekly!D22)-1</f>
        <v>-1.463776171947373E-2</v>
      </c>
      <c r="E24" s="20">
        <f>(weekly!E23/weekly!E22)-1</f>
        <v>5.5839183152521787E-3</v>
      </c>
      <c r="F24" s="20">
        <f>(weekly!F23/weekly!F22)-1</f>
        <v>1.5331747290510123E-2</v>
      </c>
      <c r="G24" s="20">
        <f>(weekly!G23/weekly!G22)-1</f>
        <v>-8.1390616824601469E-3</v>
      </c>
      <c r="H24" s="20">
        <f>(weekly!H23/weekly!H22)-1</f>
        <v>-1.6450822541127064E-2</v>
      </c>
      <c r="I24" s="20">
        <f>(weekly!I23/weekly!I22)-1</f>
        <v>2.637362637362628E-2</v>
      </c>
      <c r="J24" s="20">
        <f>(weekly!J23/weekly!J22)-1</f>
        <v>7.4893009985734782E-3</v>
      </c>
      <c r="K24" s="20">
        <f>(weekly!K23/weekly!K22)-1</f>
        <v>-0.13017565872020076</v>
      </c>
    </row>
    <row r="25" spans="1:11" x14ac:dyDescent="0.3">
      <c r="A25" s="19">
        <v>38487</v>
      </c>
      <c r="B25" s="20">
        <f>(weekly!B24/weekly!B23)-1</f>
        <v>-2.935377875136902E-2</v>
      </c>
      <c r="C25" s="20">
        <f>(weekly!C24/weekly!C23)-1</f>
        <v>1.8324796190750892E-2</v>
      </c>
      <c r="D25" s="20">
        <f>(weekly!D24/weekly!D23)-1</f>
        <v>8.8379089883414697E-3</v>
      </c>
      <c r="E25" s="20">
        <f>(weekly!E24/weekly!E23)-1</f>
        <v>5.2911312073615546E-2</v>
      </c>
      <c r="F25" s="20">
        <f>(weekly!F24/weekly!F23)-1</f>
        <v>1.4058838844051236E-2</v>
      </c>
      <c r="G25" s="20">
        <f>(weekly!G24/weekly!G23)-1</f>
        <v>-4.1029247992498963E-3</v>
      </c>
      <c r="H25" s="20">
        <f>(weekly!H24/weekly!H23)-1</f>
        <v>1.8861209964412762E-2</v>
      </c>
      <c r="I25" s="20">
        <f>(weekly!I24/weekly!I23)-1</f>
        <v>1.2236157846436502E-2</v>
      </c>
      <c r="J25" s="20">
        <f>(weekly!J24/weekly!J23)-1</f>
        <v>6.0796460176991252E-2</v>
      </c>
      <c r="K25" s="20">
        <f>(weekly!K24/weekly!K23)-1</f>
        <v>4.2192571222502639E-2</v>
      </c>
    </row>
    <row r="26" spans="1:11" x14ac:dyDescent="0.3">
      <c r="A26" s="19">
        <v>38494</v>
      </c>
      <c r="B26" s="20">
        <f>(weekly!B25/weekly!B24)-1</f>
        <v>2.0762807492665125E-2</v>
      </c>
      <c r="C26" s="20">
        <f>(weekly!C25/weekly!C24)-1</f>
        <v>8.5086787105915551E-2</v>
      </c>
      <c r="D26" s="20">
        <f>(weekly!D25/weekly!D24)-1</f>
        <v>5.4054054054053502E-3</v>
      </c>
      <c r="E26" s="20">
        <f>(weekly!E25/weekly!E24)-1</f>
        <v>4.2944323061854917E-2</v>
      </c>
      <c r="F26" s="20">
        <f>(weekly!F25/weekly!F24)-1</f>
        <v>1.797175866495504E-2</v>
      </c>
      <c r="G26" s="20">
        <f>(weekly!G25/weekly!G24)-1</f>
        <v>2.1776234477075551E-3</v>
      </c>
      <c r="H26" s="20">
        <f>(weekly!H25/weekly!H24)-1</f>
        <v>4.0866224240307503E-2</v>
      </c>
      <c r="I26" s="20">
        <f>(weekly!I25/weekly!I24)-1</f>
        <v>4.8655182834693278E-2</v>
      </c>
      <c r="J26" s="20">
        <f>(weekly!J25/weekly!J24)-1</f>
        <v>1.4515725369149912E-2</v>
      </c>
      <c r="K26" s="20">
        <f>(weekly!K25/weekly!K24)-1</f>
        <v>-0.11764705882352933</v>
      </c>
    </row>
    <row r="27" spans="1:11" x14ac:dyDescent="0.3">
      <c r="A27" s="19">
        <v>38501</v>
      </c>
      <c r="B27" s="20">
        <f>(weekly!B26/weekly!B25)-1</f>
        <v>4.1123148352863348E-2</v>
      </c>
      <c r="C27" s="20">
        <f>(weekly!C26/weekly!C25)-1</f>
        <v>1.8869156437712364E-2</v>
      </c>
      <c r="D27" s="20">
        <f>(weekly!D26/weekly!D25)-1</f>
        <v>9.640341119762752E-3</v>
      </c>
      <c r="E27" s="20">
        <f>(weekly!E26/weekly!E25)-1</f>
        <v>1.0474608105179417E-2</v>
      </c>
      <c r="F27" s="20">
        <f>(weekly!F26/weekly!F25)-1</f>
        <v>-1.6141235813367016E-2</v>
      </c>
      <c r="G27" s="20">
        <f>(weekly!G26/weekly!G25)-1</f>
        <v>2.378435517970412E-2</v>
      </c>
      <c r="H27" s="20">
        <f>(weekly!H26/weekly!H25)-1</f>
        <v>-1.1744966442953086E-2</v>
      </c>
      <c r="I27" s="20">
        <f>(weekly!I26/weekly!I25)-1</f>
        <v>7.4927953890489007E-3</v>
      </c>
      <c r="J27" s="20">
        <f>(weekly!J26/weekly!J25)-1</f>
        <v>1.4965874516898348E-2</v>
      </c>
      <c r="K27" s="20">
        <f>(weekly!K26/weekly!K25)-1</f>
        <v>5.8823529411764719E-2</v>
      </c>
    </row>
    <row r="28" spans="1:11" x14ac:dyDescent="0.3">
      <c r="A28" s="19">
        <v>38508</v>
      </c>
      <c r="B28" s="20">
        <f>(weekly!B27/weekly!B26)-1</f>
        <v>2.4208961562964371E-2</v>
      </c>
      <c r="C28" s="20">
        <f>(weekly!C27/weekly!C26)-1</f>
        <v>-2.0890740147388787E-2</v>
      </c>
      <c r="D28" s="20">
        <f>(weekly!D27/weekly!D26)-1</f>
        <v>5.5820785897906733E-2</v>
      </c>
      <c r="E28" s="20">
        <f>(weekly!E27/weekly!E26)-1</f>
        <v>-1.9302259079210682E-2</v>
      </c>
      <c r="F28" s="20">
        <f>(weekly!F27/weekly!F26)-1</f>
        <v>4.8705460138427359E-3</v>
      </c>
      <c r="G28" s="20">
        <f>(weekly!G27/weekly!G26)-1</f>
        <v>2.8050249526759607E-2</v>
      </c>
      <c r="H28" s="20">
        <f>(weekly!H27/weekly!H26)-1</f>
        <v>-2.7843803056027183E-2</v>
      </c>
      <c r="I28" s="20">
        <f>(weekly!I27/weekly!I26)-1</f>
        <v>-1.3157894736842146E-2</v>
      </c>
      <c r="J28" s="20">
        <f>(weekly!J27/weekly!J26)-1</f>
        <v>-9.4790569553593329E-3</v>
      </c>
      <c r="K28" s="20">
        <f>(weekly!K27/weekly!K26)-1</f>
        <v>0.15740740740740744</v>
      </c>
    </row>
    <row r="29" spans="1:11" x14ac:dyDescent="0.3">
      <c r="A29" s="19">
        <v>38515</v>
      </c>
      <c r="B29" s="20">
        <f>(weekly!B28/weekly!B27)-1</f>
        <v>5.9506531204644553E-2</v>
      </c>
      <c r="C29" s="20">
        <f>(weekly!C28/weekly!C27)-1</f>
        <v>1.1780875711762118E-3</v>
      </c>
      <c r="D29" s="20">
        <f>(weekly!D28/weekly!D27)-1</f>
        <v>3.6173913043478167E-2</v>
      </c>
      <c r="E29" s="20">
        <f>(weekly!E28/weekly!E27)-1</f>
        <v>3.4261554162414276E-2</v>
      </c>
      <c r="F29" s="20">
        <f>(weekly!F28/weekly!F27)-1</f>
        <v>-3.3163265306123124E-3</v>
      </c>
      <c r="G29" s="20">
        <f>(weekly!G28/weekly!G27)-1</f>
        <v>4.6869768998996086E-3</v>
      </c>
      <c r="H29" s="20">
        <f>(weekly!H28/weekly!H27)-1</f>
        <v>-2.9689137268599342E-2</v>
      </c>
      <c r="I29" s="20">
        <f>(weekly!I28/weekly!I27)-1</f>
        <v>-9.8550724637682663E-3</v>
      </c>
      <c r="J29" s="20">
        <f>(weekly!J28/weekly!J27)-1</f>
        <v>1.2923278259447057E-2</v>
      </c>
      <c r="K29" s="20">
        <f>(weekly!K28/weekly!K27)-1</f>
        <v>-5.6640000000000024E-2</v>
      </c>
    </row>
    <row r="30" spans="1:11" x14ac:dyDescent="0.3">
      <c r="A30" s="19">
        <v>38522</v>
      </c>
      <c r="B30" s="20">
        <f>(weekly!B29/weekly!B28)-1</f>
        <v>9.0606653620352251E-2</v>
      </c>
      <c r="C30" s="20">
        <f>(weekly!C29/weekly!C28)-1</f>
        <v>4.5891351245342271E-2</v>
      </c>
      <c r="D30" s="20">
        <f>(weekly!D29/weekly!D28)-1</f>
        <v>-2.450486740516955E-2</v>
      </c>
      <c r="E30" s="20">
        <f>(weekly!E29/weekly!E28)-1</f>
        <v>1.0924725119819678E-2</v>
      </c>
      <c r="F30" s="20">
        <f>(weekly!F29/weekly!F28)-1</f>
        <v>2.4059380598924873E-2</v>
      </c>
      <c r="G30" s="20">
        <f>(weekly!G29/weekly!G28)-1</f>
        <v>3.4988337220926979E-3</v>
      </c>
      <c r="H30" s="20">
        <f>(weekly!H29/weekly!H28)-1</f>
        <v>-7.1994240460759862E-4</v>
      </c>
      <c r="I30" s="20">
        <f>(weekly!I29/weekly!I28)-1</f>
        <v>3.7470725995316201E-2</v>
      </c>
      <c r="J30" s="20">
        <f>(weekly!J29/weekly!J28)-1</f>
        <v>1.9702842377260943E-2</v>
      </c>
      <c r="K30" s="20">
        <f>(weekly!K29/weekly!K28)-1</f>
        <v>0</v>
      </c>
    </row>
    <row r="31" spans="1:11" x14ac:dyDescent="0.3">
      <c r="A31" s="19">
        <v>38529</v>
      </c>
      <c r="B31" s="20">
        <f>(weekly!B30/weekly!B29)-1</f>
        <v>-2.225013457742675E-2</v>
      </c>
      <c r="C31" s="20">
        <f>(weekly!C30/weekly!C29)-1</f>
        <v>2.0063753984624011E-2</v>
      </c>
      <c r="D31" s="20">
        <f>(weekly!D30/weekly!D29)-1</f>
        <v>6.1080523055746738E-2</v>
      </c>
      <c r="E31" s="20">
        <f>(weekly!E30/weekly!E29)-1</f>
        <v>1.6454019382276863E-2</v>
      </c>
      <c r="F31" s="20">
        <f>(weekly!F30/weekly!F29)-1</f>
        <v>2.9242689327668048E-2</v>
      </c>
      <c r="G31" s="20">
        <f>(weekly!G30/weekly!G29)-1</f>
        <v>2.8225136974928677E-3</v>
      </c>
      <c r="H31" s="20">
        <f>(weekly!H30/weekly!H29)-1</f>
        <v>5.4034582132564957E-3</v>
      </c>
      <c r="I31" s="20">
        <f>(weekly!I30/weekly!I29)-1</f>
        <v>4.2325056433408559E-2</v>
      </c>
      <c r="J31" s="20">
        <f>(weekly!J30/weekly!J29)-1</f>
        <v>4.3870763382958478E-2</v>
      </c>
      <c r="K31" s="20">
        <f>(weekly!K30/weekly!K29)-1</f>
        <v>-7.2252374491180382E-2</v>
      </c>
    </row>
    <row r="32" spans="1:11" x14ac:dyDescent="0.3">
      <c r="A32" s="19">
        <v>38536</v>
      </c>
      <c r="B32" s="20">
        <f>(weekly!B31/weekly!B30)-1</f>
        <v>-3.0831345200954319E-2</v>
      </c>
      <c r="C32" s="20">
        <f>(weekly!C31/weekly!C30)-1</f>
        <v>-3.0514705882352833E-2</v>
      </c>
      <c r="D32" s="20">
        <f>(weekly!D31/weekly!D30)-1</f>
        <v>5.4645694827306635E-2</v>
      </c>
      <c r="E32" s="20">
        <f>(weekly!E31/weekly!E30)-1</f>
        <v>-6.859181013786908E-3</v>
      </c>
      <c r="F32" s="20">
        <f>(weekly!F31/weekly!F30)-1</f>
        <v>4.201068479844583E-2</v>
      </c>
      <c r="G32" s="20">
        <f>(weekly!G31/weekly!G30)-1</f>
        <v>3.3498896247240673E-2</v>
      </c>
      <c r="H32" s="20">
        <f>(weekly!H31/weekly!H30)-1</f>
        <v>-2.5438910784664981E-2</v>
      </c>
      <c r="I32" s="20">
        <f>(weekly!I31/weekly!I30)-1</f>
        <v>1.9491066594477413E-2</v>
      </c>
      <c r="J32" s="20">
        <f>(weekly!J31/weekly!J30)-1</f>
        <v>3.1027158246093256E-2</v>
      </c>
      <c r="K32" s="20">
        <f>(weekly!K31/weekly!K30)-1</f>
        <v>4.0219378427787777E-2</v>
      </c>
    </row>
    <row r="33" spans="1:11" x14ac:dyDescent="0.3">
      <c r="A33" s="19">
        <v>38543</v>
      </c>
      <c r="B33" s="20">
        <f>(weekly!B32/weekly!B31)-1</f>
        <v>7.460708199204702E-2</v>
      </c>
      <c r="C33" s="20">
        <f>(weekly!C32/weekly!C31)-1</f>
        <v>-4.7781569965870352E-2</v>
      </c>
      <c r="D33" s="20">
        <f>(weekly!D32/weekly!D31)-1</f>
        <v>-3.2595325953259646E-2</v>
      </c>
      <c r="E33" s="20">
        <f>(weekly!E32/weekly!E31)-1</f>
        <v>-5.9534498238828726E-2</v>
      </c>
      <c r="F33" s="20">
        <f>(weekly!F32/weekly!F31)-1</f>
        <v>-2.6800279655092019E-2</v>
      </c>
      <c r="G33" s="20">
        <f>(weekly!G32/weekly!G31)-1</f>
        <v>3.1825706199604786E-2</v>
      </c>
      <c r="H33" s="20">
        <f>(weekly!H32/weekly!H31)-1</f>
        <v>-5.4044117647058743E-2</v>
      </c>
      <c r="I33" s="20">
        <f>(weekly!I32/weekly!I31)-1</f>
        <v>3.7705788635156612E-2</v>
      </c>
      <c r="J33" s="20">
        <f>(weekly!J32/weekly!J31)-1</f>
        <v>2.8033257302626735E-2</v>
      </c>
      <c r="K33" s="20">
        <f>(weekly!K32/weekly!K31)-1</f>
        <v>4.1124780316344589E-2</v>
      </c>
    </row>
    <row r="34" spans="1:11" x14ac:dyDescent="0.3">
      <c r="A34" s="19">
        <v>38550</v>
      </c>
      <c r="B34" s="20">
        <f>(weekly!B33/weekly!B32)-1</f>
        <v>3.4361233480176168E-2</v>
      </c>
      <c r="C34" s="20">
        <f>(weekly!C33/weekly!C32)-1</f>
        <v>3.6439665471923677E-2</v>
      </c>
      <c r="D34" s="20">
        <f>(weekly!D33/weekly!D32)-1</f>
        <v>2.8448823903369336E-2</v>
      </c>
      <c r="E34" s="20">
        <f>(weekly!E33/weekly!E32)-1</f>
        <v>1.9460967907762416E-2</v>
      </c>
      <c r="F34" s="20">
        <f>(weekly!F33/weekly!F32)-1</f>
        <v>9.3390804597701216E-2</v>
      </c>
      <c r="G34" s="20">
        <f>(weekly!G33/weekly!G32)-1</f>
        <v>5.2942089737618492E-2</v>
      </c>
      <c r="H34" s="20">
        <f>(weekly!H33/weekly!H32)-1</f>
        <v>3.2646715895841449E-2</v>
      </c>
      <c r="I34" s="20">
        <f>(weekly!I33/weekly!I32)-1</f>
        <v>-7.0624360286591581E-2</v>
      </c>
      <c r="J34" s="20">
        <f>(weekly!J33/weekly!J32)-1</f>
        <v>-1.0020040080159776E-3</v>
      </c>
      <c r="K34" s="20">
        <f>(weekly!K33/weekly!K32)-1</f>
        <v>1.1141120864280873E-2</v>
      </c>
    </row>
    <row r="35" spans="1:11" x14ac:dyDescent="0.3">
      <c r="A35" s="19">
        <v>38557</v>
      </c>
      <c r="B35" s="20">
        <f>(weekly!B34/weekly!B33)-1</f>
        <v>2.0102214650766559E-2</v>
      </c>
      <c r="C35" s="20">
        <f>(weekly!C34/weekly!C33)-1</f>
        <v>-1.9468459814281136E-2</v>
      </c>
      <c r="D35" s="20">
        <f>(weekly!D34/weekly!D33)-1</f>
        <v>7.8504095193942414E-2</v>
      </c>
      <c r="E35" s="20">
        <f>(weekly!E34/weekly!E33)-1</f>
        <v>1.3326609998559169E-2</v>
      </c>
      <c r="F35" s="20">
        <f>(weekly!F34/weekly!F33)-1</f>
        <v>-3.9421813403416328E-3</v>
      </c>
      <c r="G35" s="20">
        <f>(weekly!G34/weekly!G33)-1</f>
        <v>-1.2090828664110931E-2</v>
      </c>
      <c r="H35" s="20">
        <f>(weekly!H34/weekly!H33)-1</f>
        <v>4.1400075272864267E-2</v>
      </c>
      <c r="I35" s="20">
        <f>(weekly!I34/weekly!I33)-1</f>
        <v>2.2577092511013142E-2</v>
      </c>
      <c r="J35" s="20">
        <f>(weekly!J34/weekly!J33)-1</f>
        <v>1.1176386301762209E-2</v>
      </c>
      <c r="K35" s="20">
        <f>(weekly!K34/weekly!K33)-1</f>
        <v>-1.1686143572620988E-2</v>
      </c>
    </row>
    <row r="36" spans="1:11" x14ac:dyDescent="0.3">
      <c r="A36" s="19">
        <v>38564</v>
      </c>
      <c r="B36" s="20">
        <f>(weekly!B35/weekly!B34)-1</f>
        <v>3.1897127588510266E-2</v>
      </c>
      <c r="C36" s="20">
        <f>(weekly!C35/weekly!C34)-1</f>
        <v>1.3127816602442666E-2</v>
      </c>
      <c r="D36" s="20">
        <f>(weekly!D35/weekly!D34)-1</f>
        <v>-3.6108324974924888E-2</v>
      </c>
      <c r="E36" s="20">
        <f>(weekly!E35/weekly!E34)-1</f>
        <v>1.0165635885405644E-2</v>
      </c>
      <c r="F36" s="20">
        <f>(weekly!F35/weekly!F34)-1</f>
        <v>6.3764291996484257E-3</v>
      </c>
      <c r="G36" s="20">
        <f>(weekly!G35/weekly!G34)-1</f>
        <v>2.7711442786069629E-2</v>
      </c>
      <c r="H36" s="20">
        <f>(weekly!H35/weekly!H34)-1</f>
        <v>2.8912179255511372E-3</v>
      </c>
      <c r="I36" s="20">
        <f>(weekly!I35/weekly!I34)-1</f>
        <v>3.4194938072159342E-2</v>
      </c>
      <c r="J36" s="20">
        <f>(weekly!J35/weekly!J34)-1</f>
        <v>5.0304662037693237E-2</v>
      </c>
      <c r="K36" s="20">
        <f>(weekly!K35/weekly!K34)-1</f>
        <v>1.5202702702702631E-2</v>
      </c>
    </row>
    <row r="37" spans="1:11" x14ac:dyDescent="0.3">
      <c r="A37" s="19">
        <v>38571</v>
      </c>
      <c r="B37" s="20">
        <f>(weekly!B36/weekly!B35)-1</f>
        <v>-2.9778281275287255E-2</v>
      </c>
      <c r="C37" s="20">
        <f>(weekly!C36/weekly!C35)-1</f>
        <v>-1.9984528107271915E-3</v>
      </c>
      <c r="D37" s="20">
        <f>(weekly!D36/weekly!D35)-1</f>
        <v>-2.0811654526534773E-2</v>
      </c>
      <c r="E37" s="20">
        <f>(weekly!E36/weekly!E35)-1</f>
        <v>-1.3159746657283589E-2</v>
      </c>
      <c r="F37" s="20">
        <f>(weekly!F36/weekly!F35)-1</f>
        <v>1.3982958269608714E-2</v>
      </c>
      <c r="G37" s="20">
        <f>(weekly!G36/weekly!G35)-1</f>
        <v>3.0788594665246638E-2</v>
      </c>
      <c r="H37" s="20">
        <f>(weekly!H36/weekly!H35)-1</f>
        <v>-2.0180180180180085E-2</v>
      </c>
      <c r="I37" s="20">
        <f>(weekly!I36/weekly!I35)-1</f>
        <v>-2.6034886748242614E-2</v>
      </c>
      <c r="J37" s="20">
        <f>(weekly!J36/weekly!J35)-1</f>
        <v>-6.0037776578522051E-3</v>
      </c>
      <c r="K37" s="20">
        <f>(weekly!K36/weekly!K35)-1</f>
        <v>0.10216306156405985</v>
      </c>
    </row>
    <row r="38" spans="1:11" x14ac:dyDescent="0.3">
      <c r="A38" s="19">
        <v>38578</v>
      </c>
      <c r="B38" s="20">
        <f>(weekly!B37/weekly!B36)-1</f>
        <v>2.1684737281066901E-3</v>
      </c>
      <c r="C38" s="20">
        <f>(weekly!C37/weekly!C36)-1</f>
        <v>3.313739422517914E-2</v>
      </c>
      <c r="D38" s="20">
        <f>(weekly!D37/weekly!D36)-1</f>
        <v>-1.9735843327768343E-3</v>
      </c>
      <c r="E38" s="20">
        <f>(weekly!E37/weekly!E36)-1</f>
        <v>1.768523140554823E-2</v>
      </c>
      <c r="F38" s="20">
        <f>(weekly!F37/weekly!F36)-1</f>
        <v>6.4641241111829117E-4</v>
      </c>
      <c r="G38" s="20">
        <f>(weekly!G37/weekly!G36)-1</f>
        <v>6.5937162447752717E-2</v>
      </c>
      <c r="H38" s="20">
        <f>(weekly!H37/weekly!H36)-1</f>
        <v>-6.2522986392056223E-3</v>
      </c>
      <c r="I38" s="20">
        <f>(weekly!I37/weekly!I36)-1</f>
        <v>-5.078855920876757E-3</v>
      </c>
      <c r="J38" s="20">
        <f>(weekly!J37/weekly!J36)-1</f>
        <v>2.3074312860535962E-3</v>
      </c>
      <c r="K38" s="20">
        <f>(weekly!K37/weekly!K36)-1</f>
        <v>-3.3816425120772875E-2</v>
      </c>
    </row>
    <row r="39" spans="1:11" x14ac:dyDescent="0.3">
      <c r="A39" s="19">
        <v>38585</v>
      </c>
      <c r="B39" s="20">
        <f>(weekly!B38/weekly!B37)-1</f>
        <v>-9.8202396804260017E-3</v>
      </c>
      <c r="C39" s="20">
        <f>(weekly!C38/weekly!C37)-1</f>
        <v>2.9698636988870764E-2</v>
      </c>
      <c r="D39" s="20">
        <f>(weekly!D38/weekly!D37)-1</f>
        <v>-3.6659567995132258E-2</v>
      </c>
      <c r="E39" s="20">
        <f>(weekly!E38/weekly!E37)-1</f>
        <v>-1.3944362693574464E-2</v>
      </c>
      <c r="F39" s="20">
        <f>(weekly!F38/weekly!F37)-1</f>
        <v>6.0292850990526503E-3</v>
      </c>
      <c r="G39" s="20">
        <f>(weekly!G38/weekly!G37)-1</f>
        <v>5.683570515927272E-3</v>
      </c>
      <c r="H39" s="20">
        <f>(weekly!H38/weekly!H37)-1</f>
        <v>3.8490007401924542E-2</v>
      </c>
      <c r="I39" s="20">
        <f>(weekly!I38/weekly!I37)-1</f>
        <v>1.9075765717356363E-2</v>
      </c>
      <c r="J39" s="20">
        <f>(weekly!J38/weekly!J37)-1</f>
        <v>-2.9115038255806969E-3</v>
      </c>
      <c r="K39" s="20">
        <f>(weekly!K38/weekly!K37)-1</f>
        <v>8.187499999999992E-2</v>
      </c>
    </row>
    <row r="40" spans="1:11" x14ac:dyDescent="0.3">
      <c r="A40" s="19">
        <v>38592</v>
      </c>
      <c r="B40" s="20">
        <f>(weekly!B39/weekly!B38)-1</f>
        <v>4.5385779122541603E-2</v>
      </c>
      <c r="C40" s="20">
        <f>(weekly!C39/weekly!C38)-1</f>
        <v>4.5782986216527988E-2</v>
      </c>
      <c r="D40" s="20">
        <f>(weekly!D39/weekly!D38)-1</f>
        <v>2.5264487604610419E-3</v>
      </c>
      <c r="E40" s="20">
        <f>(weekly!E39/weekly!E38)-1</f>
        <v>5.1307561114269484E-2</v>
      </c>
      <c r="F40" s="20">
        <f>(weekly!F39/weekly!F38)-1</f>
        <v>2.2046232876712368E-2</v>
      </c>
      <c r="G40" s="20">
        <f>(weekly!G39/weekly!G38)-1</f>
        <v>5.8661175852098513E-2</v>
      </c>
      <c r="H40" s="20">
        <f>(weekly!H39/weekly!H38)-1</f>
        <v>3.0648610121168929E-2</v>
      </c>
      <c r="I40" s="20">
        <f>(weekly!I39/weekly!I38)-1</f>
        <v>1.0282098602689249E-2</v>
      </c>
      <c r="J40" s="20">
        <f>(weekly!J39/weekly!J38)-1</f>
        <v>-1.018606546244738E-2</v>
      </c>
      <c r="K40" s="20">
        <f>(weekly!K39/weekly!K38)-1</f>
        <v>-6.5569035239745665E-2</v>
      </c>
    </row>
    <row r="41" spans="1:11" x14ac:dyDescent="0.3">
      <c r="A41" s="19">
        <v>38599</v>
      </c>
      <c r="B41" s="20">
        <f>(weekly!B40/weekly!B39)-1</f>
        <v>1.5275767808329288E-2</v>
      </c>
      <c r="C41" s="20">
        <f>(weekly!C40/weekly!C39)-1</f>
        <v>-2.4734366835046151E-2</v>
      </c>
      <c r="D41" s="20">
        <f>(weekly!D40/weekly!D39)-1</f>
        <v>6.2372027090880522E-2</v>
      </c>
      <c r="E41" s="20">
        <f>(weekly!E40/weekly!E39)-1</f>
        <v>1.3181019332161537E-2</v>
      </c>
      <c r="F41" s="20">
        <f>(weekly!F40/weekly!F39)-1</f>
        <v>2.8481675392670214E-2</v>
      </c>
      <c r="G41" s="20">
        <f>(weekly!G40/weekly!G39)-1</f>
        <v>-6.8280571073867646E-3</v>
      </c>
      <c r="H41" s="20">
        <f>(weekly!H40/weekly!H39)-1</f>
        <v>-2.0746887966805017E-2</v>
      </c>
      <c r="I41" s="20">
        <f>(weekly!I40/weekly!I39)-1</f>
        <v>5.6628392484342482E-2</v>
      </c>
      <c r="J41" s="20">
        <f>(weekly!J40/weekly!J39)-1</f>
        <v>2.0513172338090024E-2</v>
      </c>
      <c r="K41" s="20">
        <f>(weekly!K40/weekly!K39)-1</f>
        <v>2.1638330757340896E-3</v>
      </c>
    </row>
    <row r="42" spans="1:11" x14ac:dyDescent="0.3">
      <c r="A42" s="19">
        <v>38606</v>
      </c>
      <c r="B42" s="20">
        <f>(weekly!B41/weekly!B40)-1</f>
        <v>3.0250237567310601E-2</v>
      </c>
      <c r="C42" s="20">
        <f>(weekly!C41/weekly!C40)-1</f>
        <v>4.7210811454426516E-2</v>
      </c>
      <c r="D42" s="20">
        <f>(weekly!D41/weekly!D40)-1</f>
        <v>2.4166048925129635E-2</v>
      </c>
      <c r="E42" s="20">
        <f>(weekly!E41/weekly!E40)-1</f>
        <v>1.2275668823804153E-2</v>
      </c>
      <c r="F42" s="20">
        <f>(weekly!F41/weekly!F40)-1</f>
        <v>2.1787823253919703E-2</v>
      </c>
      <c r="G42" s="20">
        <f>(weekly!G41/weekly!G40)-1</f>
        <v>1.0000000000000009E-2</v>
      </c>
      <c r="H42" s="20">
        <f>(weekly!H41/weekly!H40)-1</f>
        <v>3.5663841807909602E-2</v>
      </c>
      <c r="I42" s="20">
        <f>(weekly!I41/weekly!I40)-1</f>
        <v>2.5191405285255541E-2</v>
      </c>
      <c r="J42" s="20">
        <f>(weekly!J41/weekly!J40)-1</f>
        <v>1.6134453781512681E-2</v>
      </c>
      <c r="K42" s="20">
        <f>(weekly!K41/weekly!K40)-1</f>
        <v>0.14589759407772962</v>
      </c>
    </row>
    <row r="43" spans="1:11" x14ac:dyDescent="0.3">
      <c r="A43" s="19">
        <v>38613</v>
      </c>
      <c r="B43" s="20">
        <f>(weekly!B42/weekly!B41)-1</f>
        <v>-2.1368178324365883E-2</v>
      </c>
      <c r="C43" s="20">
        <f>(weekly!C42/weekly!C41)-1</f>
        <v>-3.0983513359863601E-2</v>
      </c>
      <c r="D43" s="20">
        <f>(weekly!D42/weekly!D41)-1</f>
        <v>-3.2281412854661351E-2</v>
      </c>
      <c r="E43" s="20">
        <f>(weekly!E42/weekly!E41)-1</f>
        <v>-1.9771963355961208E-2</v>
      </c>
      <c r="F43" s="20">
        <f>(weekly!F42/weekly!F41)-1</f>
        <v>-3.5472299721004408E-2</v>
      </c>
      <c r="G43" s="20">
        <f>(weekly!G42/weekly!G41)-1</f>
        <v>-9.859735973597461E-3</v>
      </c>
      <c r="H43" s="20">
        <f>(weekly!H42/weekly!H41)-1</f>
        <v>2.6593931128537474E-2</v>
      </c>
      <c r="I43" s="20">
        <f>(weekly!I42/weekly!I41)-1</f>
        <v>9.9975909419417031E-2</v>
      </c>
      <c r="J43" s="20">
        <f>(weekly!J42/weekly!J41)-1</f>
        <v>8.4684088653654843E-3</v>
      </c>
      <c r="K43" s="20">
        <f>(weekly!K42/weekly!K41)-1</f>
        <v>-7.6716016150740307E-2</v>
      </c>
    </row>
    <row r="44" spans="1:11" x14ac:dyDescent="0.3">
      <c r="A44" s="19">
        <v>38620</v>
      </c>
      <c r="B44" s="20">
        <f>(weekly!B43/weekly!B42)-1</f>
        <v>6.1262959472196066E-2</v>
      </c>
      <c r="C44" s="20">
        <f>(weekly!C43/weekly!C42)-1</f>
        <v>4.9457318861836352E-2</v>
      </c>
      <c r="D44" s="20">
        <f>(weekly!D43/weekly!D42)-1</f>
        <v>2.2587883320867697E-2</v>
      </c>
      <c r="E44" s="20">
        <f>(weekly!E43/weekly!E42)-1</f>
        <v>4.8678813958179301E-2</v>
      </c>
      <c r="F44" s="20">
        <f>(weekly!F43/weekly!F42)-1</f>
        <v>4.0909090909091006E-2</v>
      </c>
      <c r="G44" s="20">
        <f>(weekly!G43/weekly!G42)-1</f>
        <v>5.8330902879046631E-2</v>
      </c>
      <c r="H44" s="20">
        <f>(weekly!H43/weekly!H42)-1</f>
        <v>1.3948854201262018E-2</v>
      </c>
      <c r="I44" s="20">
        <f>(weekly!I43/weekly!I42)-1</f>
        <v>-7.227332457293012E-3</v>
      </c>
      <c r="J44" s="20">
        <f>(weekly!J43/weekly!J42)-1</f>
        <v>0.10260447418487173</v>
      </c>
      <c r="K44" s="20">
        <f>(weekly!K43/weekly!K42)-1</f>
        <v>5.1020408163265252E-2</v>
      </c>
    </row>
    <row r="45" spans="1:11" x14ac:dyDescent="0.3">
      <c r="A45" s="19">
        <v>38627</v>
      </c>
      <c r="B45" s="20">
        <f>(weekly!B44/weekly!B43)-1</f>
        <v>-6.5127294256956958E-3</v>
      </c>
      <c r="C45" s="20">
        <f>(weekly!C44/weekly!C43)-1</f>
        <v>-2.5324239713774621E-2</v>
      </c>
      <c r="D45" s="20">
        <f>(weekly!D44/weekly!D43)-1</f>
        <v>-9.6547688706846158E-3</v>
      </c>
      <c r="E45" s="20">
        <f>(weekly!E44/weekly!E43)-1</f>
        <v>2.2760787330897037E-2</v>
      </c>
      <c r="F45" s="20">
        <f>(weekly!F44/weekly!F43)-1</f>
        <v>2.7193330686780426E-2</v>
      </c>
      <c r="G45" s="20">
        <f>(weekly!G44/weekly!G43)-1</f>
        <v>-3.476241092870358E-2</v>
      </c>
      <c r="H45" s="20">
        <f>(weekly!H44/weekly!H43)-1</f>
        <v>2.9479200786111992E-2</v>
      </c>
      <c r="I45" s="20">
        <f>(weekly!I44/weekly!I43)-1</f>
        <v>-7.6108537392455267E-2</v>
      </c>
      <c r="J45" s="20">
        <f>(weekly!J44/weekly!J43)-1</f>
        <v>-8.865353721663527E-3</v>
      </c>
      <c r="K45" s="20">
        <f>(weekly!K44/weekly!K43)-1</f>
        <v>7.3509015256588262E-2</v>
      </c>
    </row>
    <row r="46" spans="1:11" x14ac:dyDescent="0.3">
      <c r="A46" s="19">
        <v>38634</v>
      </c>
      <c r="B46" s="20">
        <f>(weekly!B45/weekly!B44)-1</f>
        <v>-3.1138259833134785E-2</v>
      </c>
      <c r="C46" s="20">
        <f>(weekly!C45/weekly!C44)-1</f>
        <v>-1.4338973329509619E-2</v>
      </c>
      <c r="D46" s="20">
        <f>(weekly!D45/weekly!D44)-1</f>
        <v>-2.8212703101920145E-2</v>
      </c>
      <c r="E46" s="20">
        <f>(weekly!E45/weekly!E44)-1</f>
        <v>1.1283851554663826E-2</v>
      </c>
      <c r="F46" s="20">
        <f>(weekly!F45/weekly!F44)-1</f>
        <v>-3.6714975845410613E-2</v>
      </c>
      <c r="G46" s="20">
        <f>(weekly!G45/weekly!G44)-1</f>
        <v>-1.8272289746308901E-2</v>
      </c>
      <c r="H46" s="20">
        <f>(weekly!H45/weekly!H44)-1</f>
        <v>-4.2952593063951716E-2</v>
      </c>
      <c r="I46" s="20">
        <f>(weekly!I45/weekly!I44)-1</f>
        <v>-9.551098376313405E-3</v>
      </c>
      <c r="J46" s="20">
        <f>(weekly!J45/weekly!J44)-1</f>
        <v>-5.4748469203986128E-2</v>
      </c>
      <c r="K46" s="20">
        <f>(weekly!K45/weekly!K44)-1</f>
        <v>7.1834625322997336E-2</v>
      </c>
    </row>
    <row r="47" spans="1:11" x14ac:dyDescent="0.3">
      <c r="A47" s="19">
        <v>38641</v>
      </c>
      <c r="B47" s="20">
        <f>(weekly!B46/weekly!B45)-1</f>
        <v>9.687836383207582E-3</v>
      </c>
      <c r="C47" s="20">
        <f>(weekly!C46/weekly!C45)-1</f>
        <v>2.9095141111434852E-3</v>
      </c>
      <c r="D47" s="20">
        <f>(weekly!D46/weekly!D45)-1</f>
        <v>-1.7783857729138153E-2</v>
      </c>
      <c r="E47" s="20">
        <f>(weekly!E46/weekly!E45)-1</f>
        <v>-1.8596578229605698E-2</v>
      </c>
      <c r="F47" s="20">
        <f>(weekly!F46/weekly!F45)-1</f>
        <v>1.1233701103309901E-2</v>
      </c>
      <c r="G47" s="20">
        <f>(weekly!G46/weekly!G45)-1</f>
        <v>-3.7100124636476828E-2</v>
      </c>
      <c r="H47" s="20">
        <f>(weekly!H46/weekly!H45)-1</f>
        <v>-6.6489361702127825E-3</v>
      </c>
      <c r="I47" s="20">
        <f>(weekly!I46/weekly!I45)-1</f>
        <v>-3.061716489874633E-2</v>
      </c>
      <c r="J47" s="20">
        <f>(weekly!J46/weekly!J45)-1</f>
        <v>-6.4397307252635705E-2</v>
      </c>
      <c r="K47" s="20">
        <f>(weekly!K46/weekly!K45)-1</f>
        <v>-0.15429122468659595</v>
      </c>
    </row>
    <row r="48" spans="1:11" x14ac:dyDescent="0.3">
      <c r="A48" s="19">
        <v>38648</v>
      </c>
      <c r="B48" s="20">
        <f>(weekly!B47/weekly!B46)-1</f>
        <v>-3.8379530916844318E-2</v>
      </c>
      <c r="C48" s="20">
        <f>(weekly!C47/weekly!C46)-1</f>
        <v>-4.6243109950681704E-2</v>
      </c>
      <c r="D48" s="20">
        <f>(weekly!D47/weekly!D46)-1</f>
        <v>-5.6638811513463394E-2</v>
      </c>
      <c r="E48" s="20">
        <f>(weekly!E47/weekly!E46)-1</f>
        <v>-5.3941384537645187E-2</v>
      </c>
      <c r="F48" s="20">
        <f>(weekly!F47/weekly!F46)-1</f>
        <v>-6.3281095020829126E-2</v>
      </c>
      <c r="G48" s="20">
        <f>(weekly!G47/weekly!G46)-1</f>
        <v>-6.4719333822327307E-4</v>
      </c>
      <c r="H48" s="20">
        <f>(weekly!H47/weekly!H46)-1</f>
        <v>-3.9156626506024028E-2</v>
      </c>
      <c r="I48" s="20">
        <f>(weekly!I47/weekly!I46)-1</f>
        <v>-4.9987565282267998E-2</v>
      </c>
      <c r="J48" s="20">
        <f>(weekly!J47/weekly!J46)-1</f>
        <v>1.2964974205810442E-2</v>
      </c>
      <c r="K48" s="20">
        <f>(weekly!K47/weekly!K46)-1</f>
        <v>6.1288483466362509E-2</v>
      </c>
    </row>
    <row r="49" spans="1:11" x14ac:dyDescent="0.3">
      <c r="A49" s="19">
        <v>38655</v>
      </c>
      <c r="B49" s="20">
        <f>(weekly!B48/weekly!B47)-1</f>
        <v>4.8622109597719287E-2</v>
      </c>
      <c r="C49" s="20">
        <f>(weekly!C48/weekly!C47)-1</f>
        <v>4.9032729042462586E-2</v>
      </c>
      <c r="D49" s="20">
        <f>(weekly!D48/weekly!D47)-1</f>
        <v>1.5912073490813583E-2</v>
      </c>
      <c r="E49" s="20">
        <f>(weekly!E48/weekly!E47)-1</f>
        <v>7.0837227934303471E-2</v>
      </c>
      <c r="F49" s="20">
        <f>(weekly!F48/weekly!F47)-1</f>
        <v>5.0614146548072947E-2</v>
      </c>
      <c r="G49" s="20">
        <f>(weekly!G48/weekly!G47)-1</f>
        <v>5.6774026422588664E-2</v>
      </c>
      <c r="H49" s="20">
        <f>(weekly!H48/weekly!H47)-1</f>
        <v>-8.7077673284570167E-3</v>
      </c>
      <c r="I49" s="20">
        <f>(weekly!I48/weekly!I47)-1</f>
        <v>8.455497382198951E-2</v>
      </c>
      <c r="J49" s="20">
        <f>(weekly!J48/weekly!J47)-1</f>
        <v>0.12390270052938424</v>
      </c>
      <c r="K49" s="20">
        <f>(weekly!K48/weekly!K47)-1</f>
        <v>-2.6860059092129962E-2</v>
      </c>
    </row>
    <row r="50" spans="1:11" x14ac:dyDescent="0.3">
      <c r="A50" s="19">
        <v>38662</v>
      </c>
      <c r="B50" s="20">
        <f>(weekly!B49/weekly!B48)-1</f>
        <v>2.2806222624981221E-2</v>
      </c>
      <c r="C50" s="20">
        <f>(weekly!C49/weekly!C48)-1</f>
        <v>3.757828810020869E-2</v>
      </c>
      <c r="D50" s="20">
        <f>(weekly!D49/weekly!D48)-1</f>
        <v>2.3413531406426547E-2</v>
      </c>
      <c r="E50" s="20">
        <f>(weekly!E49/weekly!E48)-1</f>
        <v>3.6535943637383994E-2</v>
      </c>
      <c r="F50" s="20">
        <f>(weekly!F49/weekly!F48)-1</f>
        <v>1.7536786938117332E-2</v>
      </c>
      <c r="G50" s="20">
        <f>(weekly!G49/weekly!G48)-1</f>
        <v>2.9701352289904781E-2</v>
      </c>
      <c r="H50" s="20">
        <f>(weekly!H49/weekly!H48)-1</f>
        <v>0.1658468025298665</v>
      </c>
      <c r="I50" s="20">
        <f>(weekly!I49/weekly!I48)-1</f>
        <v>4.1033067825247516E-2</v>
      </c>
      <c r="J50" s="20">
        <f>(weekly!J49/weekly!J48)-1</f>
        <v>4.4121154304793686E-2</v>
      </c>
      <c r="K50" s="20">
        <f>(weekly!K49/weekly!K48)-1</f>
        <v>-7.4799889594258762E-2</v>
      </c>
    </row>
    <row r="51" spans="1:11" x14ac:dyDescent="0.3">
      <c r="A51" s="19">
        <v>38669</v>
      </c>
      <c r="B51" s="20">
        <f>(weekly!B50/weekly!B49)-1</f>
        <v>3.8541051388068404E-2</v>
      </c>
      <c r="C51" s="20">
        <f>(weekly!C50/weekly!C49)-1</f>
        <v>2.9901632014308177E-2</v>
      </c>
      <c r="D51" s="20">
        <f>(weekly!D50/weekly!D49)-1</f>
        <v>0.10097822656989575</v>
      </c>
      <c r="E51" s="20">
        <f>(weekly!E50/weekly!E49)-1</f>
        <v>1.2451127819548935E-2</v>
      </c>
      <c r="F51" s="20">
        <f>(weekly!F50/weekly!F49)-1</f>
        <v>-4.5562599049128183E-3</v>
      </c>
      <c r="G51" s="20">
        <f>(weekly!G50/weekly!G49)-1</f>
        <v>-1.6148230439612776E-2</v>
      </c>
      <c r="H51" s="20">
        <f>(weekly!H50/weekly!H49)-1</f>
        <v>-9.0415913200725395E-4</v>
      </c>
      <c r="I51" s="20">
        <f>(weekly!I50/weekly!I49)-1</f>
        <v>5.332715047530634E-3</v>
      </c>
      <c r="J51" s="20">
        <f>(weekly!J50/weekly!J49)-1</f>
        <v>-6.9095477386935666E-3</v>
      </c>
      <c r="K51" s="20">
        <f>(weekly!K50/weekly!K49)-1</f>
        <v>-2.297136038186165E-2</v>
      </c>
    </row>
    <row r="52" spans="1:11" x14ac:dyDescent="0.3">
      <c r="A52" s="19">
        <v>38676</v>
      </c>
      <c r="B52" s="20">
        <f>(weekly!B51/weekly!B50)-1</f>
        <v>2.0048343523389578E-2</v>
      </c>
      <c r="C52" s="20">
        <f>(weekly!C51/weekly!C50)-1</f>
        <v>4.3957236663592081E-3</v>
      </c>
      <c r="D52" s="20">
        <f>(weekly!D51/weekly!D50)-1</f>
        <v>-2.4362281456005164E-3</v>
      </c>
      <c r="E52" s="20">
        <f>(weekly!E51/weekly!E50)-1</f>
        <v>9.624524714828997E-3</v>
      </c>
      <c r="F52" s="20">
        <f>(weekly!F51/weekly!F50)-1</f>
        <v>4.1592039800995018E-2</v>
      </c>
      <c r="G52" s="20">
        <f>(weekly!G51/weekly!G50)-1</f>
        <v>-2.544662660805741E-2</v>
      </c>
      <c r="H52" s="20">
        <f>(weekly!H51/weekly!H50)-1</f>
        <v>-2.7752639517345412E-2</v>
      </c>
      <c r="I52" s="20">
        <f>(weekly!I51/weekly!I50)-1</f>
        <v>4.1512915129151118E-2</v>
      </c>
      <c r="J52" s="20">
        <f>(weekly!J51/weekly!J50)-1</f>
        <v>5.0198378471623117E-2</v>
      </c>
      <c r="K52" s="20">
        <f>(weekly!K51/weekly!K50)-1</f>
        <v>-6.5038167938931246E-2</v>
      </c>
    </row>
    <row r="53" spans="1:11" x14ac:dyDescent="0.3">
      <c r="A53" s="19">
        <v>38683</v>
      </c>
      <c r="B53" s="20">
        <f>(weekly!B52/weekly!B51)-1</f>
        <v>-3.9029829941454874E-3</v>
      </c>
      <c r="C53" s="20">
        <f>(weekly!C52/weekly!C51)-1</f>
        <v>1.0644045818024583E-2</v>
      </c>
      <c r="D53" s="20">
        <f>(weekly!D52/weekly!D51)-1</f>
        <v>1.4365752047118541E-3</v>
      </c>
      <c r="E53" s="20">
        <f>(weekly!E52/weekly!E51)-1</f>
        <v>3.6718841944215708E-2</v>
      </c>
      <c r="F53" s="20">
        <f>(weekly!F52/weekly!F51)-1</f>
        <v>4.9484142147496968E-2</v>
      </c>
      <c r="G53" s="20">
        <f>(weekly!G52/weekly!G51)-1</f>
        <v>4.2208060912025225E-2</v>
      </c>
      <c r="H53" s="20">
        <f>(weekly!H52/weekly!H51)-1</f>
        <v>2.7614024201054965E-2</v>
      </c>
      <c r="I53" s="20">
        <f>(weekly!I52/weekly!I51)-1</f>
        <v>9.9645704162976134E-3</v>
      </c>
      <c r="J53" s="20">
        <f>(weekly!J52/weekly!J51)-1</f>
        <v>6.7674113009198456E-2</v>
      </c>
      <c r="K53" s="20">
        <f>(weekly!K52/weekly!K51)-1</f>
        <v>9.6668843892880441E-2</v>
      </c>
    </row>
    <row r="54" spans="1:11" x14ac:dyDescent="0.3">
      <c r="A54" s="19">
        <v>38690</v>
      </c>
      <c r="B54" s="20">
        <f>(weekly!B53/weekly!B52)-1</f>
        <v>2.8547439126784369E-2</v>
      </c>
      <c r="C54" s="20">
        <f>(weekly!C53/weekly!C52)-1</f>
        <v>8.5592087677091699E-2</v>
      </c>
      <c r="D54" s="20">
        <f>(weekly!D53/weekly!D52)-1</f>
        <v>-1.5205852818820698E-2</v>
      </c>
      <c r="E54" s="20">
        <f>(weekly!E53/weekly!E52)-1</f>
        <v>1.1408786468384502E-2</v>
      </c>
      <c r="F54" s="20">
        <f>(weekly!F53/weekly!F52)-1</f>
        <v>-1.8204988166757641E-2</v>
      </c>
      <c r="G54" s="20">
        <f>(weekly!G53/weekly!G52)-1</f>
        <v>4.7923449535456131E-2</v>
      </c>
      <c r="H54" s="20">
        <f>(weekly!H53/weekly!H52)-1</f>
        <v>-6.7632850241545861E-2</v>
      </c>
      <c r="I54" s="20">
        <f>(weekly!I53/weekly!I52)-1</f>
        <v>-5.481254110940581E-3</v>
      </c>
      <c r="J54" s="20">
        <f>(weekly!J53/weekly!J52)-1</f>
        <v>-2.7589743589743532E-2</v>
      </c>
      <c r="K54" s="20">
        <f>(weekly!K53/weekly!K52)-1</f>
        <v>5.9559261465157887E-2</v>
      </c>
    </row>
    <row r="55" spans="1:11" x14ac:dyDescent="0.3">
      <c r="A55" s="19">
        <v>38697</v>
      </c>
      <c r="B55" s="20">
        <f>(weekly!B54/weekly!B53)-1</f>
        <v>-1.61904761904762E-2</v>
      </c>
      <c r="C55" s="20">
        <f>(weekly!C54/weekly!C53)-1</f>
        <v>1.8861420269870921E-2</v>
      </c>
      <c r="D55" s="20">
        <f>(weekly!D54/weekly!D53)-1</f>
        <v>1.8645302257829677E-2</v>
      </c>
      <c r="E55" s="20">
        <f>(weekly!E54/weekly!E53)-1</f>
        <v>3.7824793759470232E-2</v>
      </c>
      <c r="F55" s="20">
        <f>(weekly!F54/weekly!F53)-1</f>
        <v>1.1681809753383954E-2</v>
      </c>
      <c r="G55" s="20">
        <f>(weekly!G54/weekly!G53)-1</f>
        <v>-1.473875648846279E-2</v>
      </c>
      <c r="H55" s="20">
        <f>(weekly!H54/weekly!H53)-1</f>
        <v>2.4287564766839465E-2</v>
      </c>
      <c r="I55" s="20">
        <f>(weekly!I54/weekly!I53)-1</f>
        <v>2.9982363315696592E-2</v>
      </c>
      <c r="J55" s="20">
        <f>(weekly!J54/weekly!J53)-1</f>
        <v>1.2129522202299903E-3</v>
      </c>
      <c r="K55" s="20">
        <f>(weekly!K54/weekly!K53)-1</f>
        <v>2.5295109612141653E-2</v>
      </c>
    </row>
    <row r="56" spans="1:11" x14ac:dyDescent="0.3">
      <c r="A56" s="19">
        <v>38704</v>
      </c>
      <c r="B56" s="20">
        <f>(weekly!B55/weekly!B54)-1</f>
        <v>-7.606140229567071E-3</v>
      </c>
      <c r="C56" s="20">
        <f>(weekly!C55/weekly!C54)-1</f>
        <v>-2.4892454927739283E-2</v>
      </c>
      <c r="D56" s="20">
        <f>(weekly!D55/weekly!D54)-1</f>
        <v>2.7742027742027719E-2</v>
      </c>
      <c r="E56" s="20">
        <f>(weekly!E55/weekly!E54)-1</f>
        <v>-3.7852160276863334E-4</v>
      </c>
      <c r="F56" s="20">
        <f>(weekly!F55/weekly!F54)-1</f>
        <v>1.5945747800586441E-2</v>
      </c>
      <c r="G56" s="20">
        <f>(weekly!G55/weekly!G54)-1</f>
        <v>1.9227811105984038E-3</v>
      </c>
      <c r="H56" s="20">
        <f>(weekly!H55/weekly!H54)-1</f>
        <v>5.3746443250080045E-3</v>
      </c>
      <c r="I56" s="20">
        <f>(weekly!I55/weekly!I54)-1</f>
        <v>-1.0702054794520577E-2</v>
      </c>
      <c r="J56" s="20">
        <f>(weekly!J55/weekly!J54)-1</f>
        <v>2.2965499078219764E-2</v>
      </c>
      <c r="K56" s="20">
        <f>(weekly!K55/weekly!K54)-1</f>
        <v>-1.4528508771929682E-2</v>
      </c>
    </row>
    <row r="57" spans="1:11" x14ac:dyDescent="0.3">
      <c r="A57" s="19">
        <v>38711</v>
      </c>
      <c r="B57" s="20">
        <f>(weekly!B56/weekly!B55)-1</f>
        <v>5.5044593088071192E-2</v>
      </c>
      <c r="C57" s="20">
        <f>(weekly!C56/weekly!C55)-1</f>
        <v>1.8588281947060636E-2</v>
      </c>
      <c r="D57" s="20">
        <f>(weekly!D56/weekly!D55)-1</f>
        <v>-1.6001113120912791E-2</v>
      </c>
      <c r="E57" s="20">
        <f>(weekly!E56/weekly!E55)-1</f>
        <v>5.2472141079735746E-3</v>
      </c>
      <c r="F57" s="20">
        <f>(weekly!F56/weekly!F55)-1</f>
        <v>4.2215406819411827E-2</v>
      </c>
      <c r="G57" s="20">
        <f>(weekly!G56/weekly!G55)-1</f>
        <v>3.8420204191294882E-2</v>
      </c>
      <c r="H57" s="20">
        <f>(weekly!H56/weekly!H55)-1</f>
        <v>3.1446540880503138E-2</v>
      </c>
      <c r="I57" s="20">
        <f>(weekly!I56/weekly!I55)-1</f>
        <v>1.8390307226308966E-2</v>
      </c>
      <c r="J57" s="20">
        <f>(weekly!J56/weekly!J55)-1</f>
        <v>5.5095000257453286E-2</v>
      </c>
      <c r="K57" s="20">
        <f>(weekly!K56/weekly!K55)-1</f>
        <v>-1.3908205841446475E-2</v>
      </c>
    </row>
    <row r="58" spans="1:11" x14ac:dyDescent="0.3">
      <c r="A58" s="19">
        <v>38718</v>
      </c>
      <c r="B58" s="20">
        <f>(weekly!B57/weekly!B56)-1</f>
        <v>3.5266147140404103E-2</v>
      </c>
      <c r="C58" s="20">
        <f>(weekly!C57/weekly!C56)-1</f>
        <v>1.6059175628984068E-3</v>
      </c>
      <c r="D58" s="20">
        <f>(weekly!D57/weekly!D56)-1</f>
        <v>8.4841628959275939E-2</v>
      </c>
      <c r="E58" s="20">
        <f>(weekly!E57/weekly!E56)-1</f>
        <v>1.8834418554593002E-2</v>
      </c>
      <c r="F58" s="20">
        <f>(weekly!F57/weekly!F56)-1</f>
        <v>2.0598926778604865E-2</v>
      </c>
      <c r="G58" s="20">
        <f>(weekly!G57/weekly!G56)-1</f>
        <v>0.10020328959526892</v>
      </c>
      <c r="H58" s="20">
        <f>(weekly!H57/weekly!H56)-1</f>
        <v>7.1646341463414753E-2</v>
      </c>
      <c r="I58" s="20">
        <f>(weekly!I57/weekly!I56)-1</f>
        <v>2.082005523688113E-2</v>
      </c>
      <c r="J58" s="20">
        <f>(weekly!J57/weekly!J56)-1</f>
        <v>-2.6841052169244151E-3</v>
      </c>
      <c r="K58" s="20">
        <f>(weekly!K57/weekly!K56)-1</f>
        <v>1.4950634696755838E-2</v>
      </c>
    </row>
    <row r="59" spans="1:11" x14ac:dyDescent="0.3">
      <c r="A59" s="19">
        <v>38725</v>
      </c>
      <c r="B59" s="20">
        <f>(weekly!B58/weekly!B57)-1</f>
        <v>-3.8530237305435033E-2</v>
      </c>
      <c r="C59" s="20">
        <f>(weekly!C58/weekly!C57)-1</f>
        <v>-3.1532406957535564E-2</v>
      </c>
      <c r="D59" s="20">
        <f>(weekly!D58/weekly!D57)-1</f>
        <v>-5.0703858185610073E-2</v>
      </c>
      <c r="E59" s="20">
        <f>(weekly!E58/weekly!E57)-1</f>
        <v>-6.8346273702001969E-2</v>
      </c>
      <c r="F59" s="20">
        <f>(weekly!F58/weekly!F57)-1</f>
        <v>-6.4450474898236632E-3</v>
      </c>
      <c r="G59" s="20">
        <f>(weekly!G58/weekly!G57)-1</f>
        <v>1.8746220520056367E-2</v>
      </c>
      <c r="H59" s="20">
        <f>(weekly!H58/weekly!H57)-1</f>
        <v>-4.6088193456614412E-2</v>
      </c>
      <c r="I59" s="20">
        <f>(weekly!I58/weekly!I57)-1</f>
        <v>3.3298647242456791E-3</v>
      </c>
      <c r="J59" s="20">
        <f>(weekly!J58/weekly!J57)-1</f>
        <v>-1.957330201605012E-2</v>
      </c>
      <c r="K59" s="20">
        <f>(weekly!K58/weekly!K57)-1</f>
        <v>-5.3640911617565346E-2</v>
      </c>
    </row>
    <row r="60" spans="1:11" x14ac:dyDescent="0.3">
      <c r="A60" s="19">
        <v>38732</v>
      </c>
      <c r="B60" s="20">
        <f>(weekly!B59/weekly!B58)-1</f>
        <v>5.0424628450106201E-2</v>
      </c>
      <c r="C60" s="20">
        <f>(weekly!C59/weekly!C58)-1</f>
        <v>-4.7157979230423308E-3</v>
      </c>
      <c r="D60" s="20">
        <f>(weekly!D59/weekly!D58)-1</f>
        <v>-6.59069064945772E-3</v>
      </c>
      <c r="E60" s="20">
        <f>(weekly!E59/weekly!E58)-1</f>
        <v>-1.0884970803333505E-2</v>
      </c>
      <c r="F60" s="20">
        <f>(weekly!F59/weekly!F58)-1</f>
        <v>6.8282690337999608E-3</v>
      </c>
      <c r="G60" s="20">
        <f>(weekly!G59/weekly!G58)-1</f>
        <v>1.2861100118717328E-3</v>
      </c>
      <c r="H60" s="20">
        <f>(weekly!H59/weekly!H58)-1</f>
        <v>-5.9648076349538837E-3</v>
      </c>
      <c r="I60" s="20">
        <f>(weekly!I59/weekly!I58)-1</f>
        <v>1.0786143953536609E-2</v>
      </c>
      <c r="J60" s="20">
        <f>(weekly!J59/weekly!J58)-1</f>
        <v>3.6284687562387674E-2</v>
      </c>
      <c r="K60" s="20">
        <f>(weekly!K59/weekly!K58)-1</f>
        <v>-5.5212922173274448E-2</v>
      </c>
    </row>
    <row r="61" spans="1:11" x14ac:dyDescent="0.3">
      <c r="A61" s="19">
        <v>38739</v>
      </c>
      <c r="B61" s="20">
        <f>(weekly!B60/weekly!B59)-1</f>
        <v>-7.8322385042949305E-3</v>
      </c>
      <c r="C61" s="20">
        <f>(weekly!C60/weekly!C59)-1</f>
        <v>9.2242552548011947E-3</v>
      </c>
      <c r="D61" s="20">
        <f>(weekly!D60/weekly!D59)-1</f>
        <v>1.6586040082930298E-2</v>
      </c>
      <c r="E61" s="20">
        <f>(weekly!E60/weekly!E59)-1</f>
        <v>3.1753310024646098E-2</v>
      </c>
      <c r="F61" s="20">
        <f>(weekly!F60/weekly!F59)-1</f>
        <v>2.5432349949135347E-2</v>
      </c>
      <c r="G61" s="20">
        <f>(weekly!G60/weekly!G59)-1</f>
        <v>-2.3251984323024777E-2</v>
      </c>
      <c r="H61" s="20">
        <f>(weekly!H60/weekly!H59)-1</f>
        <v>-2.9402940294029345E-2</v>
      </c>
      <c r="I61" s="20">
        <f>(weekly!I60/weekly!I59)-1</f>
        <v>5.7664682946850121E-2</v>
      </c>
      <c r="J61" s="20">
        <f>(weekly!J60/weekly!J59)-1</f>
        <v>0.14443962818475176</v>
      </c>
      <c r="K61" s="20">
        <f>(weekly!K60/weekly!K59)-1</f>
        <v>4.1964563257693488E-2</v>
      </c>
    </row>
    <row r="62" spans="1:11" x14ac:dyDescent="0.3">
      <c r="A62" s="19">
        <v>38746</v>
      </c>
      <c r="B62" s="20">
        <f>(weekly!B61/weekly!B60)-1</f>
        <v>-2.9284441049147736E-3</v>
      </c>
      <c r="C62" s="20">
        <f>(weekly!C61/weekly!C60)-1</f>
        <v>-1.7081210668264846E-2</v>
      </c>
      <c r="D62" s="20">
        <f>(weekly!D61/weekly!D60)-1</f>
        <v>-7.2059823249490673E-3</v>
      </c>
      <c r="E62" s="20">
        <f>(weekly!E61/weekly!E60)-1</f>
        <v>-3.9997777901227605E-2</v>
      </c>
      <c r="F62" s="20">
        <f>(weekly!F61/weekly!F60)-1</f>
        <v>0.10019841269841279</v>
      </c>
      <c r="G62" s="20">
        <f>(weekly!G61/weekly!G60)-1</f>
        <v>1.8916276089961936E-2</v>
      </c>
      <c r="H62" s="20">
        <f>(weekly!H61/weekly!H60)-1</f>
        <v>1.5146831530139071E-2</v>
      </c>
      <c r="I62" s="20">
        <f>(weekly!I61/weekly!I60)-1</f>
        <v>-1.8820333721381477E-2</v>
      </c>
      <c r="J62" s="20">
        <f>(weekly!J61/weekly!J60)-1</f>
        <v>2.9164211766686376E-2</v>
      </c>
      <c r="K62" s="20">
        <f>(weekly!K61/weekly!K60)-1</f>
        <v>8.8902147971360312E-2</v>
      </c>
    </row>
    <row r="63" spans="1:11" x14ac:dyDescent="0.3">
      <c r="A63" s="19">
        <v>38753</v>
      </c>
      <c r="B63" s="20">
        <f>(weekly!B62/weekly!B61)-1</f>
        <v>3.3073681522155507E-2</v>
      </c>
      <c r="C63" s="20">
        <f>(weekly!C62/weekly!C61)-1</f>
        <v>2.3780487804877959E-2</v>
      </c>
      <c r="D63" s="20">
        <f>(weekly!D62/weekly!D61)-1</f>
        <v>4.1358531909066132E-2</v>
      </c>
      <c r="E63" s="20">
        <f>(weekly!E62/weekly!E61)-1</f>
        <v>2.7834037382096E-2</v>
      </c>
      <c r="F63" s="20">
        <f>(weekly!F62/weekly!F61)-1</f>
        <v>1.6831980763450494E-2</v>
      </c>
      <c r="G63" s="20">
        <f>(weekly!G62/weekly!G61)-1</f>
        <v>1.0986829042292756E-2</v>
      </c>
      <c r="H63" s="20">
        <f>(weekly!H62/weekly!H61)-1</f>
        <v>-5.4811205846531097E-3</v>
      </c>
      <c r="I63" s="20">
        <f>(weekly!I62/weekly!I61)-1</f>
        <v>6.8420011864742003E-2</v>
      </c>
      <c r="J63" s="20">
        <f>(weekly!J62/weekly!J61)-1</f>
        <v>5.1114291555919067E-2</v>
      </c>
      <c r="K63" s="20">
        <f>(weekly!K62/weekly!K61)-1</f>
        <v>-1.7808219178082174E-2</v>
      </c>
    </row>
    <row r="64" spans="1:11" x14ac:dyDescent="0.3">
      <c r="A64" s="19">
        <v>38760</v>
      </c>
      <c r="B64" s="20">
        <f>(weekly!B63/weekly!B62)-1</f>
        <v>-3.6835599505562477E-2</v>
      </c>
      <c r="C64" s="20">
        <f>(weekly!C63/weekly!C62)-1</f>
        <v>-2.6702402223545696E-2</v>
      </c>
      <c r="D64" s="20">
        <f>(weekly!D63/weekly!D62)-1</f>
        <v>-2.5907417148869238E-2</v>
      </c>
      <c r="E64" s="20">
        <f>(weekly!E63/weekly!E62)-1</f>
        <v>-2.7530683481590046E-2</v>
      </c>
      <c r="F64" s="20">
        <f>(weekly!F63/weekly!F62)-1</f>
        <v>-1.817913094886181E-2</v>
      </c>
      <c r="G64" s="20">
        <f>(weekly!G63/weekly!G62)-1</f>
        <v>-4.5826513911619848E-3</v>
      </c>
      <c r="H64" s="20">
        <f>(weekly!H63/weekly!H62)-1</f>
        <v>2.4494794856093183E-2</v>
      </c>
      <c r="I64" s="20">
        <f>(weekly!I63/weekly!I62)-1</f>
        <v>-8.3287062742921636E-3</v>
      </c>
      <c r="J64" s="20">
        <f>(weekly!J63/weekly!J62)-1</f>
        <v>-1.1826492900214092E-2</v>
      </c>
      <c r="K64" s="20">
        <f>(weekly!K63/weekly!K62)-1</f>
        <v>6.415620641561981E-3</v>
      </c>
    </row>
    <row r="65" spans="1:11" x14ac:dyDescent="0.3">
      <c r="A65" s="19">
        <v>38767</v>
      </c>
      <c r="B65" s="20">
        <f>(weekly!B64/weekly!B63)-1</f>
        <v>1.398870636550309E-2</v>
      </c>
      <c r="C65" s="20">
        <f>(weekly!C64/weekly!C63)-1</f>
        <v>2.7689954105048376E-2</v>
      </c>
      <c r="D65" s="20">
        <f>(weekly!D64/weekly!D63)-1</f>
        <v>-4.1582287025786369E-2</v>
      </c>
      <c r="E65" s="20">
        <f>(weekly!E64/weekly!E63)-1</f>
        <v>-1.0073525154865814E-2</v>
      </c>
      <c r="F65" s="20">
        <f>(weekly!F64/weekly!F63)-1</f>
        <v>-1.2042751768781557E-3</v>
      </c>
      <c r="G65" s="20">
        <f>(weekly!G64/weekly!G63)-1</f>
        <v>-1.5258138770141594E-2</v>
      </c>
      <c r="H65" s="20">
        <f>(weekly!H64/weekly!H63)-1</f>
        <v>9.2647937836223271E-3</v>
      </c>
      <c r="I65" s="20">
        <f>(weekly!I64/weekly!I63)-1</f>
        <v>1.0824934677118314E-2</v>
      </c>
      <c r="J65" s="20">
        <f>(weekly!J64/weekly!J63)-1</f>
        <v>2.5510806661155128E-2</v>
      </c>
      <c r="K65" s="20">
        <f>(weekly!K64/weekly!K63)-1</f>
        <v>1.3858093126385862E-2</v>
      </c>
    </row>
    <row r="66" spans="1:11" x14ac:dyDescent="0.3">
      <c r="A66" s="19">
        <v>38774</v>
      </c>
      <c r="B66" s="20">
        <f>(weekly!B65/weekly!B64)-1</f>
        <v>1.8352107328186262E-2</v>
      </c>
      <c r="C66" s="20">
        <f>(weekly!C65/weekly!C64)-1</f>
        <v>2.1386394085247895E-2</v>
      </c>
      <c r="D66" s="20">
        <f>(weekly!D65/weekly!D64)-1</f>
        <v>6.7756021974926028E-2</v>
      </c>
      <c r="E66" s="20">
        <f>(weekly!E65/weekly!E64)-1</f>
        <v>2.4270425171062593E-2</v>
      </c>
      <c r="F66" s="20">
        <f>(weekly!F65/weekly!F64)-1</f>
        <v>2.2758100979653362E-2</v>
      </c>
      <c r="G66" s="20">
        <f>(weekly!G65/weekly!G64)-1</f>
        <v>0.12669471715755032</v>
      </c>
      <c r="H66" s="20">
        <f>(weekly!H65/weekly!H64)-1</f>
        <v>-4.4122001776724984E-2</v>
      </c>
      <c r="I66" s="20">
        <f>(weekly!I65/weekly!I64)-1</f>
        <v>6.7023633677991246E-2</v>
      </c>
      <c r="J66" s="20">
        <f>(weekly!J65/weekly!J64)-1</f>
        <v>2.7947330031862894E-2</v>
      </c>
      <c r="K66" s="20">
        <f>(weekly!K65/weekly!K64)-1</f>
        <v>0.10661563696008747</v>
      </c>
    </row>
    <row r="67" spans="1:11" x14ac:dyDescent="0.3">
      <c r="A67" s="19">
        <v>38781</v>
      </c>
      <c r="B67" s="20">
        <f>(weekly!B66/weekly!B65)-1</f>
        <v>2.1998508575689968E-2</v>
      </c>
      <c r="C67" s="20">
        <f>(weekly!C66/weekly!C65)-1</f>
        <v>3.3958414302370787E-2</v>
      </c>
      <c r="D67" s="20">
        <f>(weekly!D66/weekly!D65)-1</f>
        <v>-1.4116094986807326E-2</v>
      </c>
      <c r="E67" s="20">
        <f>(weekly!E66/weekly!E65)-1</f>
        <v>3.1574740207833685E-2</v>
      </c>
      <c r="F67" s="20">
        <f>(weekly!F66/weekly!F65)-1</f>
        <v>-3.0798703212496337E-2</v>
      </c>
      <c r="G67" s="20">
        <f>(weekly!G66/weekly!G65)-1</f>
        <v>9.3657379964433574E-3</v>
      </c>
      <c r="H67" s="20">
        <f>(weekly!H66/weekly!H65)-1</f>
        <v>-2.9120198265179753E-2</v>
      </c>
      <c r="I67" s="20">
        <f>(weekly!I66/weekly!I65)-1</f>
        <v>1.6611870565841791E-2</v>
      </c>
      <c r="J67" s="20">
        <f>(weekly!J66/weekly!J65)-1</f>
        <v>4.2611196175822652E-2</v>
      </c>
      <c r="K67" s="20">
        <f>(weekly!K66/weekly!K65)-1</f>
        <v>-2.8409090909090828E-2</v>
      </c>
    </row>
    <row r="68" spans="1:11" x14ac:dyDescent="0.3">
      <c r="A68" s="19">
        <v>38788</v>
      </c>
      <c r="B68" s="20">
        <f>(weekly!B67/weekly!B66)-1</f>
        <v>5.9588957801288922E-2</v>
      </c>
      <c r="C68" s="20">
        <f>(weekly!C67/weekly!C66)-1</f>
        <v>5.5208382276934698E-2</v>
      </c>
      <c r="D68" s="20">
        <f>(weekly!D67/weekly!D66)-1</f>
        <v>2.0473705339221215E-2</v>
      </c>
      <c r="E68" s="20">
        <f>(weekly!E67/weekly!E66)-1</f>
        <v>-1.2232246637515765E-2</v>
      </c>
      <c r="F68" s="20">
        <f>(weekly!F67/weekly!F66)-1</f>
        <v>1.5204500532157716E-3</v>
      </c>
      <c r="G68" s="20">
        <f>(weekly!G67/weekly!G66)-1</f>
        <v>1.7030772844726094E-3</v>
      </c>
      <c r="H68" s="20">
        <f>(weekly!H67/weekly!H66)-1</f>
        <v>-7.65794511805995E-3</v>
      </c>
      <c r="I68" s="20">
        <f>(weekly!I67/weekly!I66)-1</f>
        <v>-1.1234042553191381E-2</v>
      </c>
      <c r="J68" s="20">
        <f>(weekly!J67/weekly!J66)-1</f>
        <v>-1.8267784225231121E-2</v>
      </c>
      <c r="K68" s="20">
        <f>(weekly!K67/weekly!K66)-1</f>
        <v>2.9239766081871288E-2</v>
      </c>
    </row>
    <row r="69" spans="1:11" x14ac:dyDescent="0.3">
      <c r="A69" s="19">
        <v>38795</v>
      </c>
      <c r="B69" s="20">
        <f>(weekly!B68/weekly!B67)-1</f>
        <v>9.1816825433261862E-3</v>
      </c>
      <c r="C69" s="20">
        <f>(weekly!C68/weekly!C67)-1</f>
        <v>1.6341615459969594E-2</v>
      </c>
      <c r="D69" s="20">
        <f>(weekly!D68/weekly!D67)-1</f>
        <v>-3.8552321007081169E-2</v>
      </c>
      <c r="E69" s="20">
        <f>(weekly!E68/weekly!E67)-1</f>
        <v>6.3879861033284691E-3</v>
      </c>
      <c r="F69" s="20">
        <f>(weekly!F68/weekly!F67)-1</f>
        <v>4.8580537422193704E-3</v>
      </c>
      <c r="G69" s="20">
        <f>(weekly!G68/weekly!G67)-1</f>
        <v>2.699771354868985E-2</v>
      </c>
      <c r="H69" s="20">
        <f>(weekly!H68/weekly!H67)-1</f>
        <v>6.2700964630225009E-2</v>
      </c>
      <c r="I69" s="20">
        <f>(weekly!I68/weekly!I67)-1</f>
        <v>5.80134274401789E-2</v>
      </c>
      <c r="J69" s="20">
        <f>(weekly!J68/weekly!J67)-1</f>
        <v>-8.2457676590775852E-3</v>
      </c>
      <c r="K69" s="20">
        <f>(weekly!K68/weekly!K67)-1</f>
        <v>7.8310276679842028E-2</v>
      </c>
    </row>
    <row r="70" spans="1:11" x14ac:dyDescent="0.3">
      <c r="A70" s="19">
        <v>38802</v>
      </c>
      <c r="B70" s="20">
        <f>(weekly!B69/weekly!B68)-1</f>
        <v>1.6831570567496845E-2</v>
      </c>
      <c r="C70" s="20">
        <f>(weekly!C69/weekly!C68)-1</f>
        <v>1.270536692223434E-2</v>
      </c>
      <c r="D70" s="20">
        <f>(weekly!D69/weekly!D68)-1</f>
        <v>5.3600654664484493E-2</v>
      </c>
      <c r="E70" s="20">
        <f>(weekly!E69/weekly!E68)-1</f>
        <v>2.9398663697104643E-2</v>
      </c>
      <c r="F70" s="20">
        <f>(weekly!F69/weekly!F68)-1</f>
        <v>-2.5683638011784304E-2</v>
      </c>
      <c r="G70" s="20">
        <f>(weekly!G69/weekly!G68)-1</f>
        <v>1.8096189524760886E-2</v>
      </c>
      <c r="H70" s="20">
        <f>(weekly!H69/weekly!H68)-1</f>
        <v>-2.6323751891074054E-2</v>
      </c>
      <c r="I70" s="20">
        <f>(weekly!I69/weekly!I68)-1</f>
        <v>5.1415554832411337E-2</v>
      </c>
      <c r="J70" s="20">
        <f>(weekly!J69/weekly!J68)-1</f>
        <v>-5.6287248914721477E-3</v>
      </c>
      <c r="K70" s="20">
        <f>(weekly!K69/weekly!K68)-1</f>
        <v>0.14891179839633439</v>
      </c>
    </row>
    <row r="71" spans="1:11" x14ac:dyDescent="0.3">
      <c r="A71" s="19">
        <v>38809</v>
      </c>
      <c r="B71" s="20">
        <f>(weekly!B70/weekly!B69)-1</f>
        <v>4.7869365842746925E-2</v>
      </c>
      <c r="C71" s="20">
        <f>(weekly!C70/weekly!C69)-1</f>
        <v>-1.3670776552022534E-2</v>
      </c>
      <c r="D71" s="20">
        <f>(weekly!D70/weekly!D69)-1</f>
        <v>5.6181229773462737E-2</v>
      </c>
      <c r="E71" s="20">
        <f>(weekly!E70/weekly!E69)-1</f>
        <v>6.220250973604502E-2</v>
      </c>
      <c r="F71" s="20">
        <f>(weekly!F70/weekly!F69)-1</f>
        <v>1.240502403473398E-3</v>
      </c>
      <c r="G71" s="20">
        <f>(weekly!G70/weekly!G69)-1</f>
        <v>4.5838122739633835E-2</v>
      </c>
      <c r="H71" s="20">
        <f>(weekly!H70/weekly!H69)-1</f>
        <v>7.1162212554381599E-2</v>
      </c>
      <c r="I71" s="20">
        <f>(weekly!I70/weekly!I69)-1</f>
        <v>2.7545651501083235E-2</v>
      </c>
      <c r="J71" s="20">
        <f>(weekly!J70/weekly!J69)-1</f>
        <v>8.6351696326168126E-2</v>
      </c>
      <c r="K71" s="20">
        <f>(weekly!K70/weekly!K69)-1</f>
        <v>0.20937188434695919</v>
      </c>
    </row>
    <row r="72" spans="1:11" x14ac:dyDescent="0.3">
      <c r="A72" s="19">
        <v>38816</v>
      </c>
      <c r="B72" s="20">
        <f>(weekly!B71/weekly!B70)-1</f>
        <v>1.5690041626641005E-2</v>
      </c>
      <c r="C72" s="20">
        <f>(weekly!C71/weekly!C70)-1</f>
        <v>-4.8774069038115764E-2</v>
      </c>
      <c r="D72" s="20">
        <f>(weekly!D71/weekly!D70)-1</f>
        <v>-1.6791273440372678E-2</v>
      </c>
      <c r="E72" s="20">
        <f>(weekly!E71/weekly!E70)-1</f>
        <v>-4.6746104491292462E-2</v>
      </c>
      <c r="F72" s="20">
        <f>(weekly!F71/weekly!F70)-1</f>
        <v>-3.3452067523617735E-2</v>
      </c>
      <c r="G72" s="20">
        <f>(weekly!G71/weekly!G70)-1</f>
        <v>-4.723354063907359E-2</v>
      </c>
      <c r="H72" s="20">
        <f>(weekly!H71/weekly!H70)-1</f>
        <v>-1.3925152306353272E-2</v>
      </c>
      <c r="I72" s="20">
        <f>(weekly!I71/weekly!I70)-1</f>
        <v>-5.5271084337349508E-2</v>
      </c>
      <c r="J72" s="20">
        <f>(weekly!J71/weekly!J70)-1</f>
        <v>-5.4796853182576655E-2</v>
      </c>
      <c r="K72" s="20">
        <f>(weekly!K71/weekly!K70)-1</f>
        <v>-8.2440230832646288E-2</v>
      </c>
    </row>
    <row r="73" spans="1:11" x14ac:dyDescent="0.3">
      <c r="A73" s="19">
        <v>38823</v>
      </c>
      <c r="B73" s="20">
        <f>(weekly!B72/weekly!B71)-1</f>
        <v>0.15174443043295494</v>
      </c>
      <c r="C73" s="20">
        <f>(weekly!C72/weekly!C71)-1</f>
        <v>0.11237146677733212</v>
      </c>
      <c r="D73" s="20">
        <f>(weekly!D72/weekly!D71)-1</f>
        <v>5.5597107953128999E-2</v>
      </c>
      <c r="E73" s="20">
        <f>(weekly!E72/weekly!E71)-1</f>
        <v>9.3696581196581308E-2</v>
      </c>
      <c r="F73" s="20">
        <f>(weekly!F72/weekly!F71)-1</f>
        <v>-1.6023073225446272E-4</v>
      </c>
      <c r="G73" s="20">
        <f>(weekly!G72/weekly!G71)-1</f>
        <v>1.2886162849586436E-2</v>
      </c>
      <c r="H73" s="20">
        <f>(weekly!H72/weekly!H71)-1</f>
        <v>-5.2074139452780277E-2</v>
      </c>
      <c r="I73" s="20">
        <f>(weekly!I72/weekly!I71)-1</f>
        <v>5.7069982464530655E-2</v>
      </c>
      <c r="J73" s="20">
        <f>(weekly!J72/weekly!J71)-1</f>
        <v>8.3303307631332535E-2</v>
      </c>
      <c r="K73" s="20">
        <f>(weekly!K72/weekly!K71)-1</f>
        <v>-2.2821203953279356E-2</v>
      </c>
    </row>
    <row r="74" spans="1:11" x14ac:dyDescent="0.3">
      <c r="A74" s="19">
        <v>38830</v>
      </c>
      <c r="B74" s="20">
        <f>(weekly!B73/weekly!B72)-1</f>
        <v>3.4854014598540317E-2</v>
      </c>
      <c r="C74" s="20">
        <f>(weekly!C73/weekly!C72)-1</f>
        <v>-1.0528933841817412E-2</v>
      </c>
      <c r="D74" s="20">
        <f>(weekly!D73/weekly!D72)-1</f>
        <v>-3.6962683042040756E-2</v>
      </c>
      <c r="E74" s="20">
        <f>(weekly!E73/weekly!E72)-1</f>
        <v>-4.9086646478460505E-2</v>
      </c>
      <c r="F74" s="20">
        <f>(weekly!F73/weekly!F72)-1</f>
        <v>1.7628205128205066E-2</v>
      </c>
      <c r="G74" s="20">
        <f>(weekly!G73/weekly!G72)-1</f>
        <v>-4.1611111111111154E-2</v>
      </c>
      <c r="H74" s="20">
        <f>(weekly!H73/weekly!H72)-1</f>
        <v>2.7932960893854775E-2</v>
      </c>
      <c r="I74" s="20">
        <f>(weekly!I73/weekly!I72)-1</f>
        <v>5.579852209320002E-3</v>
      </c>
      <c r="J74" s="20">
        <f>(weekly!J73/weekly!J72)-1</f>
        <v>-3.9246989955431522E-3</v>
      </c>
      <c r="K74" s="20">
        <f>(weekly!K73/weekly!K72)-1</f>
        <v>7.0246414122839385E-2</v>
      </c>
    </row>
    <row r="75" spans="1:11" x14ac:dyDescent="0.3">
      <c r="A75" s="19">
        <v>38837</v>
      </c>
      <c r="B75" s="20">
        <f>(weekly!B74/weekly!B73)-1</f>
        <v>8.9490389701992523E-2</v>
      </c>
      <c r="C75" s="20">
        <f>(weekly!C74/weekly!C73)-1</f>
        <v>1.4453288646837148E-2</v>
      </c>
      <c r="D75" s="20">
        <f>(weekly!D74/weekly!D73)-1</f>
        <v>7.504598405885976E-2</v>
      </c>
      <c r="E75" s="20">
        <f>(weekly!E74/weekly!E73)-1</f>
        <v>2.3062304175869297E-2</v>
      </c>
      <c r="F75" s="20">
        <f>(weekly!F74/weekly!F73)-1</f>
        <v>2.1732283464566793E-2</v>
      </c>
      <c r="G75" s="20">
        <f>(weekly!G74/weekly!G73)-1</f>
        <v>2.8925859370471318E-2</v>
      </c>
      <c r="H75" s="20">
        <f>(weekly!H74/weekly!H73)-1</f>
        <v>0.106280193236715</v>
      </c>
      <c r="I75" s="20">
        <f>(weekly!I74/weekly!I73)-1</f>
        <v>3.6442711457708388E-2</v>
      </c>
      <c r="J75" s="20">
        <f>(weekly!J74/weekly!J73)-1</f>
        <v>1.34900494189929E-2</v>
      </c>
      <c r="K75" s="20">
        <f>(weekly!K74/weekly!K73)-1</f>
        <v>0.16237113402061865</v>
      </c>
    </row>
    <row r="76" spans="1:11" x14ac:dyDescent="0.3">
      <c r="A76" s="19">
        <v>38844</v>
      </c>
      <c r="B76" s="20">
        <f>(weekly!B75/weekly!B74)-1</f>
        <v>-2.9456987942056978E-2</v>
      </c>
      <c r="C76" s="20">
        <f>(weekly!C75/weekly!C74)-1</f>
        <v>-5.2033863307867634E-3</v>
      </c>
      <c r="D76" s="20">
        <f>(weekly!D75/weekly!D74)-1</f>
        <v>-3.7641154328732496E-3</v>
      </c>
      <c r="E76" s="20">
        <f>(weekly!E75/weekly!E74)-1</f>
        <v>9.3884928205643092E-3</v>
      </c>
      <c r="F76" s="20">
        <f>(weekly!F75/weekly!F74)-1</f>
        <v>-1.5721331689272477E-2</v>
      </c>
      <c r="G76" s="20">
        <f>(weekly!G75/weekly!G74)-1</f>
        <v>-5.5943661971830982E-2</v>
      </c>
      <c r="H76" s="20">
        <f>(weekly!H75/weekly!H74)-1</f>
        <v>-0.11681222707423589</v>
      </c>
      <c r="I76" s="20">
        <f>(weekly!I75/weekly!I74)-1</f>
        <v>-3.5450730719143397E-2</v>
      </c>
      <c r="J76" s="20">
        <f>(weekly!J75/weekly!J74)-1</f>
        <v>3.8712440695835459E-2</v>
      </c>
      <c r="K76" s="20">
        <f>(weekly!K75/weekly!K74)-1</f>
        <v>6.4301552106430071E-2</v>
      </c>
    </row>
    <row r="77" spans="1:11" x14ac:dyDescent="0.3">
      <c r="A77" s="19">
        <v>38851</v>
      </c>
      <c r="B77" s="20">
        <f>(weekly!B76/weekly!B75)-1</f>
        <v>-8.3215208871841972E-2</v>
      </c>
      <c r="C77" s="20">
        <f>(weekly!C76/weekly!C75)-1</f>
        <v>-5.2015442733197581E-2</v>
      </c>
      <c r="D77" s="20">
        <f>(weekly!D76/weekly!D75)-1</f>
        <v>-7.4994275246164421E-2</v>
      </c>
      <c r="E77" s="20">
        <f>(weekly!E76/weekly!E75)-1</f>
        <v>-8.2616264610793411E-2</v>
      </c>
      <c r="F77" s="20">
        <f>(weekly!F76/weekly!F75)-1</f>
        <v>-0.10256811775759467</v>
      </c>
      <c r="G77" s="20">
        <f>(weekly!G76/weekly!G75)-1</f>
        <v>-8.6978576117443418E-2</v>
      </c>
      <c r="H77" s="20">
        <f>(weekly!H76/weekly!H75)-1</f>
        <v>-6.5512978986402959E-2</v>
      </c>
      <c r="I77" s="20">
        <f>(weekly!I76/weekly!I75)-1</f>
        <v>-0.10171017101710167</v>
      </c>
      <c r="J77" s="20">
        <f>(weekly!J76/weekly!J75)-1</f>
        <v>-0.11926285406159787</v>
      </c>
      <c r="K77" s="20">
        <f>(weekly!K76/weekly!K75)-1</f>
        <v>-0.13819444444444451</v>
      </c>
    </row>
    <row r="78" spans="1:11" x14ac:dyDescent="0.3">
      <c r="A78" s="19">
        <v>38858</v>
      </c>
      <c r="B78" s="20">
        <f>(weekly!B77/weekly!B76)-1</f>
        <v>-2.0009095043201475E-2</v>
      </c>
      <c r="C78" s="20">
        <f>(weekly!C77/weekly!C76)-1</f>
        <v>-1.3750218952531146E-2</v>
      </c>
      <c r="D78" s="20">
        <f>(weekly!D77/weekly!D76)-1</f>
        <v>-4.4188637207575265E-2</v>
      </c>
      <c r="E78" s="20">
        <f>(weekly!E77/weekly!E76)-1</f>
        <v>-1.3500325309043659E-2</v>
      </c>
      <c r="F78" s="20">
        <f>(weekly!F77/weekly!F76)-1</f>
        <v>-3.9958122491711712E-2</v>
      </c>
      <c r="G78" s="20">
        <f>(weekly!G77/weekly!G76)-1</f>
        <v>-3.9184287068204871E-2</v>
      </c>
      <c r="H78" s="20">
        <f>(weekly!H77/weekly!H76)-1</f>
        <v>5.2248677248677211E-2</v>
      </c>
      <c r="I78" s="20">
        <f>(weekly!I77/weekly!I76)-1</f>
        <v>1.4362057448229715E-2</v>
      </c>
      <c r="J78" s="20">
        <f>(weekly!J77/weekly!J76)-1</f>
        <v>-5.4597183707278507E-2</v>
      </c>
      <c r="K78" s="20">
        <f>(weekly!K77/weekly!K76)-1</f>
        <v>-1.0797743755036171E-2</v>
      </c>
    </row>
    <row r="79" spans="1:11" x14ac:dyDescent="0.3">
      <c r="A79" s="19">
        <v>38865</v>
      </c>
      <c r="B79" s="20">
        <f>(weekly!B78/weekly!B77)-1</f>
        <v>-3.712296983758856E-4</v>
      </c>
      <c r="C79" s="20">
        <f>(weekly!C78/weekly!C77)-1</f>
        <v>-3.8762099280703288E-2</v>
      </c>
      <c r="D79" s="20">
        <f>(weekly!D78/weekly!D77)-1</f>
        <v>-1.1396011396011319E-2</v>
      </c>
      <c r="E79" s="20">
        <f>(weekly!E78/weekly!E77)-1</f>
        <v>-1.6433086012640707E-2</v>
      </c>
      <c r="F79" s="20">
        <f>(weekly!F78/weekly!F77)-1</f>
        <v>7.4336604870955947E-2</v>
      </c>
      <c r="G79" s="20">
        <f>(weekly!G78/weekly!G77)-1</f>
        <v>-1.0850340136054459E-2</v>
      </c>
      <c r="H79" s="20">
        <f>(weekly!H78/weekly!H77)-1</f>
        <v>-8.4852294154619701E-2</v>
      </c>
      <c r="I79" s="20">
        <f>(weekly!I78/weekly!I77)-1</f>
        <v>-0.10273296015805078</v>
      </c>
      <c r="J79" s="20">
        <f>(weekly!J78/weekly!J77)-1</f>
        <v>-7.2302007542569768E-2</v>
      </c>
      <c r="K79" s="20">
        <f>(weekly!K78/weekly!K77)-1</f>
        <v>-4.8550016291951881E-2</v>
      </c>
    </row>
    <row r="80" spans="1:11" x14ac:dyDescent="0.3">
      <c r="A80" s="19">
        <v>38872</v>
      </c>
      <c r="B80" s="20">
        <f>(weekly!B79/weekly!B78)-1</f>
        <v>-3.6951072323832435E-2</v>
      </c>
      <c r="C80" s="20">
        <f>(weekly!C79/weekly!C78)-1</f>
        <v>-6.8455817820684661E-2</v>
      </c>
      <c r="D80" s="20">
        <f>(weekly!D79/weekly!D78)-1</f>
        <v>-6.8509300497773151E-2</v>
      </c>
      <c r="E80" s="20">
        <f>(weekly!E79/weekly!E78)-1</f>
        <v>-3.1627179257934679E-2</v>
      </c>
      <c r="F80" s="20">
        <f>(weekly!F79/weekly!F78)-1</f>
        <v>-5.9719167653527361E-2</v>
      </c>
      <c r="G80" s="20">
        <f>(weekly!G79/weekly!G78)-1</f>
        <v>-0.13740930504453086</v>
      </c>
      <c r="H80" s="20">
        <f>(weekly!H79/weekly!H78)-1</f>
        <v>-0.16002747252747251</v>
      </c>
      <c r="I80" s="20">
        <f>(weekly!I79/weekly!I78)-1</f>
        <v>-2.3853211009174258E-2</v>
      </c>
      <c r="J80" s="20">
        <f>(weekly!J79/weekly!J78)-1</f>
        <v>-7.6828316839814392E-2</v>
      </c>
      <c r="K80" s="20">
        <f>(weekly!K79/weekly!K78)-1</f>
        <v>-0.1327054794520548</v>
      </c>
    </row>
    <row r="81" spans="1:11" x14ac:dyDescent="0.3">
      <c r="A81" s="19">
        <v>38879</v>
      </c>
      <c r="B81" s="20">
        <f>(weekly!B80/weekly!B79)-1</f>
        <v>-1.2532536392558802E-3</v>
      </c>
      <c r="C81" s="20">
        <f>(weekly!C80/weekly!C79)-1</f>
        <v>8.2808548619031086E-3</v>
      </c>
      <c r="D81" s="20">
        <f>(weekly!D80/weekly!D79)-1</f>
        <v>3.0656729011390826E-2</v>
      </c>
      <c r="E81" s="20">
        <f>(weekly!E80/weekly!E79)-1</f>
        <v>2.308136180034559E-3</v>
      </c>
      <c r="F81" s="20">
        <f>(weekly!F80/weekly!F79)-1</f>
        <v>1.3314141777617916E-2</v>
      </c>
      <c r="G81" s="20">
        <f>(weekly!G80/weekly!G79)-1</f>
        <v>3.1692246362368115E-2</v>
      </c>
      <c r="H81" s="20">
        <f>(weekly!H80/weekly!H79)-1</f>
        <v>4.8650858544562414E-2</v>
      </c>
      <c r="I81" s="20">
        <f>(weekly!I80/weekly!I79)-1</f>
        <v>1.8421052631578894E-2</v>
      </c>
      <c r="J81" s="20">
        <f>(weekly!J80/weekly!J79)-1</f>
        <v>4.5236188951160994E-2</v>
      </c>
      <c r="K81" s="20">
        <f>(weekly!K80/weekly!K79)-1</f>
        <v>-0.13129318854886474</v>
      </c>
    </row>
    <row r="82" spans="1:11" x14ac:dyDescent="0.3">
      <c r="A82" s="19">
        <v>38886</v>
      </c>
      <c r="B82" s="20">
        <f>(weekly!B81/weekly!B80)-1</f>
        <v>9.7972972972973027E-2</v>
      </c>
      <c r="C82" s="20">
        <f>(weekly!C81/weekly!C80)-1</f>
        <v>5.8522671387823966E-3</v>
      </c>
      <c r="D82" s="20">
        <f>(weekly!D81/weekly!D80)-1</f>
        <v>2.0193750852776526E-2</v>
      </c>
      <c r="E82" s="20">
        <f>(weekly!E81/weekly!E80)-1</f>
        <v>6.7990788716177253E-2</v>
      </c>
      <c r="F82" s="20">
        <f>(weekly!F81/weekly!F80)-1</f>
        <v>1.5802556818181879E-2</v>
      </c>
      <c r="G82" s="20">
        <f>(weekly!G81/weekly!G80)-1</f>
        <v>-1.3098918083462197E-2</v>
      </c>
      <c r="H82" s="20">
        <f>(weekly!H81/weekly!H80)-1</f>
        <v>-7.7972709551656916E-3</v>
      </c>
      <c r="I82" s="20">
        <f>(weekly!I81/weekly!I80)-1</f>
        <v>4.6511627906976827E-2</v>
      </c>
      <c r="J82" s="20">
        <f>(weekly!J81/weekly!J80)-1</f>
        <v>2.1660496191327372E-2</v>
      </c>
      <c r="K82" s="20">
        <f>(weekly!K81/weekly!K80)-1</f>
        <v>0.26931818181818179</v>
      </c>
    </row>
    <row r="83" spans="1:11" x14ac:dyDescent="0.3">
      <c r="A83" s="19">
        <v>38893</v>
      </c>
      <c r="B83" s="20">
        <f>(weekly!B82/weekly!B81)-1</f>
        <v>4.7384615384615358E-2</v>
      </c>
      <c r="C83" s="20">
        <f>(weekly!C82/weekly!C81)-1</f>
        <v>2.5864176404439387E-2</v>
      </c>
      <c r="D83" s="20">
        <f>(weekly!D82/weekly!D81)-1</f>
        <v>6.2190718202487671E-2</v>
      </c>
      <c r="E83" s="20">
        <f>(weekly!E82/weekly!E81)-1</f>
        <v>2.9162848363969651E-2</v>
      </c>
      <c r="F83" s="20">
        <f>(weekly!F82/weekly!F81)-1</f>
        <v>3.303618248557938E-2</v>
      </c>
      <c r="G83" s="20">
        <f>(weekly!G82/weekly!G81)-1</f>
        <v>-5.4852981480756346E-2</v>
      </c>
      <c r="H83" s="20">
        <f>(weekly!H82/weekly!H81)-1</f>
        <v>-7.0726915520628042E-3</v>
      </c>
      <c r="I83" s="20">
        <f>(weekly!I82/weekly!I81)-1</f>
        <v>6.543209876543199E-2</v>
      </c>
      <c r="J83" s="20">
        <f>(weekly!J82/weekly!J81)-1</f>
        <v>3.8112295901366222E-2</v>
      </c>
      <c r="K83" s="20">
        <f>(weekly!K82/weekly!K81)-1</f>
        <v>-4.691136974037613E-2</v>
      </c>
    </row>
    <row r="84" spans="1:11" x14ac:dyDescent="0.3">
      <c r="A84" s="19">
        <v>38900</v>
      </c>
      <c r="B84" s="20">
        <f>(weekly!B83/weekly!B82)-1</f>
        <v>-2.660735269430925E-2</v>
      </c>
      <c r="C84" s="20">
        <f>(weekly!C83/weekly!C82)-1</f>
        <v>4.5753503002574636E-3</v>
      </c>
      <c r="D84" s="20">
        <f>(weekly!D83/weekly!D82)-1</f>
        <v>-2.0901536136993193E-2</v>
      </c>
      <c r="E84" s="20">
        <f>(weekly!E83/weekly!E82)-1</f>
        <v>8.4852294154620367E-3</v>
      </c>
      <c r="F84" s="20">
        <f>(weekly!F83/weekly!F82)-1</f>
        <v>-1.3367174280879857E-2</v>
      </c>
      <c r="G84" s="20">
        <f>(weekly!G83/weekly!G82)-1</f>
        <v>-2.5352112676056304E-2</v>
      </c>
      <c r="H84" s="20">
        <f>(weekly!H83/weekly!H82)-1</f>
        <v>8.3102493074793671E-3</v>
      </c>
      <c r="I84" s="20">
        <f>(weekly!I83/weekly!I82)-1</f>
        <v>-3.8073166694255867E-2</v>
      </c>
      <c r="J84" s="20">
        <f>(weekly!J83/weekly!J82)-1</f>
        <v>-3.3463066244031614E-2</v>
      </c>
      <c r="K84" s="20">
        <f>(weekly!K83/weekly!K82)-1</f>
        <v>-4.6965996618447692E-3</v>
      </c>
    </row>
    <row r="85" spans="1:11" x14ac:dyDescent="0.3">
      <c r="A85" s="19">
        <v>38907</v>
      </c>
      <c r="B85" s="20">
        <f>(weekly!B84/weekly!B83)-1</f>
        <v>3.6302492023799315E-2</v>
      </c>
      <c r="C85" s="20">
        <f>(weekly!C84/weekly!C83)-1</f>
        <v>7.3061960337792886E-2</v>
      </c>
      <c r="D85" s="20">
        <f>(weekly!D84/weekly!D83)-1</f>
        <v>-6.417181069958855E-2</v>
      </c>
      <c r="E85" s="20">
        <f>(weekly!E84/weekly!E83)-1</f>
        <v>6.2013088189467158E-2</v>
      </c>
      <c r="F85" s="20">
        <f>(weekly!F84/weekly!F83)-1</f>
        <v>-1.9893671754416142E-2</v>
      </c>
      <c r="G85" s="20">
        <f>(weekly!G84/weekly!G83)-1</f>
        <v>-2.7329139748384912E-2</v>
      </c>
      <c r="H85" s="20">
        <f>(weekly!H84/weekly!H83)-1</f>
        <v>-6.5934065934065922E-2</v>
      </c>
      <c r="I85" s="20">
        <f>(weekly!I84/weekly!I83)-1</f>
        <v>6.0230597143349218E-3</v>
      </c>
      <c r="J85" s="20">
        <f>(weekly!J84/weekly!J83)-1</f>
        <v>1.0461206359749342E-2</v>
      </c>
      <c r="K85" s="20">
        <f>(weekly!K84/weekly!K83)-1</f>
        <v>7.4933937334843437E-2</v>
      </c>
    </row>
    <row r="86" spans="1:11" x14ac:dyDescent="0.3">
      <c r="A86" s="19">
        <v>38914</v>
      </c>
      <c r="B86" s="20">
        <f>(weekly!B85/weekly!B84)-1</f>
        <v>-9.4940921950407819E-2</v>
      </c>
      <c r="C86" s="20">
        <f>(weekly!C85/weekly!C84)-1</f>
        <v>-5.6945795384207298E-2</v>
      </c>
      <c r="D86" s="20">
        <f>(weekly!D85/weekly!D84)-1</f>
        <v>-2.6659337639136971E-2</v>
      </c>
      <c r="E86" s="20">
        <f>(weekly!E85/weekly!E84)-1</f>
        <v>-2.8315727699530502E-2</v>
      </c>
      <c r="F86" s="20">
        <f>(weekly!F85/weekly!F84)-1</f>
        <v>1.9597550306211797E-2</v>
      </c>
      <c r="G86" s="20">
        <f>(weekly!G85/weekly!G84)-1</f>
        <v>-5.9733449857985566E-2</v>
      </c>
      <c r="H86" s="20">
        <f>(weekly!H85/weekly!H84)-1</f>
        <v>-4.6218487394957819E-3</v>
      </c>
      <c r="I86" s="20">
        <f>(weekly!I85/weekly!I84)-1</f>
        <v>-5.2001368457064601E-2</v>
      </c>
      <c r="J86" s="20">
        <f>(weekly!J85/weekly!J84)-1</f>
        <v>-7.6825109896881738E-2</v>
      </c>
      <c r="K86" s="20">
        <f>(weekly!K85/weekly!K84)-1</f>
        <v>-0.14170324846356452</v>
      </c>
    </row>
    <row r="87" spans="1:11" x14ac:dyDescent="0.3">
      <c r="A87" s="19">
        <v>38921</v>
      </c>
      <c r="B87" s="20">
        <f>(weekly!B86/weekly!B85)-1</f>
        <v>1.1859887836719762E-2</v>
      </c>
      <c r="C87" s="20">
        <f>(weekly!C86/weekly!C85)-1</f>
        <v>5.0539146741678476E-2</v>
      </c>
      <c r="D87" s="20">
        <f>(weekly!D86/weekly!D85)-1</f>
        <v>0.12057037978257812</v>
      </c>
      <c r="E87" s="20">
        <f>(weekly!E86/weekly!E85)-1</f>
        <v>1.7565051084604155E-2</v>
      </c>
      <c r="F87" s="20">
        <f>(weekly!F86/weekly!F85)-1</f>
        <v>2.402608546421714E-3</v>
      </c>
      <c r="G87" s="20">
        <f>(weekly!G86/weekly!G85)-1</f>
        <v>-1.9657960777023975E-2</v>
      </c>
      <c r="H87" s="20">
        <f>(weekly!H86/weekly!H85)-1</f>
        <v>-6.3317855635289799E-3</v>
      </c>
      <c r="I87" s="20">
        <f>(weekly!I86/weekly!I85)-1</f>
        <v>-1.2811259473114456E-2</v>
      </c>
      <c r="J87" s="20">
        <f>(weekly!J86/weekly!J85)-1</f>
        <v>7.8723688309376483E-2</v>
      </c>
      <c r="K87" s="20">
        <f>(weekly!K86/weekly!K85)-1</f>
        <v>0.271481178396072</v>
      </c>
    </row>
    <row r="88" spans="1:11" x14ac:dyDescent="0.3">
      <c r="A88" s="19">
        <v>38928</v>
      </c>
      <c r="B88" s="20">
        <f>(weekly!B87/weekly!B86)-1</f>
        <v>-1.1448300926767296E-2</v>
      </c>
      <c r="C88" s="20">
        <f>(weekly!C87/weekly!C86)-1</f>
        <v>2.164405569439487E-2</v>
      </c>
      <c r="D88" s="20">
        <f>(weekly!D87/weekly!D86)-1</f>
        <v>6.173617235731399E-3</v>
      </c>
      <c r="E88" s="20">
        <f>(weekly!E87/weekly!E86)-1</f>
        <v>3.0913047779206559E-2</v>
      </c>
      <c r="F88" s="20">
        <f>(weekly!F87/weekly!F86)-1</f>
        <v>5.5127546652970594E-2</v>
      </c>
      <c r="G88" s="20">
        <f>(weekly!G87/weekly!G86)-1</f>
        <v>4.0436122303863398E-2</v>
      </c>
      <c r="H88" s="20">
        <f>(weekly!H87/weekly!H86)-1</f>
        <v>-1.0195412064570863E-2</v>
      </c>
      <c r="I88" s="20">
        <f>(weekly!I87/weekly!I86)-1</f>
        <v>1.8460976055565625E-2</v>
      </c>
      <c r="J88" s="20">
        <f>(weekly!J87/weekly!J86)-1</f>
        <v>2.7145214521452132E-2</v>
      </c>
      <c r="K88" s="20">
        <f>(weekly!K87/weekly!K86)-1</f>
        <v>7.160096540627503E-2</v>
      </c>
    </row>
    <row r="89" spans="1:11" x14ac:dyDescent="0.3">
      <c r="A89" s="19">
        <v>38935</v>
      </c>
      <c r="B89" s="20">
        <f>(weekly!B88/weekly!B87)-1</f>
        <v>4.4577205882353033E-2</v>
      </c>
      <c r="C89" s="20">
        <f>(weekly!C88/weekly!C87)-1</f>
        <v>2.0093478355829308E-2</v>
      </c>
      <c r="D89" s="20">
        <f>(weekly!D88/weekly!D87)-1</f>
        <v>1.277235161532686E-2</v>
      </c>
      <c r="E89" s="20">
        <f>(weekly!E88/weekly!E87)-1</f>
        <v>3.6654992083673177E-2</v>
      </c>
      <c r="F89" s="20">
        <f>(weekly!F88/weekly!F87)-1</f>
        <v>5.3869868570501467E-2</v>
      </c>
      <c r="G89" s="20">
        <f>(weekly!G88/weekly!G87)-1</f>
        <v>7.5952250774558028E-2</v>
      </c>
      <c r="H89" s="20">
        <f>(weekly!H88/weekly!H87)-1</f>
        <v>-9.8712446351931771E-3</v>
      </c>
      <c r="I89" s="20">
        <f>(weekly!I88/weekly!I87)-1</f>
        <v>4.4687724335965573E-2</v>
      </c>
      <c r="J89" s="20">
        <f>(weekly!J88/weekly!J87)-1</f>
        <v>3.0725359466623914E-2</v>
      </c>
      <c r="K89" s="20">
        <f>(weekly!K88/weekly!K87)-1</f>
        <v>3.6486486486486669E-2</v>
      </c>
    </row>
    <row r="90" spans="1:11" x14ac:dyDescent="0.3">
      <c r="A90" s="19">
        <v>38942</v>
      </c>
      <c r="B90" s="20">
        <f>(weekly!B89/weekly!B88)-1</f>
        <v>4.4434667839859276E-2</v>
      </c>
      <c r="C90" s="20">
        <f>(weekly!C89/weekly!C88)-1</f>
        <v>2.1838735922579122E-3</v>
      </c>
      <c r="D90" s="20">
        <f>(weekly!D89/weekly!D88)-1</f>
        <v>3.7586547972304762E-2</v>
      </c>
      <c r="E90" s="20">
        <f>(weekly!E89/weekly!E88)-1</f>
        <v>1.1338917943259252E-2</v>
      </c>
      <c r="F90" s="20">
        <f>(weekly!F89/weekly!F88)-1</f>
        <v>-1.000769822940728E-2</v>
      </c>
      <c r="G90" s="20">
        <f>(weekly!G89/weekly!G88)-1</f>
        <v>-1.5244547956807075E-2</v>
      </c>
      <c r="H90" s="20">
        <f>(weekly!H89/weekly!H88)-1</f>
        <v>0.22626788036410916</v>
      </c>
      <c r="I90" s="20">
        <f>(weekly!I89/weekly!I88)-1</f>
        <v>2.5081601099467443E-2</v>
      </c>
      <c r="J90" s="20">
        <f>(weekly!J89/weekly!J88)-1</f>
        <v>2.349686318824773E-2</v>
      </c>
      <c r="K90" s="20">
        <f>(weekly!K89/weekly!K88)-1</f>
        <v>5.2440967695205121E-2</v>
      </c>
    </row>
    <row r="91" spans="1:11" x14ac:dyDescent="0.3">
      <c r="A91" s="19">
        <v>38949</v>
      </c>
      <c r="B91" s="20">
        <f>(weekly!B90/weekly!B89)-1</f>
        <v>5.1895534962089318E-2</v>
      </c>
      <c r="C91" s="20">
        <f>(weekly!C90/weekly!C89)-1</f>
        <v>4.8282344898307183E-3</v>
      </c>
      <c r="D91" s="20">
        <f>(weekly!D90/weekly!D89)-1</f>
        <v>1.0605338417540411E-2</v>
      </c>
      <c r="E91" s="20">
        <f>(weekly!E90/weekly!E89)-1</f>
        <v>2.6999816950392663E-3</v>
      </c>
      <c r="F91" s="20">
        <f>(weekly!F90/weekly!F89)-1</f>
        <v>-2.5505443234836722E-2</v>
      </c>
      <c r="G91" s="20">
        <f>(weekly!G90/weekly!G89)-1</f>
        <v>-3.8099333476671715E-2</v>
      </c>
      <c r="H91" s="20">
        <f>(weekly!H90/weekly!H89)-1</f>
        <v>-7.2463768115942018E-2</v>
      </c>
      <c r="I91" s="20">
        <f>(weekly!I90/weekly!I89)-1</f>
        <v>2.1786492374726851E-3</v>
      </c>
      <c r="J91" s="20">
        <f>(weekly!J90/weekly!J89)-1</f>
        <v>-5.1777963907714275E-3</v>
      </c>
      <c r="K91" s="20">
        <f>(weekly!K90/weekly!K89)-1</f>
        <v>-2.1335168616655298E-2</v>
      </c>
    </row>
    <row r="92" spans="1:11" x14ac:dyDescent="0.3">
      <c r="A92" s="19">
        <v>38956</v>
      </c>
      <c r="B92" s="20">
        <f>(weekly!B91/weekly!B90)-1</f>
        <v>1.065193016178112E-2</v>
      </c>
      <c r="C92" s="20">
        <f>(weekly!C91/weekly!C90)-1</f>
        <v>2.5513458349279317E-2</v>
      </c>
      <c r="D92" s="20">
        <f>(weekly!D91/weekly!D90)-1</f>
        <v>3.0892583421766373E-2</v>
      </c>
      <c r="E92" s="20">
        <f>(weekly!E91/weekly!E90)-1</f>
        <v>2.4782072931404109E-2</v>
      </c>
      <c r="F92" s="20">
        <f>(weekly!F91/weekly!F90)-1</f>
        <v>1.6437918927545425E-2</v>
      </c>
      <c r="G92" s="20">
        <f>(weekly!G91/weekly!G90)-1</f>
        <v>-3.460145737404452E-2</v>
      </c>
      <c r="H92" s="20">
        <f>(weekly!H91/weekly!H90)-1</f>
        <v>6.8978658536585469E-2</v>
      </c>
      <c r="I92" s="20">
        <f>(weekly!I91/weekly!I90)-1</f>
        <v>5.1003344481605373E-2</v>
      </c>
      <c r="J92" s="20">
        <f>(weekly!J91/weekly!J90)-1</f>
        <v>3.2453119020283028E-2</v>
      </c>
      <c r="K92" s="20">
        <f>(weekly!K91/weekly!K90)-1</f>
        <v>3.9099859353023847E-2</v>
      </c>
    </row>
    <row r="93" spans="1:11" x14ac:dyDescent="0.3">
      <c r="A93" s="19">
        <v>38963</v>
      </c>
      <c r="B93" s="20">
        <f>(weekly!B92/weekly!B91)-1</f>
        <v>7.3698391314684919E-3</v>
      </c>
      <c r="C93" s="20">
        <f>(weekly!C92/weekly!C91)-1</f>
        <v>-8.2514408923165528E-3</v>
      </c>
      <c r="D93" s="20">
        <f>(weekly!D92/weekly!D91)-1</f>
        <v>-3.0881848335811535E-2</v>
      </c>
      <c r="E93" s="20">
        <f>(weekly!E92/weekly!E91)-1</f>
        <v>-1.1668299634808976E-2</v>
      </c>
      <c r="F93" s="20">
        <f>(weekly!F92/weekly!F91)-1</f>
        <v>2.5906735751295429E-2</v>
      </c>
      <c r="G93" s="20">
        <f>(weekly!G92/weekly!G91)-1</f>
        <v>-3.4683954619124657E-2</v>
      </c>
      <c r="H93" s="20">
        <f>(weekly!H92/weekly!H91)-1</f>
        <v>4.3137254901960853E-2</v>
      </c>
      <c r="I93" s="20">
        <f>(weekly!I92/weekly!I91)-1</f>
        <v>-7.9554494828958378E-3</v>
      </c>
      <c r="J93" s="20">
        <f>(weekly!J92/weekly!J91)-1</f>
        <v>5.3673363481355318E-2</v>
      </c>
      <c r="K93" s="20">
        <f>(weekly!K92/weekly!K91)-1</f>
        <v>1.0016242555495491E-2</v>
      </c>
    </row>
    <row r="94" spans="1:11" x14ac:dyDescent="0.3">
      <c r="A94" s="19">
        <v>38970</v>
      </c>
      <c r="B94" s="20">
        <f>(weekly!B93/weekly!B92)-1</f>
        <v>8.6532410320956377E-3</v>
      </c>
      <c r="C94" s="20">
        <f>(weekly!C93/weekly!C92)-1</f>
        <v>1.1790283468517515E-2</v>
      </c>
      <c r="D94" s="20">
        <f>(weekly!D93/weekly!D92)-1</f>
        <v>3.3872300247846043E-2</v>
      </c>
      <c r="E94" s="20">
        <f>(weekly!E93/weekly!E92)-1</f>
        <v>1.1896178803172397E-2</v>
      </c>
      <c r="F94" s="20">
        <f>(weekly!F93/weekly!F92)-1</f>
        <v>1.805938169574528E-2</v>
      </c>
      <c r="G94" s="20">
        <f>(weekly!G93/weekly!G92)-1</f>
        <v>5.1616617096805095E-2</v>
      </c>
      <c r="H94" s="20">
        <f>(weekly!H93/weekly!H92)-1</f>
        <v>-6.8352699931648608E-3</v>
      </c>
      <c r="I94" s="20">
        <f>(weekly!I93/weekly!I92)-1</f>
        <v>-3.0473135525260653E-2</v>
      </c>
      <c r="J94" s="20">
        <f>(weekly!J93/weekly!J92)-1</f>
        <v>3.1907408710335483E-2</v>
      </c>
      <c r="K94" s="20">
        <f>(weekly!K93/weekly!K92)-1</f>
        <v>8.9252211203430631E-2</v>
      </c>
    </row>
    <row r="95" spans="1:11" x14ac:dyDescent="0.3">
      <c r="A95" s="19">
        <v>38977</v>
      </c>
      <c r="B95" s="20">
        <f>(weekly!B94/weekly!B93)-1</f>
        <v>1.3492434877554027E-2</v>
      </c>
      <c r="C95" s="20">
        <f>(weekly!C94/weekly!C93)-1</f>
        <v>3.6776859504132231E-2</v>
      </c>
      <c r="D95" s="20">
        <f>(weekly!D94/weekly!D93)-1</f>
        <v>-2.397260273972579E-3</v>
      </c>
      <c r="E95" s="20">
        <f>(weekly!E94/weekly!E93)-1</f>
        <v>1.0687566797292547E-2</v>
      </c>
      <c r="F95" s="20">
        <f>(weekly!F94/weekly!F93)-1</f>
        <v>-2.856283824413719E-3</v>
      </c>
      <c r="G95" s="20">
        <f>(weekly!G94/weekly!G93)-1</f>
        <v>5.5651856582428216E-3</v>
      </c>
      <c r="H95" s="20">
        <f>(weekly!H94/weekly!H93)-1</f>
        <v>-4.0949759119063955E-2</v>
      </c>
      <c r="I95" s="20">
        <f>(weekly!I94/weekly!I93)-1</f>
        <v>2.9280397022332538E-2</v>
      </c>
      <c r="J95" s="20">
        <f>(weekly!J94/weekly!J93)-1</f>
        <v>6.3409811475130251E-3</v>
      </c>
      <c r="K95" s="20">
        <f>(weekly!K94/weekly!K93)-1</f>
        <v>-1.8208661417322913E-2</v>
      </c>
    </row>
    <row r="96" spans="1:11" x14ac:dyDescent="0.3">
      <c r="A96" s="19">
        <v>38984</v>
      </c>
      <c r="B96" s="20">
        <f>(weekly!B95/weekly!B94)-1</f>
        <v>1.3620623316660252E-2</v>
      </c>
      <c r="C96" s="20">
        <f>(weekly!C95/weekly!C94)-1</f>
        <v>-1.685930649661227E-2</v>
      </c>
      <c r="D96" s="20">
        <f>(weekly!D95/weekly!D94)-1</f>
        <v>5.6528206888659893E-2</v>
      </c>
      <c r="E96" s="20">
        <f>(weekly!E95/weekly!E94)-1</f>
        <v>1.0706732463870106E-2</v>
      </c>
      <c r="F96" s="20">
        <f>(weekly!F95/weekly!F94)-1</f>
        <v>1.7488315995778603E-2</v>
      </c>
      <c r="G96" s="20">
        <f>(weekly!G95/weekly!G94)-1</f>
        <v>1.7011431682090405E-2</v>
      </c>
      <c r="H96" s="20">
        <f>(weekly!H95/weekly!H94)-1</f>
        <v>-6.0997488338716543E-3</v>
      </c>
      <c r="I96" s="20">
        <f>(weekly!I95/weekly!I94)-1</f>
        <v>-3.2144005143031062E-4</v>
      </c>
      <c r="J96" s="20">
        <f>(weekly!J95/weekly!J94)-1</f>
        <v>-4.1634201700599727E-2</v>
      </c>
      <c r="K96" s="20">
        <f>(weekly!K95/weekly!K94)-1</f>
        <v>-5.864661654135328E-2</v>
      </c>
    </row>
    <row r="97" spans="1:11" x14ac:dyDescent="0.3">
      <c r="A97" s="19">
        <v>38991</v>
      </c>
      <c r="B97" s="20">
        <f>(weekly!B96/weekly!B95)-1</f>
        <v>-7.5918615244457976E-3</v>
      </c>
      <c r="C97" s="20">
        <f>(weekly!C96/weekly!C95)-1</f>
        <v>-2.7242875096282426E-2</v>
      </c>
      <c r="D97" s="20">
        <f>(weekly!D96/weekly!D95)-1</f>
        <v>9.0978013646703104E-3</v>
      </c>
      <c r="E97" s="20">
        <f>(weekly!E96/weekly!E95)-1</f>
        <v>1.294738218754099E-2</v>
      </c>
      <c r="F97" s="20">
        <f>(weekly!F96/weekly!F95)-1</f>
        <v>-1.4817009927395874E-3</v>
      </c>
      <c r="G97" s="20">
        <f>(weekly!G96/weekly!G95)-1</f>
        <v>6.333913198626151E-2</v>
      </c>
      <c r="H97" s="20">
        <f>(weekly!H96/weekly!H95)-1</f>
        <v>7.5451263537906099E-2</v>
      </c>
      <c r="I97" s="20">
        <f>(weekly!I96/weekly!I95)-1</f>
        <v>-1.5755627009646389E-2</v>
      </c>
      <c r="J97" s="20">
        <f>(weekly!J96/weekly!J95)-1</f>
        <v>-5.0901378579003564E-3</v>
      </c>
      <c r="K97" s="20">
        <f>(weekly!K96/weekly!K95)-1</f>
        <v>5.2981895633652742E-2</v>
      </c>
    </row>
    <row r="98" spans="1:11" x14ac:dyDescent="0.3">
      <c r="A98" s="19">
        <v>38998</v>
      </c>
      <c r="B98" s="20">
        <f>(weekly!B97/weekly!B96)-1</f>
        <v>2.3944308445532414E-2</v>
      </c>
      <c r="C98" s="20">
        <f>(weekly!C97/weekly!C96)-1</f>
        <v>0.11002292144196724</v>
      </c>
      <c r="D98" s="20">
        <f>(weekly!D97/weekly!D96)-1</f>
        <v>5.7851239669421517E-2</v>
      </c>
      <c r="E98" s="20">
        <f>(weekly!E97/weekly!E96)-1</f>
        <v>0.11499397486658625</v>
      </c>
      <c r="F98" s="20">
        <f>(weekly!F97/weekly!F96)-1</f>
        <v>-1.6026116634515475E-2</v>
      </c>
      <c r="G98" s="20">
        <f>(weekly!G97/weekly!G96)-1</f>
        <v>7.5590419061202452E-2</v>
      </c>
      <c r="H98" s="20">
        <f>(weekly!H97/weekly!H96)-1</f>
        <v>2.7526015441423413E-2</v>
      </c>
      <c r="I98" s="20">
        <f>(weekly!I97/weekly!I96)-1</f>
        <v>2.3358379614505154E-2</v>
      </c>
      <c r="J98" s="20">
        <f>(weekly!J97/weekly!J96)-1</f>
        <v>5.6846443544378289E-4</v>
      </c>
      <c r="K98" s="20">
        <f>(weekly!K97/weekly!K96)-1</f>
        <v>1.8963337547408532E-3</v>
      </c>
    </row>
    <row r="99" spans="1:11" x14ac:dyDescent="0.3">
      <c r="A99" s="19">
        <v>39005</v>
      </c>
      <c r="B99" s="20">
        <f>(weekly!B98/weekly!B97)-1</f>
        <v>1.0833022039596685E-2</v>
      </c>
      <c r="C99" s="20">
        <f>(weekly!C98/weekly!C97)-1</f>
        <v>-1.2652524873287052E-2</v>
      </c>
      <c r="D99" s="20">
        <f>(weekly!D98/weekly!D97)-1</f>
        <v>-2.8003246753246835E-2</v>
      </c>
      <c r="E99" s="20">
        <f>(weekly!E98/weekly!E97)-1</f>
        <v>-1.1926817971282921E-2</v>
      </c>
      <c r="F99" s="20">
        <f>(weekly!F98/weekly!F97)-1</f>
        <v>-9.6516362539587064E-3</v>
      </c>
      <c r="G99" s="20">
        <f>(weekly!G98/weekly!G97)-1</f>
        <v>-9.1260091260092491E-3</v>
      </c>
      <c r="H99" s="20">
        <f>(weekly!H98/weekly!H97)-1</f>
        <v>-2.9728846782097307E-2</v>
      </c>
      <c r="I99" s="20">
        <f>(weekly!I98/weekly!I97)-1</f>
        <v>-1.612130885873897E-2</v>
      </c>
      <c r="J99" s="20">
        <f>(weekly!J98/weekly!J97)-1</f>
        <v>9.8004403096370041E-3</v>
      </c>
      <c r="K99" s="20">
        <f>(weekly!K98/weekly!K97)-1</f>
        <v>-4.0000000000000036E-2</v>
      </c>
    </row>
    <row r="100" spans="1:11" x14ac:dyDescent="0.3">
      <c r="A100" s="19">
        <v>39012</v>
      </c>
      <c r="B100" s="20">
        <f>(weekly!B99/weekly!B98)-1</f>
        <v>1.589061345158882E-2</v>
      </c>
      <c r="C100" s="20">
        <f>(weekly!C99/weekly!C98)-1</f>
        <v>-1.3727279641037371E-2</v>
      </c>
      <c r="D100" s="20">
        <f>(weekly!D99/weekly!D98)-1</f>
        <v>4.0814196242171086E-2</v>
      </c>
      <c r="E100" s="20">
        <f>(weekly!E99/weekly!E98)-1</f>
        <v>1.3789601156295017E-2</v>
      </c>
      <c r="F100" s="20">
        <f>(weekly!F99/weekly!F98)-1</f>
        <v>2.2536927059540135E-2</v>
      </c>
      <c r="G100" s="20">
        <f>(weekly!G99/weekly!G98)-1</f>
        <v>-1.6885110402644954E-2</v>
      </c>
      <c r="H100" s="20">
        <f>(weekly!H99/weekly!H98)-1</f>
        <v>-5.3872053872053849E-3</v>
      </c>
      <c r="I100" s="20">
        <f>(weekly!I99/weekly!I98)-1</f>
        <v>9.8961713173264521E-3</v>
      </c>
      <c r="J100" s="20">
        <f>(weekly!J99/weekly!J98)-1</f>
        <v>-7.4196497643997938E-3</v>
      </c>
      <c r="K100" s="20">
        <f>(weekly!K99/weekly!K98)-1</f>
        <v>7.4921135646688342E-3</v>
      </c>
    </row>
    <row r="101" spans="1:11" x14ac:dyDescent="0.3">
      <c r="A101" s="19">
        <v>39019</v>
      </c>
      <c r="B101" s="20">
        <f>(weekly!B100/weekly!B99)-1</f>
        <v>5.318297562750085E-2</v>
      </c>
      <c r="C101" s="20">
        <f>(weekly!C100/weekly!C99)-1</f>
        <v>-7.1712225777846861E-3</v>
      </c>
      <c r="D101" s="20">
        <f>(weekly!D100/weekly!D99)-1</f>
        <v>2.2063985558120613E-3</v>
      </c>
      <c r="E101" s="20">
        <f>(weekly!E100/weekly!E99)-1</f>
        <v>-8.4386559802712702E-3</v>
      </c>
      <c r="F101" s="20">
        <f>(weekly!F100/weekly!F99)-1</f>
        <v>2.8890543559195736E-2</v>
      </c>
      <c r="G101" s="20">
        <f>(weekly!G100/weekly!G99)-1</f>
        <v>-7.1062535030827156E-2</v>
      </c>
      <c r="H101" s="20">
        <f>(weekly!H100/weekly!H99)-1</f>
        <v>5.2809749492213953E-2</v>
      </c>
      <c r="I101" s="20">
        <f>(weekly!I100/weekly!I99)-1</f>
        <v>-3.2128514056225521E-3</v>
      </c>
      <c r="J101" s="20">
        <f>(weekly!J100/weekly!J99)-1</f>
        <v>5.2644631027030986E-2</v>
      </c>
      <c r="K101" s="20">
        <f>(weekly!K100/weekly!K99)-1</f>
        <v>-4.2400521852576589E-2</v>
      </c>
    </row>
    <row r="102" spans="1:11" x14ac:dyDescent="0.3">
      <c r="A102" s="19">
        <v>39026</v>
      </c>
      <c r="B102" s="20">
        <f>(weekly!B101/weekly!B100)-1</f>
        <v>-1.8651561204751088E-3</v>
      </c>
      <c r="C102" s="20">
        <f>(weekly!C101/weekly!C100)-1</f>
        <v>1.6310046211798213E-3</v>
      </c>
      <c r="D102" s="20">
        <f>(weekly!D101/weekly!D100)-1</f>
        <v>4.2930051035724892E-2</v>
      </c>
      <c r="E102" s="20">
        <f>(weekly!E101/weekly!E100)-1</f>
        <v>3.1282788637158498E-2</v>
      </c>
      <c r="F102" s="20">
        <f>(weekly!F101/weekly!F100)-1</f>
        <v>1.2302793457808603E-2</v>
      </c>
      <c r="G102" s="20">
        <f>(weekly!G101/weekly!G100)-1</f>
        <v>-3.0082316941774767E-2</v>
      </c>
      <c r="H102" s="20">
        <f>(weekly!H101/weekly!H100)-1</f>
        <v>-0.11639871382636657</v>
      </c>
      <c r="I102" s="20">
        <f>(weekly!I101/weekly!I100)-1</f>
        <v>-6.2852538275584013E-3</v>
      </c>
      <c r="J102" s="20">
        <f>(weekly!J101/weekly!J100)-1</f>
        <v>3.3655302392965325E-5</v>
      </c>
      <c r="K102" s="20">
        <f>(weekly!K101/weekly!K100)-1</f>
        <v>-3.4059945504086864E-3</v>
      </c>
    </row>
    <row r="103" spans="1:11" x14ac:dyDescent="0.3">
      <c r="A103" s="19">
        <v>39033</v>
      </c>
      <c r="B103" s="20">
        <f>(weekly!B102/weekly!B101)-1</f>
        <v>-2.0278219946017084E-2</v>
      </c>
      <c r="C103" s="20">
        <f>(weekly!C102/weekly!C101)-1</f>
        <v>2.4774163532741422E-2</v>
      </c>
      <c r="D103" s="20">
        <f>(weekly!D102/weekly!D101)-1</f>
        <v>7.8487814239109666E-2</v>
      </c>
      <c r="E103" s="20">
        <f>(weekly!E102/weekly!E101)-1</f>
        <v>2.1780088929082897E-2</v>
      </c>
      <c r="F103" s="20">
        <f>(weekly!F102/weekly!F101)-1</f>
        <v>4.4323706033744248E-3</v>
      </c>
      <c r="G103" s="20">
        <f>(weekly!G102/weekly!G101)-1</f>
        <v>-8.3092646078649635E-3</v>
      </c>
      <c r="H103" s="20">
        <f>(weekly!H102/weekly!H101)-1</f>
        <v>3.8937409024745184E-2</v>
      </c>
      <c r="I103" s="20">
        <f>(weekly!I102/weekly!I101)-1</f>
        <v>-2.238079792409986E-2</v>
      </c>
      <c r="J103" s="20">
        <f>(weekly!J102/weekly!J101)-1</f>
        <v>1.3057817863633359E-2</v>
      </c>
      <c r="K103" s="20">
        <f>(weekly!K102/weekly!K101)-1</f>
        <v>-2.1189336978810869E-2</v>
      </c>
    </row>
    <row r="104" spans="1:11" x14ac:dyDescent="0.3">
      <c r="A104" s="19">
        <v>39040</v>
      </c>
      <c r="B104" s="20">
        <f>(weekly!B103/weekly!B102)-1</f>
        <v>2.47244984458872E-3</v>
      </c>
      <c r="C104" s="20">
        <f>(weekly!C103/weekly!C102)-1</f>
        <v>5.0052966101695073E-2</v>
      </c>
      <c r="D104" s="20">
        <f>(weekly!D103/weekly!D102)-1</f>
        <v>-1.8238434163701189E-2</v>
      </c>
      <c r="E104" s="20">
        <f>(weekly!E103/weekly!E102)-1</f>
        <v>2.2459064758813874E-2</v>
      </c>
      <c r="F104" s="20">
        <f>(weekly!F103/weekly!F102)-1</f>
        <v>-2.846975088968029E-3</v>
      </c>
      <c r="G104" s="20">
        <f>(weekly!G103/weekly!G102)-1</f>
        <v>-3.8981987633300852E-3</v>
      </c>
      <c r="H104" s="20">
        <f>(weekly!H103/weekly!H102)-1</f>
        <v>-7.0052539404553693E-3</v>
      </c>
      <c r="I104" s="20">
        <f>(weekly!I103/weekly!I102)-1</f>
        <v>-1.3437292634372988E-2</v>
      </c>
      <c r="J104" s="20">
        <f>(weekly!J103/weekly!J102)-1</f>
        <v>2.3885456115872783E-2</v>
      </c>
      <c r="K104" s="20">
        <f>(weekly!K103/weekly!K102)-1</f>
        <v>-3.100558659217878E-2</v>
      </c>
    </row>
    <row r="105" spans="1:11" x14ac:dyDescent="0.3">
      <c r="A105" s="19">
        <v>39047</v>
      </c>
      <c r="B105" s="20">
        <f>(weekly!B104/weekly!B103)-1</f>
        <v>-1.0570079627933993E-3</v>
      </c>
      <c r="C105" s="20">
        <f>(weekly!C104/weekly!C103)-1</f>
        <v>3.4228067014952179E-2</v>
      </c>
      <c r="D105" s="20">
        <f>(weekly!D104/weekly!D103)-1</f>
        <v>1.6039873130947013E-2</v>
      </c>
      <c r="E105" s="20">
        <f>(weekly!E104/weekly!E103)-1</f>
        <v>-1.8106402164111746E-2</v>
      </c>
      <c r="F105" s="20">
        <f>(weekly!F104/weekly!F103)-1</f>
        <v>1.9129193433262026E-2</v>
      </c>
      <c r="G105" s="20">
        <f>(weekly!G104/weekly!G103)-1</f>
        <v>1.6823354774863963E-2</v>
      </c>
      <c r="H105" s="20">
        <f>(weekly!H104/weekly!H103)-1</f>
        <v>-8.9594356261022967E-2</v>
      </c>
      <c r="I105" s="20">
        <f>(weekly!I104/weekly!I103)-1</f>
        <v>4.7250714646040137E-2</v>
      </c>
      <c r="J105" s="20">
        <f>(weekly!J104/weekly!J103)-1</f>
        <v>-5.8077284968039988E-3</v>
      </c>
      <c r="K105" s="20">
        <f>(weekly!K104/weekly!K103)-1</f>
        <v>1.6575381954453849E-2</v>
      </c>
    </row>
    <row r="106" spans="1:11" x14ac:dyDescent="0.3">
      <c r="A106" s="19">
        <v>39054</v>
      </c>
      <c r="B106" s="20">
        <f>(weekly!B105/weekly!B104)-1</f>
        <v>6.4193002257335596E-3</v>
      </c>
      <c r="C106" s="20">
        <f>(weekly!C105/weekly!C104)-1</f>
        <v>-1.0451140916216684E-2</v>
      </c>
      <c r="D106" s="20">
        <f>(weekly!D105/weekly!D104)-1</f>
        <v>-3.3713877987870178E-2</v>
      </c>
      <c r="E106" s="20">
        <f>(weekly!E105/weekly!E104)-1</f>
        <v>2.2040186606919754E-4</v>
      </c>
      <c r="F106" s="20">
        <f>(weekly!F105/weekly!F104)-1</f>
        <v>-1.8349908950833438E-2</v>
      </c>
      <c r="G106" s="20">
        <f>(weekly!G105/weekly!G104)-1</f>
        <v>-9.732360097323145E-4</v>
      </c>
      <c r="H106" s="20">
        <f>(weekly!H105/weekly!H104)-1</f>
        <v>-2.8283611003487086E-2</v>
      </c>
      <c r="I106" s="20">
        <f>(weekly!I105/weekly!I104)-1</f>
        <v>-1.5574823378291525E-2</v>
      </c>
      <c r="J106" s="20">
        <f>(weekly!J105/weekly!J104)-1</f>
        <v>5.2705436981920206E-2</v>
      </c>
      <c r="K106" s="20">
        <f>(weekly!K105/weekly!K104)-1</f>
        <v>-9.6412873954346834E-3</v>
      </c>
    </row>
    <row r="107" spans="1:11" x14ac:dyDescent="0.3">
      <c r="A107" s="19">
        <v>39061</v>
      </c>
      <c r="B107" s="20">
        <f>(weekly!B106/weekly!B105)-1</f>
        <v>-1.2125884909231055E-2</v>
      </c>
      <c r="C107" s="20">
        <f>(weekly!C106/weekly!C105)-1</f>
        <v>-1.4222848090125084E-2</v>
      </c>
      <c r="D107" s="20">
        <f>(weekly!D106/weekly!D105)-1</f>
        <v>-2.7044489569872709E-2</v>
      </c>
      <c r="E107" s="20">
        <f>(weekly!E106/weekly!E105)-1</f>
        <v>1.7297734033567158E-2</v>
      </c>
      <c r="F107" s="20">
        <f>(weekly!F106/weekly!F105)-1</f>
        <v>2.7539954337899575E-2</v>
      </c>
      <c r="G107" s="20">
        <f>(weekly!G106/weekly!G105)-1</f>
        <v>8.5462516051897364E-3</v>
      </c>
      <c r="H107" s="20">
        <f>(weekly!H106/weekly!H105)-1</f>
        <v>-2.0334928229664984E-2</v>
      </c>
      <c r="I107" s="20">
        <f>(weekly!I106/weekly!I105)-1</f>
        <v>-5.5945196542162789E-2</v>
      </c>
      <c r="J107" s="20">
        <f>(weekly!J106/weekly!J105)-1</f>
        <v>5.7661902842793822E-3</v>
      </c>
      <c r="K107" s="20">
        <f>(weekly!K106/weekly!K105)-1</f>
        <v>-3.4073013600572577E-2</v>
      </c>
    </row>
    <row r="108" spans="1:11" x14ac:dyDescent="0.3">
      <c r="A108" s="19">
        <v>39068</v>
      </c>
      <c r="B108" s="20">
        <f>(weekly!B107/weekly!B106)-1</f>
        <v>1.5041861785156874E-2</v>
      </c>
      <c r="C108" s="20">
        <f>(weekly!C107/weekly!C106)-1</f>
        <v>-5.3569515374450871E-3</v>
      </c>
      <c r="D108" s="20">
        <f>(weekly!D107/weekly!D106)-1</f>
        <v>-4.790816810549281E-2</v>
      </c>
      <c r="E108" s="20">
        <f>(weekly!E107/weekly!E106)-1</f>
        <v>-2.6750902527075904E-2</v>
      </c>
      <c r="F108" s="20">
        <f>(weekly!F107/weekly!F106)-1</f>
        <v>-5.5547840577698793E-3</v>
      </c>
      <c r="G108" s="20">
        <f>(weekly!G107/weekly!G106)-1</f>
        <v>-2.7572883737267295E-2</v>
      </c>
      <c r="H108" s="20">
        <f>(weekly!H107/weekly!H106)-1</f>
        <v>-1.46520146520146E-2</v>
      </c>
      <c r="I108" s="20">
        <f>(weekly!I107/weekly!I106)-1</f>
        <v>-2.8334485141672472E-2</v>
      </c>
      <c r="J108" s="20">
        <f>(weekly!J107/weekly!J106)-1</f>
        <v>-1.8894676817803546E-2</v>
      </c>
      <c r="K108" s="20">
        <f>(weekly!K107/weekly!K106)-1</f>
        <v>-1.111605157847928E-2</v>
      </c>
    </row>
    <row r="109" spans="1:11" x14ac:dyDescent="0.3">
      <c r="A109" s="19">
        <v>39075</v>
      </c>
      <c r="B109" s="20">
        <f>(weekly!B108/weekly!B107)-1</f>
        <v>-1.887320005592108E-3</v>
      </c>
      <c r="C109" s="20">
        <f>(weekly!C108/weekly!C107)-1</f>
        <v>5.8956590427632793E-2</v>
      </c>
      <c r="D109" s="20">
        <f>(weekly!D108/weekly!D107)-1</f>
        <v>6.1777600637704211E-2</v>
      </c>
      <c r="E109" s="20">
        <f>(weekly!E108/weekly!E107)-1</f>
        <v>3.1306799213620673E-2</v>
      </c>
      <c r="F109" s="20">
        <f>(weekly!F108/weekly!F107)-1</f>
        <v>2.6672252478703973E-2</v>
      </c>
      <c r="G109" s="20">
        <f>(weekly!G108/weekly!G107)-1</f>
        <v>-1.4087050749503227E-2</v>
      </c>
      <c r="H109" s="20">
        <f>(weekly!H108/weekly!H107)-1</f>
        <v>5.0805452292441267E-2</v>
      </c>
      <c r="I109" s="20">
        <f>(weekly!I108/weekly!I107)-1</f>
        <v>3.6984352773826501E-2</v>
      </c>
      <c r="J109" s="20">
        <f>(weekly!J108/weekly!J107)-1</f>
        <v>7.4143889412503494E-3</v>
      </c>
      <c r="K109" s="20">
        <f>(weekly!K108/weekly!K107)-1</f>
        <v>4.9460431654675396E-3</v>
      </c>
    </row>
    <row r="110" spans="1:11" x14ac:dyDescent="0.3">
      <c r="A110" s="19">
        <v>39082</v>
      </c>
      <c r="B110" s="20">
        <f>(weekly!B109/weekly!B108)-1</f>
        <v>1.4146648924994842E-2</v>
      </c>
      <c r="C110" s="20">
        <f>(weekly!C109/weekly!C108)-1</f>
        <v>3.3567287152883596E-2</v>
      </c>
      <c r="D110" s="20">
        <f>(weekly!D109/weekly!D108)-1</f>
        <v>-1.032282282282293E-2</v>
      </c>
      <c r="E110" s="20">
        <f>(weekly!E109/weekly!E108)-1</f>
        <v>1.4818544761356689E-2</v>
      </c>
      <c r="F110" s="20">
        <f>(weekly!F109/weekly!F108)-1</f>
        <v>1.6730141458106695E-2</v>
      </c>
      <c r="G110" s="20">
        <f>(weekly!G109/weekly!G108)-1</f>
        <v>8.4264517310861375E-3</v>
      </c>
      <c r="H110" s="20">
        <f>(weekly!H109/weekly!H108)-1</f>
        <v>4.4418238993710668E-2</v>
      </c>
      <c r="I110" s="20">
        <f>(weekly!I109/weekly!I108)-1</f>
        <v>-5.9327846364883419E-2</v>
      </c>
      <c r="J110" s="20">
        <f>(weekly!J109/weekly!J108)-1</f>
        <v>1.7557537578743787E-2</v>
      </c>
      <c r="K110" s="20">
        <f>(weekly!K109/weekly!K108)-1</f>
        <v>7.5316927665920907E-2</v>
      </c>
    </row>
    <row r="111" spans="1:11" x14ac:dyDescent="0.3">
      <c r="A111" s="19">
        <v>39089</v>
      </c>
      <c r="B111" s="20">
        <f>(weekly!B110/weekly!B109)-1</f>
        <v>3.9845314550100097E-2</v>
      </c>
      <c r="C111" s="20">
        <f>(weekly!C110/weekly!C109)-1</f>
        <v>4.8256405209461173E-2</v>
      </c>
      <c r="D111" s="20">
        <f>(weekly!D110/weekly!D109)-1</f>
        <v>4.3618433529299949E-3</v>
      </c>
      <c r="E111" s="20">
        <f>(weekly!E110/weekly!E109)-1</f>
        <v>-2.2718412192096249E-2</v>
      </c>
      <c r="F111" s="20">
        <f>(weekly!F110/weekly!F109)-1</f>
        <v>-4.6822742474916357E-2</v>
      </c>
      <c r="G111" s="20">
        <f>(weekly!G110/weekly!G109)-1</f>
        <v>1.2261580381471848E-3</v>
      </c>
      <c r="H111" s="20">
        <f>(weekly!H110/weekly!H109)-1</f>
        <v>4.8174633044787418E-2</v>
      </c>
      <c r="I111" s="20">
        <f>(weekly!I110/weekly!I109)-1</f>
        <v>3.536274152387886E-2</v>
      </c>
      <c r="J111" s="20">
        <f>(weekly!J110/weekly!J109)-1</f>
        <v>-4.5971375157083383E-4</v>
      </c>
      <c r="K111" s="20">
        <f>(weekly!K110/weekly!K109)-1</f>
        <v>9.015256588072118E-3</v>
      </c>
    </row>
    <row r="112" spans="1:11" x14ac:dyDescent="0.3">
      <c r="A112" s="19">
        <v>39096</v>
      </c>
      <c r="B112" s="20">
        <f>(weekly!B111/weekly!B110)-1</f>
        <v>3.2275202550139381E-2</v>
      </c>
      <c r="C112" s="20">
        <f>(weekly!C111/weekly!C110)-1</f>
        <v>-1.9496776616386158E-2</v>
      </c>
      <c r="D112" s="20">
        <f>(weekly!D111/weekly!D110)-1</f>
        <v>6.4199395770392353E-3</v>
      </c>
      <c r="E112" s="20">
        <f>(weekly!E111/weekly!E110)-1</f>
        <v>-9.4654384565170391E-3</v>
      </c>
      <c r="F112" s="20">
        <f>(weekly!F111/weekly!F110)-1</f>
        <v>0.11999999999999988</v>
      </c>
      <c r="G112" s="20">
        <f>(weekly!G111/weekly!G110)-1</f>
        <v>8.9808137161517809E-3</v>
      </c>
      <c r="H112" s="20">
        <f>(weekly!H111/weekly!H110)-1</f>
        <v>-7.8994614003591312E-3</v>
      </c>
      <c r="I112" s="20">
        <f>(weekly!I111/weekly!I110)-1</f>
        <v>2.3943661971830954E-2</v>
      </c>
      <c r="J112" s="20">
        <f>(weekly!J111/weekly!J110)-1</f>
        <v>6.9816643159379632E-2</v>
      </c>
      <c r="K112" s="20">
        <f>(weekly!K111/weekly!K110)-1</f>
        <v>0.24123711340206189</v>
      </c>
    </row>
    <row r="113" spans="1:11" x14ac:dyDescent="0.3">
      <c r="A113" s="19">
        <v>39103</v>
      </c>
      <c r="B113" s="20">
        <f>(weekly!B112/weekly!B111)-1</f>
        <v>-8.7493566649510246E-3</v>
      </c>
      <c r="C113" s="20">
        <f>(weekly!C112/weekly!C111)-1</f>
        <v>1.3309501771408661E-2</v>
      </c>
      <c r="D113" s="20">
        <f>(weekly!D112/weekly!D111)-1</f>
        <v>-2.1575984990618302E-3</v>
      </c>
      <c r="E113" s="20">
        <f>(weekly!E112/weekly!E111)-1</f>
        <v>1.7574048987661683E-2</v>
      </c>
      <c r="F113" s="20">
        <f>(weekly!F112/weekly!F111)-1</f>
        <v>3.8847117794487129E-3</v>
      </c>
      <c r="G113" s="20">
        <f>(weekly!G112/weekly!G111)-1</f>
        <v>1.9240278714317771E-2</v>
      </c>
      <c r="H113" s="20">
        <f>(weekly!H112/weekly!H111)-1</f>
        <v>-1.7734346724574634E-2</v>
      </c>
      <c r="I113" s="20">
        <f>(weekly!I112/weekly!I111)-1</f>
        <v>1.7022008253094967E-2</v>
      </c>
      <c r="J113" s="20">
        <f>(weekly!J112/weekly!J111)-1</f>
        <v>2.7428276632942561E-2</v>
      </c>
      <c r="K113" s="20">
        <f>(weekly!K112/weekly!K111)-1</f>
        <v>-4.4296788482835026E-2</v>
      </c>
    </row>
    <row r="114" spans="1:11" x14ac:dyDescent="0.3">
      <c r="A114" s="19">
        <v>39110</v>
      </c>
      <c r="B114" s="20">
        <f>(weekly!B113/weekly!B112)-1</f>
        <v>3.2450674974040528E-3</v>
      </c>
      <c r="C114" s="20">
        <f>(weekly!C113/weekly!C112)-1</f>
        <v>-1.1339296963588374E-2</v>
      </c>
      <c r="D114" s="20">
        <f>(weekly!D113/weekly!D112)-1</f>
        <v>3.7510576290307407E-2</v>
      </c>
      <c r="E114" s="20">
        <f>(weekly!E113/weekly!E112)-1</f>
        <v>1.0938005972727094E-2</v>
      </c>
      <c r="F114" s="20">
        <f>(weekly!F113/weekly!F112)-1</f>
        <v>-1.8599425789539326E-2</v>
      </c>
      <c r="G114" s="20">
        <f>(weekly!G113/weekly!G112)-1</f>
        <v>1.226127993648829E-2</v>
      </c>
      <c r="H114" s="20">
        <f>(weekly!H113/weekly!H112)-1</f>
        <v>-1.952837140751662E-2</v>
      </c>
      <c r="I114" s="20">
        <f>(weekly!I113/weekly!I112)-1</f>
        <v>-1.3186813186813251E-2</v>
      </c>
      <c r="J114" s="20">
        <f>(weekly!J113/weekly!J112)-1</f>
        <v>3.9834858290560105E-2</v>
      </c>
      <c r="K114" s="20">
        <f>(weekly!K113/weekly!K112)-1</f>
        <v>-7.5318655851679406E-3</v>
      </c>
    </row>
    <row r="115" spans="1:11" x14ac:dyDescent="0.3">
      <c r="A115" s="19">
        <v>39117</v>
      </c>
      <c r="B115" s="20">
        <f>(weekly!B114/weekly!B113)-1</f>
        <v>1.2161987320481238E-2</v>
      </c>
      <c r="C115" s="20">
        <f>(weekly!C114/weekly!C113)-1</f>
        <v>-1.0099401044985412E-2</v>
      </c>
      <c r="D115" s="20">
        <f>(weekly!D114/weekly!D113)-1</f>
        <v>6.977165639724392E-3</v>
      </c>
      <c r="E115" s="20">
        <f>(weekly!E114/weekly!E113)-1</f>
        <v>4.2246503185393358E-2</v>
      </c>
      <c r="F115" s="20">
        <f>(weekly!F114/weekly!F113)-1</f>
        <v>5.2149580259475137E-3</v>
      </c>
      <c r="G115" s="20">
        <f>(weekly!G114/weekly!G113)-1</f>
        <v>3.1501895342251007E-2</v>
      </c>
      <c r="H115" s="20">
        <f>(weekly!H114/weekly!H113)-1</f>
        <v>-2.3299511461856492E-2</v>
      </c>
      <c r="I115" s="20">
        <f>(weekly!I114/weekly!I113)-1</f>
        <v>1.5418879561419629E-3</v>
      </c>
      <c r="J115" s="20">
        <f>(weekly!J114/weekly!J113)-1</f>
        <v>2.2963837321601011E-2</v>
      </c>
      <c r="K115" s="20">
        <f>(weekly!K114/weekly!K113)-1</f>
        <v>-0.12235843549328662</v>
      </c>
    </row>
    <row r="116" spans="1:11" x14ac:dyDescent="0.3">
      <c r="A116" s="19">
        <v>39124</v>
      </c>
      <c r="B116" s="20">
        <f>(weekly!B115/weekly!B114)-1</f>
        <v>1.0865396906557523E-2</v>
      </c>
      <c r="C116" s="20">
        <f>(weekly!C115/weekly!C114)-1</f>
        <v>3.7977535322326617E-3</v>
      </c>
      <c r="D116" s="20">
        <f>(weekly!D115/weekly!D114)-1</f>
        <v>-6.460901646720052E-2</v>
      </c>
      <c r="E116" s="20">
        <f>(weekly!E115/weekly!E114)-1</f>
        <v>9.1859035650867504E-3</v>
      </c>
      <c r="F116" s="20">
        <f>(weekly!F115/weekly!F114)-1</f>
        <v>-3.0368214602048971E-3</v>
      </c>
      <c r="G116" s="20">
        <f>(weekly!G115/weekly!G114)-1</f>
        <v>6.6486440821153847E-2</v>
      </c>
      <c r="H116" s="20">
        <f>(weekly!H115/weekly!H114)-1</f>
        <v>-4.5786841092727903E-2</v>
      </c>
      <c r="I116" s="20">
        <f>(weekly!I115/weekly!I114)-1</f>
        <v>-1.4197742045843231E-2</v>
      </c>
      <c r="J116" s="20">
        <f>(weekly!J115/weekly!J114)-1</f>
        <v>-1.3899087380677688E-2</v>
      </c>
      <c r="K116" s="20">
        <f>(weekly!K115/weekly!K114)-1</f>
        <v>5.0552081947585759E-3</v>
      </c>
    </row>
    <row r="117" spans="1:11" x14ac:dyDescent="0.3">
      <c r="A117" s="19">
        <v>39131</v>
      </c>
      <c r="B117" s="20">
        <f>(weekly!B116/weekly!B115)-1</f>
        <v>4.4891249367728925E-3</v>
      </c>
      <c r="C117" s="20">
        <f>(weekly!C116/weekly!C115)-1</f>
        <v>-1.1542531020552027E-2</v>
      </c>
      <c r="D117" s="20">
        <f>(weekly!D116/weekly!D115)-1</f>
        <v>-8.0230880230880208E-2</v>
      </c>
      <c r="E117" s="20">
        <f>(weekly!E116/weekly!E115)-1</f>
        <v>-6.0941359591242805E-2</v>
      </c>
      <c r="F117" s="20">
        <f>(weekly!F116/weekly!F115)-1</f>
        <v>-7.1963447137961656E-2</v>
      </c>
      <c r="G117" s="20">
        <f>(weekly!G116/weekly!G115)-1</f>
        <v>-4.8241444866920058E-2</v>
      </c>
      <c r="H117" s="20">
        <f>(weekly!H116/weekly!H115)-1</f>
        <v>-3.4274193548387122E-2</v>
      </c>
      <c r="I117" s="20">
        <f>(weekly!I116/weekly!I115)-1</f>
        <v>-4.4594829082075349E-2</v>
      </c>
      <c r="J117" s="20">
        <f>(weekly!J116/weekly!J115)-1</f>
        <v>-4.800276581032914E-2</v>
      </c>
      <c r="K117" s="20">
        <f>(weekly!K116/weekly!K115)-1</f>
        <v>-9.0403706154864261E-2</v>
      </c>
    </row>
    <row r="118" spans="1:11" x14ac:dyDescent="0.3">
      <c r="A118" s="19">
        <v>39138</v>
      </c>
      <c r="B118" s="20">
        <f>(weekly!B117/weekly!B116)-1</f>
        <v>-6.8672499527915876E-2</v>
      </c>
      <c r="C118" s="20">
        <f>(weekly!C117/weekly!C116)-1</f>
        <v>-5.3877842291349065E-2</v>
      </c>
      <c r="D118" s="20">
        <f>(weekly!D117/weekly!D116)-1</f>
        <v>-2.1545863403409693E-2</v>
      </c>
      <c r="E118" s="20">
        <f>(weekly!E117/weekly!E116)-1</f>
        <v>-6.4463822427212381E-2</v>
      </c>
      <c r="F118" s="20">
        <f>(weekly!F117/weekly!F116)-1</f>
        <v>-4.1712253829321866E-2</v>
      </c>
      <c r="G118" s="20">
        <f>(weekly!G117/weekly!G116)-1</f>
        <v>7.4781523096129732E-2</v>
      </c>
      <c r="H118" s="20">
        <f>(weekly!H117/weekly!H116)-1</f>
        <v>-5.4279749478079342E-2</v>
      </c>
      <c r="I118" s="20">
        <f>(weekly!I117/weekly!I116)-1</f>
        <v>2.724300762804166E-3</v>
      </c>
      <c r="J118" s="20">
        <f>(weekly!J117/weekly!J116)-1</f>
        <v>-9.0789730983043215E-2</v>
      </c>
      <c r="K118" s="20">
        <f>(weekly!K117/weekly!K116)-1</f>
        <v>-0.14289871944121069</v>
      </c>
    </row>
    <row r="119" spans="1:11" x14ac:dyDescent="0.3">
      <c r="A119" s="19">
        <v>39145</v>
      </c>
      <c r="B119" s="20">
        <f>(weekly!B118/weekly!B117)-1</f>
        <v>1.5544741822113295E-3</v>
      </c>
      <c r="C119" s="20">
        <f>(weekly!C118/weekly!C117)-1</f>
        <v>2.9827207899066899E-3</v>
      </c>
      <c r="D119" s="20">
        <f>(weekly!D118/weekly!D117)-1</f>
        <v>4.190272581507215E-2</v>
      </c>
      <c r="E119" s="20">
        <f>(weekly!E118/weekly!E117)-1</f>
        <v>1.3134075415013768E-2</v>
      </c>
      <c r="F119" s="20">
        <f>(weekly!F118/weekly!F117)-1</f>
        <v>-2.5117739403453521E-2</v>
      </c>
      <c r="G119" s="20">
        <f>(weekly!G118/weekly!G117)-1</f>
        <v>-5.6258953808030254E-2</v>
      </c>
      <c r="H119" s="20">
        <f>(weekly!H118/weekly!H117)-1</f>
        <v>-1.192052980132452E-2</v>
      </c>
      <c r="I119" s="20">
        <f>(weekly!I118/weekly!I117)-1</f>
        <v>-7.3356276036949941E-2</v>
      </c>
      <c r="J119" s="20">
        <f>(weekly!J118/weekly!J117)-1</f>
        <v>1.1675423234092097E-2</v>
      </c>
      <c r="K119" s="20">
        <f>(weekly!K118/weekly!K117)-1</f>
        <v>-6.0611205432937187E-2</v>
      </c>
    </row>
    <row r="120" spans="1:11" x14ac:dyDescent="0.3">
      <c r="A120" s="19">
        <v>39152</v>
      </c>
      <c r="B120" s="20">
        <f>(weekly!B119/weekly!B118)-1</f>
        <v>-1.3698630136986356E-2</v>
      </c>
      <c r="C120" s="20">
        <f>(weekly!C119/weekly!C118)-1</f>
        <v>2.105622970432397E-2</v>
      </c>
      <c r="D120" s="20">
        <f>(weekly!D119/weekly!D118)-1</f>
        <v>-7.5100030778701088E-2</v>
      </c>
      <c r="E120" s="20">
        <f>(weekly!E119/weekly!E118)-1</f>
        <v>-3.4671532846715425E-2</v>
      </c>
      <c r="F120" s="20">
        <f>(weekly!F119/weekly!F118)-1</f>
        <v>1.7566974088714105E-3</v>
      </c>
      <c r="G120" s="20">
        <f>(weekly!G119/weekly!G118)-1</f>
        <v>3.081152047263469E-2</v>
      </c>
      <c r="H120" s="20">
        <f>(weekly!H119/weekly!H118)-1</f>
        <v>1.3404825737265424E-2</v>
      </c>
      <c r="I120" s="20">
        <f>(weekly!I119/weekly!I118)-1</f>
        <v>-6.0594214229866994E-2</v>
      </c>
      <c r="J120" s="20">
        <f>(weekly!J119/weekly!J118)-1</f>
        <v>-2.217025541349027E-2</v>
      </c>
      <c r="K120" s="20">
        <f>(weekly!K119/weekly!K118)-1</f>
        <v>1.301283209831916E-2</v>
      </c>
    </row>
    <row r="121" spans="1:11" x14ac:dyDescent="0.3">
      <c r="A121" s="19">
        <v>39159</v>
      </c>
      <c r="B121" s="20">
        <f>(weekly!B120/weekly!B119)-1</f>
        <v>5.8360700602079874E-2</v>
      </c>
      <c r="C121" s="20">
        <f>(weekly!C120/weekly!C119)-1</f>
        <v>4.0842288507247915E-2</v>
      </c>
      <c r="D121" s="20">
        <f>(weekly!D120/weekly!D119)-1</f>
        <v>0.11913477537437589</v>
      </c>
      <c r="E121" s="20">
        <f>(weekly!E120/weekly!E119)-1</f>
        <v>2.2054190296156184E-2</v>
      </c>
      <c r="F121" s="20">
        <f>(weekly!F120/weekly!F119)-1</f>
        <v>4.5009498757854649E-2</v>
      </c>
      <c r="G121" s="20">
        <f>(weekly!G120/weekly!G119)-1</f>
        <v>-1.0109452736318358E-2</v>
      </c>
      <c r="H121" s="20">
        <f>(weekly!H120/weekly!H119)-1</f>
        <v>2.5132275132275117E-2</v>
      </c>
      <c r="I121" s="20">
        <f>(weekly!I120/weekly!I119)-1</f>
        <v>-5.4099042863089419E-3</v>
      </c>
      <c r="J121" s="20">
        <f>(weekly!J120/weekly!J119)-1</f>
        <v>0.1267198807342298</v>
      </c>
      <c r="K121" s="20">
        <f>(weekly!K120/weekly!K119)-1</f>
        <v>-8.0285459411238991E-3</v>
      </c>
    </row>
    <row r="122" spans="1:11" x14ac:dyDescent="0.3">
      <c r="A122" s="19">
        <v>39166</v>
      </c>
      <c r="B122" s="20">
        <f>(weekly!B121/weekly!B120)-1</f>
        <v>-4.2019522916801888E-3</v>
      </c>
      <c r="C122" s="20">
        <f>(weekly!C121/weekly!C120)-1</f>
        <v>-4.2198707021324555E-2</v>
      </c>
      <c r="D122" s="20">
        <f>(weekly!D121/weekly!D120)-1</f>
        <v>-5.6398057290117931E-2</v>
      </c>
      <c r="E122" s="20">
        <f>(weekly!E121/weekly!E120)-1</f>
        <v>-3.5334463625154133E-2</v>
      </c>
      <c r="F122" s="20">
        <f>(weekly!F121/weekly!F120)-1</f>
        <v>6.460634876241067E-2</v>
      </c>
      <c r="G122" s="20">
        <f>(weekly!G121/weekly!G120)-1</f>
        <v>6.2321579349442491E-3</v>
      </c>
      <c r="H122" s="20">
        <f>(weekly!H121/weekly!H120)-1</f>
        <v>-1.8064516129032371E-2</v>
      </c>
      <c r="I122" s="20">
        <f>(weekly!I121/weekly!I120)-1</f>
        <v>4.2887029288702916E-2</v>
      </c>
      <c r="J122" s="20">
        <f>(weekly!J121/weekly!J120)-1</f>
        <v>-8.1594398654794009E-3</v>
      </c>
      <c r="K122" s="20">
        <f>(weekly!K121/weekly!K120)-1</f>
        <v>-4.8920863309352525E-2</v>
      </c>
    </row>
    <row r="123" spans="1:11" x14ac:dyDescent="0.3">
      <c r="A123" s="19">
        <v>39173</v>
      </c>
      <c r="B123" s="20">
        <f>(weekly!B122/weekly!B121)-1</f>
        <v>-8.3095299922097965E-3</v>
      </c>
      <c r="C123" s="20">
        <f>(weekly!C122/weekly!C121)-1</f>
        <v>-3.2136740656167118E-2</v>
      </c>
      <c r="D123" s="20">
        <f>(weekly!D122/weekly!D121)-1</f>
        <v>-1.2079831932773177E-2</v>
      </c>
      <c r="E123" s="20">
        <f>(weekly!E122/weekly!E121)-1</f>
        <v>-1.3061713600958536E-2</v>
      </c>
      <c r="F123" s="20">
        <f>(weekly!F122/weekly!F121)-1</f>
        <v>3.6122422172599533E-2</v>
      </c>
      <c r="G123" s="20">
        <f>(weekly!G122/weekly!G121)-1</f>
        <v>-1.4464956445296884E-2</v>
      </c>
      <c r="H123" s="20">
        <f>(weekly!H122/weekly!H121)-1</f>
        <v>2.6281208935612366E-3</v>
      </c>
      <c r="I123" s="20">
        <f>(weekly!I122/weekly!I121)-1</f>
        <v>-1.5245737211634913E-2</v>
      </c>
      <c r="J123" s="20">
        <f>(weekly!J122/weekly!J121)-1</f>
        <v>-4.4162196714932822E-2</v>
      </c>
      <c r="K123" s="20">
        <f>(weekly!K122/weekly!K121)-1</f>
        <v>-7.1104387291981985E-2</v>
      </c>
    </row>
    <row r="124" spans="1:11" x14ac:dyDescent="0.3">
      <c r="A124" s="19">
        <v>39180</v>
      </c>
      <c r="B124" s="20">
        <f>(weekly!B123/weekly!B122)-1</f>
        <v>3.9080911233307036E-2</v>
      </c>
      <c r="C124" s="20">
        <f>(weekly!C123/weekly!C122)-1</f>
        <v>5.6762195545069671E-2</v>
      </c>
      <c r="D124" s="20">
        <f>(weekly!D123/weekly!D122)-1</f>
        <v>4.0935672514619936E-2</v>
      </c>
      <c r="E124" s="20">
        <f>(weekly!E123/weekly!E122)-1</f>
        <v>4.7514974906912588E-2</v>
      </c>
      <c r="F124" s="20">
        <f>(weekly!F123/weekly!F122)-1</f>
        <v>2.6876267748478844E-2</v>
      </c>
      <c r="G124" s="20">
        <f>(weekly!G123/weekly!G122)-1</f>
        <v>9.8929614012326361E-3</v>
      </c>
      <c r="H124" s="20">
        <f>(weekly!H123/weekly!H122)-1</f>
        <v>4.0629095674967308E-2</v>
      </c>
      <c r="I124" s="20">
        <f>(weekly!I123/weekly!I122)-1</f>
        <v>3.4426563454878822E-2</v>
      </c>
      <c r="J124" s="20">
        <f>(weekly!J123/weekly!J122)-1</f>
        <v>4.1346824842986685E-2</v>
      </c>
      <c r="K124" s="20">
        <f>(weekly!K123/weekly!K122)-1</f>
        <v>5.0081433224755667E-2</v>
      </c>
    </row>
    <row r="125" spans="1:11" x14ac:dyDescent="0.3">
      <c r="A125" s="19">
        <v>39187</v>
      </c>
      <c r="B125" s="20">
        <f>(weekly!B124/weekly!B123)-1</f>
        <v>9.1665091665091847E-2</v>
      </c>
      <c r="C125" s="20">
        <f>(weekly!C124/weekly!C123)-1</f>
        <v>-3.4473701490577158E-3</v>
      </c>
      <c r="D125" s="20">
        <f>(weekly!D124/weekly!D123)-1</f>
        <v>1.36874361593462E-2</v>
      </c>
      <c r="E125" s="20">
        <f>(weekly!E124/weekly!E123)-1</f>
        <v>-1.5261571748705571E-2</v>
      </c>
      <c r="F125" s="20">
        <f>(weekly!F124/weekly!F123)-1</f>
        <v>-6.6666666666667096E-3</v>
      </c>
      <c r="G125" s="20">
        <f>(weekly!G124/weekly!G123)-1</f>
        <v>-6.2229002730046501E-3</v>
      </c>
      <c r="H125" s="20">
        <f>(weekly!H124/weekly!H123)-1</f>
        <v>2.4349286314021779E-2</v>
      </c>
      <c r="I125" s="20">
        <f>(weekly!I124/weekly!I123)-1</f>
        <v>4.8444269397400541E-2</v>
      </c>
      <c r="J125" s="20">
        <f>(weekly!J124/weekly!J123)-1</f>
        <v>5.1572010945440505E-2</v>
      </c>
      <c r="K125" s="20">
        <f>(weekly!K124/weekly!K123)-1</f>
        <v>8.4722760759984528E-2</v>
      </c>
    </row>
    <row r="126" spans="1:11" x14ac:dyDescent="0.3">
      <c r="A126" s="19">
        <v>39194</v>
      </c>
      <c r="B126" s="20">
        <f>(weekly!B125/weekly!B124)-1</f>
        <v>-1.4427516158818099E-3</v>
      </c>
      <c r="C126" s="20">
        <f>(weekly!C125/weekly!C124)-1</f>
        <v>-1.8383685302935437E-2</v>
      </c>
      <c r="D126" s="20">
        <f>(weekly!D125/weekly!D124)-1</f>
        <v>2.0052398226521717E-2</v>
      </c>
      <c r="E126" s="20">
        <f>(weekly!E125/weekly!E124)-1</f>
        <v>-2.4286891356377738E-2</v>
      </c>
      <c r="F126" s="20">
        <f>(weekly!F125/weekly!F124)-1</f>
        <v>-2.3365647526721323E-2</v>
      </c>
      <c r="G126" s="20">
        <f>(weekly!G125/weekly!G124)-1</f>
        <v>2.7390619318870435E-2</v>
      </c>
      <c r="H126" s="20">
        <f>(weekly!H125/weekly!H124)-1</f>
        <v>4.7540983606557452E-2</v>
      </c>
      <c r="I126" s="20">
        <f>(weekly!I125/weekly!I124)-1</f>
        <v>5.6348610067624705E-4</v>
      </c>
      <c r="J126" s="20">
        <f>(weekly!J125/weekly!J124)-1</f>
        <v>-7.4081941531027873E-3</v>
      </c>
      <c r="K126" s="20">
        <f>(weekly!K125/weekly!K124)-1</f>
        <v>-3.3422698838248555E-2</v>
      </c>
    </row>
    <row r="127" spans="1:11" x14ac:dyDescent="0.3">
      <c r="A127" s="19">
        <v>39201</v>
      </c>
      <c r="B127" s="20">
        <f>(weekly!B126/weekly!B125)-1</f>
        <v>2.8549962434260001E-2</v>
      </c>
      <c r="C127" s="20">
        <f>(weekly!C126/weekly!C125)-1</f>
        <v>3.1213290820607531E-2</v>
      </c>
      <c r="D127" s="20">
        <f>(weekly!D126/weekly!D125)-1</f>
        <v>-6.7173762718562013E-3</v>
      </c>
      <c r="E127" s="20">
        <f>(weekly!E126/weekly!E125)-1</f>
        <v>3.3295801833681749E-2</v>
      </c>
      <c r="F127" s="20">
        <f>(weekly!F126/weekly!F125)-1</f>
        <v>2.5324510053448712E-2</v>
      </c>
      <c r="G127" s="20">
        <f>(weekly!G126/weekly!G125)-1</f>
        <v>3.7631237466084766E-2</v>
      </c>
      <c r="H127" s="20">
        <f>(weekly!H126/weekly!H125)-1</f>
        <v>-1.0954616588419341E-2</v>
      </c>
      <c r="I127" s="20">
        <f>(weekly!I126/weekly!I125)-1</f>
        <v>2.0649521306550511E-3</v>
      </c>
      <c r="J127" s="20">
        <f>(weekly!J126/weekly!J125)-1</f>
        <v>9.3092932427372155E-3</v>
      </c>
      <c r="K127" s="20">
        <f>(weekly!K126/weekly!K125)-1</f>
        <v>7.7662721893492215E-3</v>
      </c>
    </row>
    <row r="128" spans="1:11" x14ac:dyDescent="0.3">
      <c r="A128" s="19">
        <v>39208</v>
      </c>
      <c r="B128" s="20">
        <f>(weekly!B127/weekly!B126)-1</f>
        <v>3.7646794403549677E-3</v>
      </c>
      <c r="C128" s="20">
        <f>(weekly!C127/weekly!C126)-1</f>
        <v>-1.61106590724166E-2</v>
      </c>
      <c r="D128" s="20">
        <f>(weekly!D127/weekly!D126)-1</f>
        <v>-1.501740427647924E-2</v>
      </c>
      <c r="E128" s="20">
        <f>(weekly!E127/weekly!E126)-1</f>
        <v>-3.44411581569114E-2</v>
      </c>
      <c r="F128" s="20">
        <f>(weekly!F127/weekly!F126)-1</f>
        <v>-3.884820652848453E-2</v>
      </c>
      <c r="G128" s="20">
        <f>(weekly!G127/weekly!G126)-1</f>
        <v>0.15112930119751411</v>
      </c>
      <c r="H128" s="20">
        <f>(weekly!H127/weekly!H126)-1</f>
        <v>6.7246835443038E-2</v>
      </c>
      <c r="I128" s="20">
        <f>(weekly!I127/weekly!I126)-1</f>
        <v>6.3694267515923553E-3</v>
      </c>
      <c r="J128" s="20">
        <f>(weekly!J127/weekly!J126)-1</f>
        <v>-5.5393586005831885E-3</v>
      </c>
      <c r="K128" s="20">
        <f>(weekly!K127/weekly!K126)-1</f>
        <v>-1.8715596330275308E-2</v>
      </c>
    </row>
    <row r="129" spans="1:11" x14ac:dyDescent="0.3">
      <c r="A129" s="19">
        <v>39215</v>
      </c>
      <c r="B129" s="20">
        <f>(weekly!B128/weekly!B127)-1</f>
        <v>6.8797581728616386E-2</v>
      </c>
      <c r="C129" s="20">
        <f>(weekly!C128/weekly!C127)-1</f>
        <v>2.6463777704255342E-4</v>
      </c>
      <c r="D129" s="20">
        <f>(weekly!D128/weekly!D127)-1</f>
        <v>7.8251211631664042E-2</v>
      </c>
      <c r="E129" s="20">
        <f>(weekly!E128/weekly!E127)-1</f>
        <v>-9.350691225666119E-3</v>
      </c>
      <c r="F129" s="20">
        <f>(weekly!F128/weekly!F127)-1</f>
        <v>5.2040289256198413E-2</v>
      </c>
      <c r="G129" s="20">
        <f>(weekly!G128/weekly!G127)-1</f>
        <v>-6.3174874901237854E-2</v>
      </c>
      <c r="H129" s="20">
        <f>(weekly!H128/weekly!H127)-1</f>
        <v>5.2631578947368363E-2</v>
      </c>
      <c r="I129" s="20">
        <f>(weekly!I128/weekly!I127)-1</f>
        <v>3.0528667163067791E-2</v>
      </c>
      <c r="J129" s="20">
        <f>(weekly!J128/weekly!J127)-1</f>
        <v>2.2787239146078164E-2</v>
      </c>
      <c r="K129" s="20">
        <f>(weekly!K128/weekly!K127)-1</f>
        <v>0.15220643231114428</v>
      </c>
    </row>
    <row r="130" spans="1:11" x14ac:dyDescent="0.3">
      <c r="A130" s="19">
        <v>39222</v>
      </c>
      <c r="B130" s="20">
        <f>(weekly!B129/weekly!B128)-1</f>
        <v>1.7440946943906077E-2</v>
      </c>
      <c r="C130" s="20">
        <f>(weekly!C129/weekly!C128)-1</f>
        <v>-1.8288246577154443E-2</v>
      </c>
      <c r="D130" s="20">
        <f>(weekly!D129/weekly!D128)-1</f>
        <v>-1.0300589942878746E-3</v>
      </c>
      <c r="E130" s="20">
        <f>(weekly!E129/weekly!E128)-1</f>
        <v>1.8308311973636027E-3</v>
      </c>
      <c r="F130" s="20">
        <f>(weekly!F129/weekly!F128)-1</f>
        <v>1.1169755738308584E-2</v>
      </c>
      <c r="G130" s="20">
        <f>(weekly!G129/weekly!G128)-1</f>
        <v>5.7490248445022374E-2</v>
      </c>
      <c r="H130" s="20">
        <f>(weekly!H129/weekly!H128)-1</f>
        <v>-2.9929577464788637E-2</v>
      </c>
      <c r="I130" s="20">
        <f>(weekly!I129/weekly!I128)-1</f>
        <v>-1.8063583815028927E-3</v>
      </c>
      <c r="J130" s="20">
        <f>(weekly!J129/weekly!J128)-1</f>
        <v>6.9835313737753868E-3</v>
      </c>
      <c r="K130" s="20">
        <f>(weekly!K129/weekly!K128)-1</f>
        <v>-5.1444336254462764E-2</v>
      </c>
    </row>
    <row r="131" spans="1:11" x14ac:dyDescent="0.3">
      <c r="A131" s="19">
        <v>39229</v>
      </c>
      <c r="B131" s="20">
        <f>(weekly!B130/weekly!B129)-1</f>
        <v>1.3435601770822592E-2</v>
      </c>
      <c r="C131" s="20">
        <f>(weekly!C130/weekly!C129)-1</f>
        <v>-9.1628768738420963E-3</v>
      </c>
      <c r="D131" s="20">
        <f>(weekly!D130/weekly!D129)-1</f>
        <v>7.8833895763029682E-2</v>
      </c>
      <c r="E131" s="20">
        <f>(weekly!E130/weekly!E129)-1</f>
        <v>-2.3635477582846121E-2</v>
      </c>
      <c r="F131" s="20">
        <f>(weekly!F130/weekly!F129)-1</f>
        <v>5.0740470988104081E-2</v>
      </c>
      <c r="G131" s="20">
        <f>(weekly!G130/weekly!G129)-1</f>
        <v>2.2596617153490817E-2</v>
      </c>
      <c r="H131" s="20">
        <f>(weekly!H130/weekly!H129)-1</f>
        <v>-1.5970961887477375E-2</v>
      </c>
      <c r="I131" s="20">
        <f>(weekly!I130/weekly!I129)-1</f>
        <v>-3.1487513572204029E-2</v>
      </c>
      <c r="J131" s="20">
        <f>(weekly!J130/weekly!J129)-1</f>
        <v>0.15179588034364988</v>
      </c>
      <c r="K131" s="20">
        <f>(weekly!K130/weekly!K129)-1</f>
        <v>1.4542343883661157E-2</v>
      </c>
    </row>
    <row r="132" spans="1:11" x14ac:dyDescent="0.3">
      <c r="A132" s="19">
        <v>39236</v>
      </c>
      <c r="B132" s="20">
        <f>(weekly!B131/weekly!B130)-1</f>
        <v>-5.379184233250367E-2</v>
      </c>
      <c r="C132" s="20">
        <f>(weekly!C131/weekly!C130)-1</f>
        <v>1.1559514500392165E-3</v>
      </c>
      <c r="D132" s="20">
        <f>(weekly!D131/weekly!D130)-1</f>
        <v>-5.4218437744374071E-2</v>
      </c>
      <c r="E132" s="20">
        <f>(weekly!E131/weekly!E130)-1</f>
        <v>6.322269361950017E-3</v>
      </c>
      <c r="F132" s="20">
        <f>(weekly!F131/weekly!F130)-1</f>
        <v>-1.6058225508317925E-2</v>
      </c>
      <c r="G132" s="20">
        <f>(weekly!G131/weekly!G130)-1</f>
        <v>-1.9725083677249566E-2</v>
      </c>
      <c r="H132" s="20">
        <f>(weekly!H131/weekly!H130)-1</f>
        <v>-7.5986720767244553E-2</v>
      </c>
      <c r="I132" s="20">
        <f>(weekly!I131/weekly!I130)-1</f>
        <v>-6.6704035874439516E-2</v>
      </c>
      <c r="J132" s="20">
        <f>(weekly!J131/weekly!J130)-1</f>
        <v>-5.9245113457649934E-2</v>
      </c>
      <c r="K132" s="20">
        <f>(weekly!K131/weekly!K130)-1</f>
        <v>-0.12951096121416528</v>
      </c>
    </row>
    <row r="133" spans="1:11" x14ac:dyDescent="0.3">
      <c r="A133" s="19">
        <v>39243</v>
      </c>
      <c r="B133" s="20">
        <f>(weekly!B132/weekly!B131)-1</f>
        <v>1.497745329611333E-2</v>
      </c>
      <c r="C133" s="20">
        <f>(weekly!C132/weekly!C131)-1</f>
        <v>-2.9238971711889161E-2</v>
      </c>
      <c r="D133" s="20">
        <f>(weekly!D132/weekly!D131)-1</f>
        <v>1.7822691777675814E-2</v>
      </c>
      <c r="E133" s="20">
        <f>(weekly!E132/weekly!E131)-1</f>
        <v>3.0007439861122531E-2</v>
      </c>
      <c r="F133" s="20">
        <f>(weekly!F132/weekly!F131)-1</f>
        <v>1.7494422918868047E-2</v>
      </c>
      <c r="G133" s="20">
        <f>(weekly!G132/weekly!G131)-1</f>
        <v>-2.519392693761191E-2</v>
      </c>
      <c r="H133" s="20">
        <f>(weekly!H132/weekly!H131)-1</f>
        <v>8.3832335329341312E-3</v>
      </c>
      <c r="I133" s="20">
        <f>(weekly!I132/weekly!I131)-1</f>
        <v>1.0610610610610527E-2</v>
      </c>
      <c r="J133" s="20">
        <f>(weekly!J132/weekly!J131)-1</f>
        <v>3.3673250065674676E-2</v>
      </c>
      <c r="K133" s="20">
        <f>(weekly!K132/weekly!K131)-1</f>
        <v>4.9399457574583527E-2</v>
      </c>
    </row>
    <row r="134" spans="1:11" x14ac:dyDescent="0.3">
      <c r="A134" s="19">
        <v>39250</v>
      </c>
      <c r="B134" s="20">
        <f>(weekly!B133/weekly!B132)-1</f>
        <v>1.3804411064685107E-2</v>
      </c>
      <c r="C134" s="20">
        <f>(weekly!C133/weekly!C132)-1</f>
        <v>-3.7535856713076354E-2</v>
      </c>
      <c r="D134" s="20">
        <f>(weekly!D133/weekly!D132)-1</f>
        <v>-6.5890423323404779E-3</v>
      </c>
      <c r="E134" s="20">
        <f>(weekly!E133/weekly!E132)-1</f>
        <v>-2.9133226324237538E-2</v>
      </c>
      <c r="F134" s="20">
        <f>(weekly!F133/weekly!F132)-1</f>
        <v>-3.5425801984767968E-2</v>
      </c>
      <c r="G134" s="20">
        <f>(weekly!G133/weekly!G132)-1</f>
        <v>3.4856831939060084E-2</v>
      </c>
      <c r="H134" s="20">
        <f>(weekly!H133/weekly!H132)-1</f>
        <v>4.948535233570861E-2</v>
      </c>
      <c r="I134" s="20">
        <f>(weekly!I133/weekly!I132)-1</f>
        <v>1.148969889064988E-2</v>
      </c>
      <c r="J134" s="20">
        <f>(weekly!J133/weekly!J132)-1</f>
        <v>8.2133863179539413E-2</v>
      </c>
      <c r="K134" s="20">
        <f>(weekly!K133/weekly!K132)-1</f>
        <v>8.3071810965478221E-3</v>
      </c>
    </row>
    <row r="135" spans="1:11" x14ac:dyDescent="0.3">
      <c r="A135" s="19">
        <v>39257</v>
      </c>
      <c r="B135" s="20">
        <f>(weekly!B134/weekly!B133)-1</f>
        <v>-2.660684474123598E-3</v>
      </c>
      <c r="C135" s="20">
        <f>(weekly!C134/weekly!C133)-1</f>
        <v>8.2506451495656385E-3</v>
      </c>
      <c r="D135" s="20">
        <f>(weekly!D134/weekly!D133)-1</f>
        <v>3.9614755587861206E-2</v>
      </c>
      <c r="E135" s="20">
        <f>(weekly!E134/weekly!E133)-1</f>
        <v>-1.1159791683888476E-2</v>
      </c>
      <c r="F135" s="20">
        <f>(weekly!F134/weekly!F133)-1</f>
        <v>-3.2539777485345089E-2</v>
      </c>
      <c r="G135" s="20">
        <f>(weekly!G134/weekly!G133)-1</f>
        <v>3.4997206795701619E-2</v>
      </c>
      <c r="H135" s="20">
        <f>(weekly!H134/weekly!H133)-1</f>
        <v>-3.1308940022633069E-2</v>
      </c>
      <c r="I135" s="20">
        <f>(weekly!I134/weekly!I133)-1</f>
        <v>4.3086564825693952E-3</v>
      </c>
      <c r="J135" s="20">
        <f>(weekly!J134/weekly!J133)-1</f>
        <v>4.1910414620607295E-2</v>
      </c>
      <c r="K135" s="20">
        <f>(weekly!K134/weekly!K133)-1</f>
        <v>0.15305748809959718</v>
      </c>
    </row>
    <row r="136" spans="1:11" x14ac:dyDescent="0.3">
      <c r="A136" s="19">
        <v>39264</v>
      </c>
      <c r="B136" s="20">
        <f>(weekly!B135/weekly!B134)-1</f>
        <v>5.492493592090808E-3</v>
      </c>
      <c r="C136" s="20">
        <f>(weekly!C135/weekly!C134)-1</f>
        <v>8.074981975486617E-3</v>
      </c>
      <c r="D136" s="20">
        <f>(weekly!D135/weekly!D134)-1</f>
        <v>1.0050690438734522E-2</v>
      </c>
      <c r="E136" s="20">
        <f>(weekly!E135/weekly!E134)-1</f>
        <v>2.2153486039123926E-2</v>
      </c>
      <c r="F136" s="20">
        <f>(weekly!F135/weekly!F134)-1</f>
        <v>4.7359960430320314E-2</v>
      </c>
      <c r="G136" s="20">
        <f>(weekly!G135/weekly!G134)-1</f>
        <v>8.7122174244348427E-2</v>
      </c>
      <c r="H136" s="20">
        <f>(weekly!H135/weekly!H134)-1</f>
        <v>-5.8411214953270063E-3</v>
      </c>
      <c r="I136" s="20">
        <f>(weekly!I135/weekly!I134)-1</f>
        <v>5.0702028081122119E-3</v>
      </c>
      <c r="J136" s="20">
        <f>(weekly!J135/weekly!J134)-1</f>
        <v>7.6740230732976977E-2</v>
      </c>
      <c r="K136" s="20">
        <f>(weekly!K135/weekly!K134)-1</f>
        <v>4.3188313750397E-2</v>
      </c>
    </row>
    <row r="137" spans="1:11" x14ac:dyDescent="0.3">
      <c r="A137" s="19">
        <v>39271</v>
      </c>
      <c r="B137" s="20">
        <f>(weekly!B136/weekly!B135)-1</f>
        <v>3.6936843200499503E-2</v>
      </c>
      <c r="C137" s="20">
        <f>(weekly!C136/weekly!C135)-1</f>
        <v>-1.9560863967958753E-2</v>
      </c>
      <c r="D137" s="20">
        <f>(weekly!D136/weekly!D135)-1</f>
        <v>5.8838798996279307E-2</v>
      </c>
      <c r="E137" s="20">
        <f>(weekly!E136/weekly!E135)-1</f>
        <v>-1.6234562852703083E-2</v>
      </c>
      <c r="F137" s="20">
        <f>(weekly!F136/weekly!F135)-1</f>
        <v>1.9952774498229076E-2</v>
      </c>
      <c r="G137" s="20">
        <f>(weekly!G136/weekly!G135)-1</f>
        <v>-1.0309579439252259E-2</v>
      </c>
      <c r="H137" s="20">
        <f>(weekly!H136/weekly!H135)-1</f>
        <v>-4.3086564825695062E-3</v>
      </c>
      <c r="I137" s="20">
        <f>(weekly!I136/weekly!I135)-1</f>
        <v>1.7462165308499422E-3</v>
      </c>
      <c r="J137" s="20">
        <f>(weekly!J136/weekly!J135)-1</f>
        <v>1.4977353176264696E-2</v>
      </c>
      <c r="K137" s="20">
        <f>(weekly!K136/weekly!K135)-1</f>
        <v>1.5981735159817267E-2</v>
      </c>
    </row>
    <row r="138" spans="1:11" x14ac:dyDescent="0.3">
      <c r="A138" s="19">
        <v>39278</v>
      </c>
      <c r="B138" s="20">
        <f>(weekly!B137/weekly!B136)-1</f>
        <v>6.7178406582380168E-2</v>
      </c>
      <c r="C138" s="20">
        <f>(weekly!C137/weekly!C136)-1</f>
        <v>3.5124193018929883E-2</v>
      </c>
      <c r="D138" s="20">
        <f>(weekly!D137/weekly!D136)-1</f>
        <v>-2.0838440794312407E-2</v>
      </c>
      <c r="E138" s="20">
        <f>(weekly!E137/weekly!E136)-1</f>
        <v>2.3943135054246278E-2</v>
      </c>
      <c r="F138" s="20">
        <f>(weekly!F137/weekly!F136)-1</f>
        <v>1.6321333487672174E-2</v>
      </c>
      <c r="G138" s="20">
        <f>(weekly!G137/weekly!G136)-1</f>
        <v>1.195148582052119E-2</v>
      </c>
      <c r="H138" s="20">
        <f>(weekly!H137/weekly!H136)-1</f>
        <v>-2.9110936270653087E-2</v>
      </c>
      <c r="I138" s="20">
        <f>(weekly!I137/weekly!I136)-1</f>
        <v>-9.1032345535542181E-3</v>
      </c>
      <c r="J138" s="20">
        <f>(weekly!J137/weekly!J136)-1</f>
        <v>3.1387696173100998E-2</v>
      </c>
      <c r="K138" s="20">
        <f>(weekly!K137/weekly!K136)-1</f>
        <v>0.13183520599250942</v>
      </c>
    </row>
    <row r="139" spans="1:11" x14ac:dyDescent="0.3">
      <c r="A139" s="19">
        <v>39285</v>
      </c>
      <c r="B139" s="20">
        <f>(weekly!B138/weekly!B137)-1</f>
        <v>-1.3022424897748186E-2</v>
      </c>
      <c r="C139" s="20">
        <f>(weekly!C138/weekly!C137)-1</f>
        <v>-1.9450317124735883E-2</v>
      </c>
      <c r="D139" s="20">
        <f>(weekly!D138/weekly!D137)-1</f>
        <v>-2.6205975630111733E-2</v>
      </c>
      <c r="E139" s="20">
        <f>(weekly!E138/weekly!E137)-1</f>
        <v>1.0879714204522273E-2</v>
      </c>
      <c r="F139" s="20">
        <f>(weekly!F138/weekly!F137)-1</f>
        <v>-1.4692482915717453E-2</v>
      </c>
      <c r="G139" s="20">
        <f>(weekly!G138/weekly!G137)-1</f>
        <v>-1.5455499825032137E-2</v>
      </c>
      <c r="H139" s="20">
        <f>(weekly!H138/weekly!H137)-1</f>
        <v>-4.943273905996759E-2</v>
      </c>
      <c r="I139" s="20">
        <f>(weekly!I138/weekly!I137)-1</f>
        <v>0.11317435496481631</v>
      </c>
      <c r="J139" s="20">
        <f>(weekly!J138/weekly!J137)-1</f>
        <v>-2.0106531895940583E-2</v>
      </c>
      <c r="K139" s="20">
        <f>(weekly!K138/weekly!K137)-1</f>
        <v>-3.1105228325612133E-2</v>
      </c>
    </row>
    <row r="140" spans="1:11" x14ac:dyDescent="0.3">
      <c r="A140" s="19">
        <v>39292</v>
      </c>
      <c r="B140" s="20">
        <f>(weekly!B139/weekly!B138)-1</f>
        <v>-3.5533962084405069E-2</v>
      </c>
      <c r="C140" s="20">
        <f>(weekly!C139/weekly!C138)-1</f>
        <v>-4.8656029897944375E-2</v>
      </c>
      <c r="D140" s="20">
        <f>(weekly!D139/weekly!D138)-1</f>
        <v>-1.2341446691806701E-2</v>
      </c>
      <c r="E140" s="20">
        <f>(weekly!E139/weekly!E138)-1</f>
        <v>-4.5419862656118193E-2</v>
      </c>
      <c r="F140" s="20">
        <f>(weekly!F139/weekly!F138)-1</f>
        <v>3.4793665472199642E-2</v>
      </c>
      <c r="G140" s="20">
        <f>(weekly!G139/weekly!G138)-1</f>
        <v>-2.618328298086614E-2</v>
      </c>
      <c r="H140" s="20">
        <f>(weekly!H139/weekly!H138)-1</f>
        <v>-9.377664109121997E-3</v>
      </c>
      <c r="I140" s="20">
        <f>(weekly!I139/weekly!I138)-1</f>
        <v>-1.4223002633889426E-2</v>
      </c>
      <c r="J140" s="20">
        <f>(weekly!J139/weekly!J138)-1</f>
        <v>3.9182946513051764E-2</v>
      </c>
      <c r="K140" s="20">
        <f>(weekly!K139/weekly!K138)-1</f>
        <v>8.4972677595628321E-2</v>
      </c>
    </row>
    <row r="141" spans="1:11" x14ac:dyDescent="0.3">
      <c r="A141" s="19">
        <v>39299</v>
      </c>
      <c r="B141" s="20">
        <f>(weekly!B140/weekly!B139)-1</f>
        <v>4.3954958514422771E-3</v>
      </c>
      <c r="C141" s="20">
        <f>(weekly!C140/weekly!C139)-1</f>
        <v>4.3401072750623326E-2</v>
      </c>
      <c r="D141" s="20">
        <f>(weekly!D140/weekly!D139)-1</f>
        <v>-2.1173203748698355E-2</v>
      </c>
      <c r="E141" s="20">
        <f>(weekly!E140/weekly!E139)-1</f>
        <v>2.2591501893142629E-2</v>
      </c>
      <c r="F141" s="20">
        <f>(weekly!F140/weekly!F139)-1</f>
        <v>5.4624664879356688E-2</v>
      </c>
      <c r="G141" s="20">
        <f>(weekly!G140/weekly!G139)-1</f>
        <v>-2.5184013626132873E-2</v>
      </c>
      <c r="H141" s="20">
        <f>(weekly!H140/weekly!H139)-1</f>
        <v>2.4096385542168752E-2</v>
      </c>
      <c r="I141" s="20">
        <f>(weekly!I140/weekly!I139)-1</f>
        <v>-3.5447096544353407E-2</v>
      </c>
      <c r="J141" s="20">
        <f>(weekly!J140/weekly!J139)-1</f>
        <v>-3.5116847874600454E-2</v>
      </c>
      <c r="K141" s="20">
        <f>(weekly!K140/weekly!K139)-1</f>
        <v>-7.3029463611181011E-2</v>
      </c>
    </row>
    <row r="142" spans="1:11" x14ac:dyDescent="0.3">
      <c r="A142" s="19">
        <v>39306</v>
      </c>
      <c r="B142" s="20">
        <f>(weekly!B141/weekly!B140)-1</f>
        <v>-3.1027191817868949E-2</v>
      </c>
      <c r="C142" s="20">
        <f>(weekly!C141/weekly!C140)-1</f>
        <v>-7.7218260145530904E-2</v>
      </c>
      <c r="D142" s="20">
        <f>(weekly!D141/weekly!D140)-1</f>
        <v>-5.5230496453900768E-2</v>
      </c>
      <c r="E142" s="20">
        <f>(weekly!E141/weekly!E140)-1</f>
        <v>-5.3770518780598131E-2</v>
      </c>
      <c r="F142" s="20">
        <f>(weekly!F141/weekly!F140)-1</f>
        <v>-2.2031564452918095E-2</v>
      </c>
      <c r="G142" s="20">
        <f>(weekly!G141/weekly!G140)-1</f>
        <v>-4.5865834633386227E-3</v>
      </c>
      <c r="H142" s="20">
        <f>(weekly!H141/weekly!H140)-1</f>
        <v>-2.2268907563025242E-2</v>
      </c>
      <c r="I142" s="20">
        <f>(weekly!I141/weekly!I140)-1</f>
        <v>-6.1311172668513381E-2</v>
      </c>
      <c r="J142" s="20">
        <f>(weekly!J141/weekly!J140)-1</f>
        <v>-5.2177774488398887E-2</v>
      </c>
      <c r="K142" s="20">
        <f>(weekly!K141/weekly!K140)-1</f>
        <v>-3.1513175767454604E-2</v>
      </c>
    </row>
    <row r="143" spans="1:11" x14ac:dyDescent="0.3">
      <c r="A143" s="19">
        <v>39313</v>
      </c>
      <c r="B143" s="20">
        <f>(weekly!B142/weekly!B141)-1</f>
        <v>1.3346188977976237E-2</v>
      </c>
      <c r="C143" s="20">
        <f>(weekly!C142/weekly!C141)-1</f>
        <v>-3.5739505688505369E-2</v>
      </c>
      <c r="D143" s="20">
        <f>(weekly!D142/weekly!D141)-1</f>
        <v>2.7775171248944464E-2</v>
      </c>
      <c r="E143" s="20">
        <f>(weekly!E142/weekly!E141)-1</f>
        <v>-1.5608695652173932E-2</v>
      </c>
      <c r="F143" s="20">
        <f>(weekly!F142/weekly!F141)-1</f>
        <v>8.2313440918444503E-3</v>
      </c>
      <c r="G143" s="20">
        <f>(weekly!G142/weekly!G141)-1</f>
        <v>-4.805190734413689E-2</v>
      </c>
      <c r="H143" s="20">
        <f>(weekly!H142/weekly!H141)-1</f>
        <v>-2.6214009454232912E-2</v>
      </c>
      <c r="I143" s="20">
        <f>(weekly!I142/weekly!I141)-1</f>
        <v>5.5872516230572655E-2</v>
      </c>
      <c r="J143" s="20">
        <f>(weekly!J142/weekly!J141)-1</f>
        <v>6.0145238745949348E-2</v>
      </c>
      <c r="K143" s="20">
        <f>(weekly!K142/weekly!K141)-1</f>
        <v>1.4025245441795509E-3</v>
      </c>
    </row>
    <row r="144" spans="1:11" x14ac:dyDescent="0.3">
      <c r="A144" s="19">
        <v>39320</v>
      </c>
      <c r="B144" s="20">
        <f>(weekly!B143/weekly!B142)-1</f>
        <v>0.10391106214632684</v>
      </c>
      <c r="C144" s="20">
        <f>(weekly!C143/weekly!C142)-1</f>
        <v>4.5119817730582934E-2</v>
      </c>
      <c r="D144" s="20">
        <f>(weekly!D143/weekly!D142)-1</f>
        <v>6.7378800328677046E-2</v>
      </c>
      <c r="E144" s="20">
        <f>(weekly!E143/weekly!E142)-1</f>
        <v>1.5856190097610634E-2</v>
      </c>
      <c r="F144" s="20">
        <f>(weekly!F143/weekly!F142)-1</f>
        <v>1.1279407025459154E-2</v>
      </c>
      <c r="G144" s="20">
        <f>(weekly!G143/weekly!G142)-1</f>
        <v>3.1412578202173247E-2</v>
      </c>
      <c r="H144" s="20">
        <f>(weekly!H143/weekly!H142)-1</f>
        <v>3.6628420123565597E-2</v>
      </c>
      <c r="I144" s="20">
        <f>(weekly!I143/weekly!I142)-1</f>
        <v>5.328861561393694E-2</v>
      </c>
      <c r="J144" s="20">
        <f>(weekly!J143/weekly!J142)-1</f>
        <v>5.6861914670300218E-2</v>
      </c>
      <c r="K144" s="20">
        <f>(weekly!K143/weekly!K142)-1</f>
        <v>3.1792717086834621E-2</v>
      </c>
    </row>
    <row r="145" spans="1:11" x14ac:dyDescent="0.3">
      <c r="A145" s="19">
        <v>39327</v>
      </c>
      <c r="B145" s="20">
        <f>(weekly!B144/weekly!B143)-1</f>
        <v>9.9800399201588341E-4</v>
      </c>
      <c r="C145" s="20">
        <f>(weekly!C144/weekly!C143)-1</f>
        <v>1.1172531921519901E-2</v>
      </c>
      <c r="D145" s="20">
        <f>(weekly!D144/weekly!D143)-1</f>
        <v>2.1212898811051373E-2</v>
      </c>
      <c r="E145" s="20">
        <f>(weekly!E144/weekly!E143)-1</f>
        <v>2.9086956521739094E-2</v>
      </c>
      <c r="F145" s="20">
        <f>(weekly!F144/weekly!F143)-1</f>
        <v>-5.7361376673040754E-3</v>
      </c>
      <c r="G145" s="20">
        <f>(weekly!G144/weekly!G143)-1</f>
        <v>2.8412718682160332E-3</v>
      </c>
      <c r="H145" s="20">
        <f>(weekly!H144/weekly!H143)-1</f>
        <v>-2.2562792677735088E-2</v>
      </c>
      <c r="I145" s="20">
        <f>(weekly!I144/weekly!I143)-1</f>
        <v>4.2809127896692001E-2</v>
      </c>
      <c r="J145" s="20">
        <f>(weekly!J144/weekly!J143)-1</f>
        <v>1.7423120480852816E-4</v>
      </c>
      <c r="K145" s="20">
        <f>(weekly!K144/weekly!K143)-1</f>
        <v>5.8775621012623791E-2</v>
      </c>
    </row>
    <row r="146" spans="1:11" x14ac:dyDescent="0.3">
      <c r="A146" s="19">
        <v>39334</v>
      </c>
      <c r="B146" s="20">
        <f>(weekly!B145/weekly!B144)-1</f>
        <v>3.6617420465875128E-2</v>
      </c>
      <c r="C146" s="20">
        <f>(weekly!C145/weekly!C144)-1</f>
        <v>-4.9971126082771877E-2</v>
      </c>
      <c r="D146" s="20">
        <f>(weekly!D145/weekly!D144)-1</f>
        <v>3.0237038277912687E-2</v>
      </c>
      <c r="E146" s="20">
        <f>(weekly!E145/weekly!E144)-1</f>
        <v>-3.7390679792133175E-2</v>
      </c>
      <c r="F146" s="20">
        <f>(weekly!F145/weekly!F144)-1</f>
        <v>1.3141025641025594E-2</v>
      </c>
      <c r="G146" s="20">
        <f>(weekly!G145/weekly!G144)-1</f>
        <v>-2.7154362843408664E-2</v>
      </c>
      <c r="H146" s="20">
        <f>(weekly!H145/weekly!H144)-1</f>
        <v>7.404181184669012E-3</v>
      </c>
      <c r="I146" s="20">
        <f>(weekly!I145/weekly!I144)-1</f>
        <v>1.4079728583545448E-2</v>
      </c>
      <c r="J146" s="20">
        <f>(weekly!J145/weekly!J144)-1</f>
        <v>3.3969166448917232E-3</v>
      </c>
      <c r="K146" s="20">
        <f>(weekly!K145/weekly!K144)-1</f>
        <v>5.4871794871794943E-2</v>
      </c>
    </row>
    <row r="147" spans="1:11" x14ac:dyDescent="0.3">
      <c r="A147" s="19">
        <v>39341</v>
      </c>
      <c r="B147" s="20">
        <f>(weekly!B146/weekly!B145)-1</f>
        <v>0.12074844801958551</v>
      </c>
      <c r="C147" s="20">
        <f>(weekly!C146/weekly!C145)-1</f>
        <v>-4.5386392187056757E-3</v>
      </c>
      <c r="D147" s="20">
        <f>(weekly!D146/weekly!D145)-1</f>
        <v>6.9512195121951281E-2</v>
      </c>
      <c r="E147" s="20">
        <f>(weekly!E146/weekly!E145)-1</f>
        <v>-6.1007724719102097E-3</v>
      </c>
      <c r="F147" s="20">
        <f>(weekly!F146/weekly!F145)-1</f>
        <v>-1.8664979436887053E-2</v>
      </c>
      <c r="G147" s="20">
        <f>(weekly!G146/weekly!G145)-1</f>
        <v>-3.4980366492146642E-2</v>
      </c>
      <c r="H147" s="20">
        <f>(weekly!H146/weekly!H145)-1</f>
        <v>4.7557284911370568E-2</v>
      </c>
      <c r="I147" s="20">
        <f>(weekly!I146/weekly!I145)-1</f>
        <v>5.8046169287387039E-2</v>
      </c>
      <c r="J147" s="20">
        <f>(weekly!J146/weekly!J145)-1</f>
        <v>7.3749999999999982E-2</v>
      </c>
      <c r="K147" s="20">
        <f>(weekly!K146/weekly!K145)-1</f>
        <v>3.6460865337870629E-2</v>
      </c>
    </row>
    <row r="148" spans="1:11" x14ac:dyDescent="0.3">
      <c r="A148" s="19">
        <v>39348</v>
      </c>
      <c r="B148" s="20">
        <f>(weekly!B147/weekly!B146)-1</f>
        <v>7.7235138087063948E-3</v>
      </c>
      <c r="C148" s="20">
        <f>(weekly!C147/weekly!C146)-1</f>
        <v>4.1603907999185896E-2</v>
      </c>
      <c r="D148" s="20">
        <f>(weekly!D147/weekly!D146)-1</f>
        <v>8.8863549980995771E-2</v>
      </c>
      <c r="E148" s="20">
        <f>(weekly!E147/weekly!E146)-1</f>
        <v>3.6608522852726866E-2</v>
      </c>
      <c r="F148" s="20">
        <f>(weekly!F147/weekly!F146)-1</f>
        <v>6.0176230388996332E-2</v>
      </c>
      <c r="G148" s="20">
        <f>(weekly!G147/weekly!G146)-1</f>
        <v>-1.2241022684886915E-2</v>
      </c>
      <c r="H148" s="20">
        <f>(weekly!H147/weekly!H146)-1</f>
        <v>0.1093685513825835</v>
      </c>
      <c r="I148" s="20">
        <f>(weekly!I147/weekly!I146)-1</f>
        <v>-5.8498023715414238E-3</v>
      </c>
      <c r="J148" s="20">
        <f>(weekly!J147/weekly!J146)-1</f>
        <v>1.0574311214590626E-2</v>
      </c>
      <c r="K148" s="20">
        <f>(weekly!K147/weekly!K146)-1</f>
        <v>9.4043151969981142E-2</v>
      </c>
    </row>
    <row r="149" spans="1:11" x14ac:dyDescent="0.3">
      <c r="A149" s="19">
        <v>39355</v>
      </c>
      <c r="B149" s="20">
        <f>(weekly!B148/weekly!B147)-1</f>
        <v>8.4617171169776295E-2</v>
      </c>
      <c r="C149" s="20">
        <f>(weekly!C148/weekly!C147)-1</f>
        <v>1.1920115683745625E-2</v>
      </c>
      <c r="D149" s="20">
        <f>(weekly!D148/weekly!D147)-1</f>
        <v>-2.2619380061435379E-2</v>
      </c>
      <c r="E149" s="20">
        <f>(weekly!E148/weekly!E147)-1</f>
        <v>4.7627161966430798E-2</v>
      </c>
      <c r="F149" s="20">
        <f>(weekly!F148/weekly!F147)-1</f>
        <v>-4.2671802148793736E-2</v>
      </c>
      <c r="G149" s="20">
        <f>(weekly!G148/weekly!G147)-1</f>
        <v>-2.7222794370065251E-2</v>
      </c>
      <c r="H149" s="20">
        <f>(weekly!H148/weekly!H147)-1</f>
        <v>6.3244047619047672E-2</v>
      </c>
      <c r="I149" s="20">
        <f>(weekly!I148/weekly!I147)-1</f>
        <v>-5.7729007633587792E-2</v>
      </c>
      <c r="J149" s="20">
        <f>(weekly!J148/weekly!J147)-1</f>
        <v>9.8364852324725582E-2</v>
      </c>
      <c r="K149" s="20">
        <f>(weekly!K148/weekly!K147)-1</f>
        <v>-3.5048231511254024E-2</v>
      </c>
    </row>
    <row r="150" spans="1:11" x14ac:dyDescent="0.3">
      <c r="A150" s="19">
        <v>39362</v>
      </c>
      <c r="B150" s="20">
        <f>(weekly!B149/weekly!B148)-1</f>
        <v>2.937187723054957E-2</v>
      </c>
      <c r="C150" s="20">
        <f>(weekly!C149/weekly!C148)-1</f>
        <v>-8.6513208713115963E-3</v>
      </c>
      <c r="D150" s="20">
        <f>(weekly!D149/weekly!D148)-1</f>
        <v>2.1071428571428408E-2</v>
      </c>
      <c r="E150" s="20">
        <f>(weekly!E149/weekly!E148)-1</f>
        <v>-2.683799609629145E-2</v>
      </c>
      <c r="F150" s="20">
        <f>(weekly!F149/weekly!F148)-1</f>
        <v>2.0434092112228575E-2</v>
      </c>
      <c r="G150" s="20">
        <f>(weekly!G149/weekly!G148)-1</f>
        <v>-3.3877968733457831E-3</v>
      </c>
      <c r="H150" s="20">
        <f>(weekly!H149/weekly!H148)-1</f>
        <v>-4.8985304408676322E-3</v>
      </c>
      <c r="I150" s="20">
        <f>(weekly!I149/weekly!I148)-1</f>
        <v>3.7299578059071692E-2</v>
      </c>
      <c r="J150" s="20">
        <f>(weekly!J149/weekly!J148)-1</f>
        <v>8.7880553532410755E-2</v>
      </c>
      <c r="K150" s="20">
        <f>(weekly!K149/weekly!K148)-1</f>
        <v>8.8859269132510743E-3</v>
      </c>
    </row>
    <row r="151" spans="1:11" x14ac:dyDescent="0.3">
      <c r="A151" s="19">
        <v>39369</v>
      </c>
      <c r="B151" s="20">
        <f>(weekly!B150/weekly!B149)-1</f>
        <v>-3.7582775716811789E-2</v>
      </c>
      <c r="C151" s="20">
        <f>(weekly!C150/weekly!C149)-1</f>
        <v>4.2621162537010981E-2</v>
      </c>
      <c r="D151" s="20">
        <f>(weekly!D150/weekly!D149)-1</f>
        <v>-4.6309898565931928E-2</v>
      </c>
      <c r="E151" s="20">
        <f>(weekly!E150/weekly!E149)-1</f>
        <v>-1.0404479358181451E-2</v>
      </c>
      <c r="F151" s="20">
        <f>(weekly!F150/weekly!F149)-1</f>
        <v>-3.9427267067856375E-2</v>
      </c>
      <c r="G151" s="20">
        <f>(weekly!G150/weekly!G149)-1</f>
        <v>-1.8058850607273191E-2</v>
      </c>
      <c r="H151" s="20">
        <f>(weekly!H150/weekly!H149)-1</f>
        <v>-0.13326300984528838</v>
      </c>
      <c r="I151" s="20">
        <f>(weekly!I150/weekly!I149)-1</f>
        <v>-5.6622193296453016E-2</v>
      </c>
      <c r="J151" s="20">
        <f>(weekly!J150/weekly!J149)-1</f>
        <v>-0.10047802043303034</v>
      </c>
      <c r="K151" s="20">
        <f>(weekly!K150/weekly!K149)-1</f>
        <v>-4.7341186832544291E-2</v>
      </c>
    </row>
    <row r="152" spans="1:11" x14ac:dyDescent="0.3">
      <c r="A152" s="19">
        <v>39376</v>
      </c>
      <c r="B152" s="20">
        <f>(weekly!B151/weekly!B150)-1</f>
        <v>9.2726683237868812E-2</v>
      </c>
      <c r="C152" s="20">
        <f>(weekly!C151/weekly!C150)-1</f>
        <v>-3.3853972049921577E-2</v>
      </c>
      <c r="D152" s="20">
        <f>(weekly!D151/weekly!D150)-1</f>
        <v>0.13188586518007761</v>
      </c>
      <c r="E152" s="20">
        <f>(weekly!E151/weekly!E150)-1</f>
        <v>-3.2132753451843188E-2</v>
      </c>
      <c r="F152" s="20">
        <f>(weekly!F151/weekly!F150)-1</f>
        <v>8.8356016418232874E-2</v>
      </c>
      <c r="G152" s="20">
        <f>(weekly!G151/weekly!G150)-1</f>
        <v>9.4370920630341582E-2</v>
      </c>
      <c r="H152" s="20">
        <f>(weekly!H151/weekly!H150)-1</f>
        <v>0.10750507099391493</v>
      </c>
      <c r="I152" s="20">
        <f>(weekly!I151/weekly!I150)-1</f>
        <v>3.3632286995515681E-2</v>
      </c>
      <c r="J152" s="20">
        <f>(weekly!J151/weekly!J150)-1</f>
        <v>0.2824096815969277</v>
      </c>
      <c r="K152" s="20">
        <f>(weekly!K151/weekly!K150)-1</f>
        <v>0.14445856928232992</v>
      </c>
    </row>
    <row r="153" spans="1:11" x14ac:dyDescent="0.3">
      <c r="A153" s="19">
        <v>39383</v>
      </c>
      <c r="B153" s="20">
        <f>(weekly!B152/weekly!B151)-1</f>
        <v>5.5714897965910559E-3</v>
      </c>
      <c r="C153" s="20">
        <f>(weekly!C152/weekly!C151)-1</f>
        <v>-4.6758972772277252E-2</v>
      </c>
      <c r="D153" s="20">
        <f>(weekly!D152/weekly!D151)-1</f>
        <v>0.14483831248784917</v>
      </c>
      <c r="E153" s="20">
        <f>(weekly!E152/weekly!E151)-1</f>
        <v>3.7256783875752486E-2</v>
      </c>
      <c r="F153" s="20">
        <f>(weekly!F152/weekly!F151)-1</f>
        <v>4.8034934497816595E-2</v>
      </c>
      <c r="G153" s="20">
        <f>(weekly!G152/weekly!G151)-1</f>
        <v>-1.1038618689864332E-2</v>
      </c>
      <c r="H153" s="20">
        <f>(weekly!H152/weekly!H151)-1</f>
        <v>-5.2014652014652052E-2</v>
      </c>
      <c r="I153" s="20">
        <f>(weekly!I152/weekly!I151)-1</f>
        <v>-3.0201902219255783E-2</v>
      </c>
      <c r="J153" s="20">
        <f>(weekly!J152/weekly!J151)-1</f>
        <v>0.15071212173973603</v>
      </c>
      <c r="K153" s="20">
        <f>(weekly!K152/weekly!K151)-1</f>
        <v>-4.8268201555084378E-2</v>
      </c>
    </row>
    <row r="154" spans="1:11" x14ac:dyDescent="0.3">
      <c r="A154" s="19">
        <v>39390</v>
      </c>
      <c r="B154" s="20">
        <f>(weekly!B153/weekly!B152)-1</f>
        <v>7.7699822962429277E-3</v>
      </c>
      <c r="C154" s="20">
        <f>(weekly!C153/weekly!C152)-1</f>
        <v>-3.5217267821641585E-2</v>
      </c>
      <c r="D154" s="20">
        <f>(weekly!D153/weekly!D152)-1</f>
        <v>-0.13234461677799159</v>
      </c>
      <c r="E154" s="20">
        <f>(weekly!E153/weekly!E152)-1</f>
        <v>-0.11263458950201888</v>
      </c>
      <c r="F154" s="20">
        <f>(weekly!F153/weekly!F152)-1</f>
        <v>-2.3863636363636309E-2</v>
      </c>
      <c r="G154" s="20">
        <f>(weekly!G153/weekly!G152)-1</f>
        <v>3.3918635258054941E-2</v>
      </c>
      <c r="H154" s="20">
        <f>(weekly!H153/weekly!H152)-1</f>
        <v>3.5935085007728018E-2</v>
      </c>
      <c r="I154" s="20">
        <f>(weekly!I153/weekly!I152)-1</f>
        <v>-3.664831383344791E-2</v>
      </c>
      <c r="J154" s="20">
        <f>(weekly!J153/weekly!J152)-1</f>
        <v>-7.4494376355474845E-2</v>
      </c>
      <c r="K154" s="20">
        <f>(weekly!K153/weekly!K152)-1</f>
        <v>-3.3952254641909874E-2</v>
      </c>
    </row>
    <row r="155" spans="1:11" x14ac:dyDescent="0.3">
      <c r="A155" s="19">
        <v>39397</v>
      </c>
      <c r="B155" s="20">
        <f>(weekly!B154/weekly!B153)-1</f>
        <v>5.3872930153876286E-2</v>
      </c>
      <c r="C155" s="20">
        <f>(weekly!C154/weekly!C153)-1</f>
        <v>-2.3970730476470248E-3</v>
      </c>
      <c r="D155" s="20">
        <f>(weekly!D154/weekly!D153)-1</f>
        <v>9.8251565762004223E-2</v>
      </c>
      <c r="E155" s="20">
        <f>(weekly!E154/weekly!E153)-1</f>
        <v>-4.4790975447909664E-2</v>
      </c>
      <c r="F155" s="20">
        <f>(weekly!F154/weekly!F153)-1</f>
        <v>-3.1528909584788489E-2</v>
      </c>
      <c r="G155" s="20">
        <f>(weekly!G154/weekly!G153)-1</f>
        <v>-2.1913570300667096E-2</v>
      </c>
      <c r="H155" s="20">
        <f>(weekly!H154/weekly!H153)-1</f>
        <v>0.22454308093994779</v>
      </c>
      <c r="I155" s="20">
        <f>(weekly!I154/weekly!I153)-1</f>
        <v>0.21450258974816938</v>
      </c>
      <c r="J155" s="20">
        <f>(weekly!J154/weekly!J153)-1</f>
        <v>5.9847411444141629E-2</v>
      </c>
      <c r="K155" s="20">
        <f>(weekly!K154/weekly!K153)-1</f>
        <v>5.2718286655683677E-2</v>
      </c>
    </row>
    <row r="156" spans="1:11" x14ac:dyDescent="0.3">
      <c r="A156" s="19">
        <v>39404</v>
      </c>
      <c r="B156" s="20">
        <f>(weekly!B155/weekly!B154)-1</f>
        <v>-2.4448217317487364E-2</v>
      </c>
      <c r="C156" s="20">
        <f>(weekly!C155/weekly!C154)-1</f>
        <v>-2.229997470702294E-2</v>
      </c>
      <c r="D156" s="20">
        <f>(weekly!D155/weekly!D154)-1</f>
        <v>-7.3779256267078597E-2</v>
      </c>
      <c r="E156" s="20">
        <f>(weekly!E155/weekly!E154)-1</f>
        <v>-4.1532278072743511E-2</v>
      </c>
      <c r="F156" s="20">
        <f>(weekly!F155/weekly!F154)-1</f>
        <v>-8.9151557648001756E-3</v>
      </c>
      <c r="G156" s="20">
        <f>(weekly!G155/weekly!G154)-1</f>
        <v>-1.0642153471055349E-2</v>
      </c>
      <c r="H156" s="20">
        <f>(weekly!H155/weekly!H154)-1</f>
        <v>-8.28510508681084E-2</v>
      </c>
      <c r="I156" s="20">
        <f>(weekly!I155/weekly!I154)-1</f>
        <v>-0.10235294117647065</v>
      </c>
      <c r="J156" s="20">
        <f>(weekly!J155/weekly!J154)-1</f>
        <v>-6.2926131981365874E-2</v>
      </c>
      <c r="K156" s="20">
        <f>(weekly!K155/weekly!K154)-1</f>
        <v>-3.5993740219092185E-2</v>
      </c>
    </row>
    <row r="157" spans="1:11" x14ac:dyDescent="0.3">
      <c r="A157" s="19">
        <v>39411</v>
      </c>
      <c r="B157" s="20">
        <f>(weekly!B156/weekly!B155)-1</f>
        <v>1.4365724772964716E-2</v>
      </c>
      <c r="C157" s="20">
        <f>(weekly!C156/weekly!C155)-1</f>
        <v>5.3291941534083564E-2</v>
      </c>
      <c r="D157" s="20">
        <f>(weekly!D156/weekly!D155)-1</f>
        <v>9.8191380194971867E-2</v>
      </c>
      <c r="E157" s="20">
        <f>(weekly!E156/weekly!E155)-1</f>
        <v>2.8887968523503949E-2</v>
      </c>
      <c r="F157" s="20">
        <f>(weekly!F156/weekly!F155)-1</f>
        <v>-1.1117849201536245E-3</v>
      </c>
      <c r="G157" s="20">
        <f>(weekly!G156/weekly!G155)-1</f>
        <v>-1.0656720394298658E-2</v>
      </c>
      <c r="H157" s="20">
        <f>(weekly!H156/weekly!H155)-1</f>
        <v>-3.1218864164729299E-2</v>
      </c>
      <c r="I157" s="20">
        <f>(weekly!I156/weekly!I155)-1</f>
        <v>2.4246395806028831E-2</v>
      </c>
      <c r="J157" s="20">
        <f>(weekly!J156/weekly!J155)-1</f>
        <v>6.9577050547615649E-3</v>
      </c>
      <c r="K157" s="20">
        <f>(weekly!K156/weekly!K155)-1</f>
        <v>6.2987012987012925E-2</v>
      </c>
    </row>
    <row r="158" spans="1:11" x14ac:dyDescent="0.3">
      <c r="A158" s="19">
        <v>39418</v>
      </c>
      <c r="B158" s="20">
        <f>(weekly!B157/weekly!B156)-1</f>
        <v>-3.5561655800604441E-3</v>
      </c>
      <c r="C158" s="20">
        <f>(weekly!C157/weekly!C156)-1</f>
        <v>4.9817839453109025E-2</v>
      </c>
      <c r="D158" s="20">
        <f>(weekly!D157/weekly!D156)-1</f>
        <v>2.1608363020499954E-3</v>
      </c>
      <c r="E158" s="20">
        <f>(weekly!E157/weekly!E156)-1</f>
        <v>7.4771057663278517E-2</v>
      </c>
      <c r="F158" s="20">
        <f>(weekly!F157/weekly!F156)-1</f>
        <v>4.9580087018110675E-3</v>
      </c>
      <c r="G158" s="20">
        <f>(weekly!G157/weekly!G156)-1</f>
        <v>7.9776491180827414E-3</v>
      </c>
      <c r="H158" s="20">
        <f>(weekly!H157/weekly!H156)-1</f>
        <v>8.9475488515598167E-2</v>
      </c>
      <c r="I158" s="20">
        <f>(weekly!I157/weekly!I156)-1</f>
        <v>1.5994881637875213E-3</v>
      </c>
      <c r="J158" s="20">
        <f>(weekly!J157/weekly!J156)-1</f>
        <v>3.2052399843062185E-2</v>
      </c>
      <c r="K158" s="20">
        <f>(weekly!K157/weekly!K156)-1</f>
        <v>3.3699857462838656E-2</v>
      </c>
    </row>
    <row r="159" spans="1:11" x14ac:dyDescent="0.3">
      <c r="A159" s="19">
        <v>39425</v>
      </c>
      <c r="B159" s="20">
        <f>(weekly!B158/weekly!B157)-1</f>
        <v>1.6592054597251327E-2</v>
      </c>
      <c r="C159" s="20">
        <f>(weekly!C158/weekly!C157)-1</f>
        <v>-2.0899945410590259E-2</v>
      </c>
      <c r="D159" s="20">
        <f>(weekly!D158/weekly!D157)-1</f>
        <v>2.6806526806526509E-3</v>
      </c>
      <c r="E159" s="20">
        <f>(weekly!E158/weekly!E157)-1</f>
        <v>-4.4147940074906411E-2</v>
      </c>
      <c r="F159" s="20">
        <f>(weekly!F158/weekly!F157)-1</f>
        <v>7.8534031413612926E-3</v>
      </c>
      <c r="G159" s="20">
        <f>(weekly!G158/weekly!G157)-1</f>
        <v>5.0425780597762593E-3</v>
      </c>
      <c r="H159" s="20">
        <f>(weekly!H158/weekly!H157)-1</f>
        <v>-2.8319697923222531E-3</v>
      </c>
      <c r="I159" s="20">
        <f>(weekly!I158/weekly!I157)-1</f>
        <v>6.1801341424464917E-2</v>
      </c>
      <c r="J159" s="20">
        <f>(weekly!J158/weekly!J157)-1</f>
        <v>-2.0475833447733294E-2</v>
      </c>
      <c r="K159" s="20">
        <f>(weekly!K158/weekly!K157)-1</f>
        <v>7.1604451886142062E-2</v>
      </c>
    </row>
    <row r="160" spans="1:11" x14ac:dyDescent="0.3">
      <c r="A160" s="19">
        <v>39432</v>
      </c>
      <c r="B160" s="20">
        <f>(weekly!B159/weekly!B158)-1</f>
        <v>-6.0573399439534437E-2</v>
      </c>
      <c r="C160" s="20">
        <f>(weekly!C159/weekly!C158)-1</f>
        <v>4.7789725209079759E-3</v>
      </c>
      <c r="D160" s="20">
        <f>(weekly!D159/weekly!D158)-1</f>
        <v>-4.7367197489248003E-2</v>
      </c>
      <c r="E160" s="20">
        <f>(weekly!E159/weekly!E158)-1</f>
        <v>2.9926042023803667E-2</v>
      </c>
      <c r="F160" s="20">
        <f>(weekly!F159/weekly!F158)-1</f>
        <v>8.8911088911090008E-3</v>
      </c>
      <c r="G160" s="20">
        <f>(weekly!G159/weekly!G158)-1</f>
        <v>-3.0934343434343425E-2</v>
      </c>
      <c r="H160" s="20">
        <f>(weekly!H159/weekly!H158)-1</f>
        <v>2.9662354054907025E-2</v>
      </c>
      <c r="I160" s="20">
        <f>(weekly!I159/weekly!I158)-1</f>
        <v>-2.0905399308166706E-2</v>
      </c>
      <c r="J160" s="20">
        <f>(weekly!J159/weekly!J158)-1</f>
        <v>-4.5548631923931104E-2</v>
      </c>
      <c r="K160" s="20">
        <f>(weekly!K159/weekly!K158)-1</f>
        <v>-7.6286764705882359E-2</v>
      </c>
    </row>
    <row r="161" spans="1:11" x14ac:dyDescent="0.3">
      <c r="A161" s="19">
        <v>39439</v>
      </c>
      <c r="B161" s="20">
        <f>(weekly!B160/weekly!B159)-1</f>
        <v>6.6773749426342288E-2</v>
      </c>
      <c r="C161" s="20">
        <f>(weekly!C160/weekly!C159)-1</f>
        <v>3.5196195005945174E-2</v>
      </c>
      <c r="D161" s="20">
        <f>(weekly!D160/weekly!D159)-1</f>
        <v>5.3321944969800583E-2</v>
      </c>
      <c r="E161" s="20">
        <f>(weekly!E160/weekly!E159)-1</f>
        <v>5.939699448354574E-2</v>
      </c>
      <c r="F161" s="20">
        <f>(weekly!F160/weekly!F159)-1</f>
        <v>8.7236360035647165E-2</v>
      </c>
      <c r="G161" s="20">
        <f>(weekly!G160/weekly!G159)-1</f>
        <v>9.4291102348704747E-3</v>
      </c>
      <c r="H161" s="20">
        <f>(weekly!H160/weekly!H159)-1</f>
        <v>9.4085197670854992E-2</v>
      </c>
      <c r="I161" s="20">
        <f>(weekly!I160/weekly!I159)-1</f>
        <v>4.6390168970814383E-2</v>
      </c>
      <c r="J161" s="20">
        <f>(weekly!J160/weekly!J159)-1</f>
        <v>4.1747145132323471E-2</v>
      </c>
      <c r="K161" s="20">
        <f>(weekly!K160/weekly!K159)-1</f>
        <v>-1.1442786069651767E-2</v>
      </c>
    </row>
    <row r="162" spans="1:11" x14ac:dyDescent="0.3">
      <c r="A162" s="19">
        <v>39446</v>
      </c>
      <c r="B162" s="20">
        <f>(weekly!B161/weekly!B160)-1</f>
        <v>3.3893617675075927E-2</v>
      </c>
      <c r="C162" s="20">
        <f>(weekly!C161/weekly!C160)-1</f>
        <v>-7.1100390535262958E-2</v>
      </c>
      <c r="D162" s="20">
        <f>(weekly!D161/weekly!D160)-1</f>
        <v>-1.963509991311907E-2</v>
      </c>
      <c r="E162" s="20">
        <f>(weekly!E161/weekly!E160)-1</f>
        <v>-5.6425910131525869E-2</v>
      </c>
      <c r="F162" s="20">
        <f>(weekly!F161/weekly!F160)-1</f>
        <v>3.7249544626593911E-2</v>
      </c>
      <c r="G162" s="20">
        <f>(weekly!G161/weekly!G160)-1</f>
        <v>3.1657608695652373E-2</v>
      </c>
      <c r="H162" s="20">
        <f>(weekly!H161/weekly!H160)-1</f>
        <v>0.13389355742296893</v>
      </c>
      <c r="I162" s="20">
        <f>(weekly!I161/weekly!I160)-1</f>
        <v>6.8408690546094997E-2</v>
      </c>
      <c r="J162" s="20">
        <f>(weekly!J161/weekly!J160)-1</f>
        <v>2.267182773314258E-2</v>
      </c>
      <c r="K162" s="20">
        <f>(weekly!K161/weekly!K160)-1</f>
        <v>1.9929542023150448E-2</v>
      </c>
    </row>
    <row r="163" spans="1:11" x14ac:dyDescent="0.3">
      <c r="A163" s="19">
        <v>39453</v>
      </c>
      <c r="B163" s="20">
        <f>(weekly!B162/weekly!B161)-1</f>
        <v>4.4968198299946582E-2</v>
      </c>
      <c r="C163" s="20">
        <f>(weekly!C162/weekly!C161)-1</f>
        <v>-1.5374469312889105E-2</v>
      </c>
      <c r="D163" s="20">
        <f>(weekly!D162/weekly!D161)-1</f>
        <v>4.0174878884556398E-2</v>
      </c>
      <c r="E163" s="20">
        <f>(weekly!E162/weekly!E161)-1</f>
        <v>-6.6745956232159842E-2</v>
      </c>
      <c r="F163" s="20">
        <f>(weekly!F162/weekly!F161)-1</f>
        <v>1.4312055492141429E-2</v>
      </c>
      <c r="G163" s="20">
        <f>(weekly!G162/weekly!G161)-1</f>
        <v>5.4886079283550604E-2</v>
      </c>
      <c r="H163" s="20">
        <f>(weekly!H162/weekly!H161)-1</f>
        <v>-0.18873517786561245</v>
      </c>
      <c r="I163" s="20">
        <f>(weekly!I162/weekly!I161)-1</f>
        <v>1.3602638087386598E-2</v>
      </c>
      <c r="J163" s="20">
        <f>(weekly!J162/weekly!J161)-1</f>
        <v>-1.6327396098388514E-2</v>
      </c>
      <c r="K163" s="20">
        <f>(weekly!K162/weekly!K161)-1</f>
        <v>-0.11013520181584913</v>
      </c>
    </row>
    <row r="164" spans="1:11" x14ac:dyDescent="0.3">
      <c r="A164" s="19">
        <v>39460</v>
      </c>
      <c r="B164" s="20">
        <f>(weekly!B163/weekly!B162)-1</f>
        <v>-0.10486646377883313</v>
      </c>
      <c r="C164" s="20">
        <f>(weekly!C163/weekly!C162)-1</f>
        <v>-8.7449765572672367E-2</v>
      </c>
      <c r="D164" s="20">
        <f>(weekly!D163/weekly!D162)-1</f>
        <v>-0.10967851868681133</v>
      </c>
      <c r="E164" s="20">
        <f>(weekly!E163/weekly!E162)-1</f>
        <v>-7.1672528928990009E-2</v>
      </c>
      <c r="F164" s="20">
        <f>(weekly!F163/weekly!F162)-1</f>
        <v>-0.10543628808864258</v>
      </c>
      <c r="G164" s="20">
        <f>(weekly!G163/weekly!G162)-1</f>
        <v>-3.2647710602702884E-2</v>
      </c>
      <c r="H164" s="20">
        <f>(weekly!H163/weekly!H162)-1</f>
        <v>-1.5225334957370551E-3</v>
      </c>
      <c r="I164" s="20">
        <f>(weekly!I163/weekly!I162)-1</f>
        <v>-4.4733631557543729E-2</v>
      </c>
      <c r="J164" s="20">
        <f>(weekly!J163/weekly!J162)-1</f>
        <v>-5.8676438887691251E-2</v>
      </c>
      <c r="K164" s="20">
        <f>(weekly!K163/weekly!K162)-1</f>
        <v>-6.4544748807807584E-2</v>
      </c>
    </row>
    <row r="165" spans="1:11" x14ac:dyDescent="0.3">
      <c r="A165" s="19">
        <v>39467</v>
      </c>
      <c r="B165" s="20">
        <f>(weekly!B164/weekly!B163)-1</f>
        <v>-6.5804524656837948E-2</v>
      </c>
      <c r="C165" s="20">
        <f>(weekly!C164/weekly!C163)-1</f>
        <v>-2.05972751043626E-2</v>
      </c>
      <c r="D165" s="20">
        <f>(weekly!D164/weekly!D163)-1</f>
        <v>2.3859649122807136E-2</v>
      </c>
      <c r="E165" s="20">
        <f>(weekly!E164/weekly!E163)-1</f>
        <v>3.5033770797869401E-2</v>
      </c>
      <c r="F165" s="20">
        <f>(weekly!F164/weekly!F163)-1</f>
        <v>1.1321850203212636E-2</v>
      </c>
      <c r="G165" s="20">
        <f>(weekly!G164/weekly!G163)-1</f>
        <v>-4.0557545252153715E-2</v>
      </c>
      <c r="H165" s="20">
        <f>(weekly!H164/weekly!H163)-1</f>
        <v>-5.8859408356206178E-2</v>
      </c>
      <c r="I165" s="20">
        <f>(weekly!I164/weekly!I163)-1</f>
        <v>-6.7688378033205598E-2</v>
      </c>
      <c r="J165" s="20">
        <f>(weekly!J164/weekly!J163)-1</f>
        <v>-1.0110378309059365E-2</v>
      </c>
      <c r="K165" s="20">
        <f>(weekly!K164/weekly!K163)-1</f>
        <v>-0.19051570835803189</v>
      </c>
    </row>
    <row r="166" spans="1:11" x14ac:dyDescent="0.3">
      <c r="A166" s="19">
        <v>39474</v>
      </c>
      <c r="B166" s="20">
        <f>(weekly!B165/weekly!B164)-1</f>
        <v>-2.7754158021835895E-2</v>
      </c>
      <c r="C166" s="20">
        <f>(weekly!C165/weekly!C164)-1</f>
        <v>5.0772833723653488E-2</v>
      </c>
      <c r="D166" s="20">
        <f>(weekly!D165/weekly!D164)-1</f>
        <v>-2.3303632625085724E-2</v>
      </c>
      <c r="E166" s="20">
        <f>(weekly!E165/weekly!E164)-1</f>
        <v>4.9180327868852292E-2</v>
      </c>
      <c r="F166" s="20">
        <f>(weekly!F165/weekly!F164)-1</f>
        <v>0.11759640225815704</v>
      </c>
      <c r="G166" s="20">
        <f>(weekly!G165/weekly!G164)-1</f>
        <v>-5.2865213882163142E-2</v>
      </c>
      <c r="H166" s="20">
        <f>(weekly!H165/weekly!H164)-1</f>
        <v>-5.832793259883351E-2</v>
      </c>
      <c r="I166" s="20">
        <f>(weekly!I165/weekly!I164)-1</f>
        <v>3.3485540334855513E-2</v>
      </c>
      <c r="J166" s="20">
        <f>(weekly!J165/weekly!J164)-1</f>
        <v>-4.3399303667888911E-2</v>
      </c>
      <c r="K166" s="20">
        <f>(weekly!K165/weekly!K164)-1</f>
        <v>1.0984182776801354E-2</v>
      </c>
    </row>
    <row r="167" spans="1:11" x14ac:dyDescent="0.3">
      <c r="A167" s="19">
        <v>39481</v>
      </c>
      <c r="B167" s="20">
        <f>(weekly!B166/weekly!B165)-1</f>
        <v>-4.5758264824208639E-2</v>
      </c>
      <c r="C167" s="20">
        <f>(weekly!C166/weekly!C165)-1</f>
        <v>-3.3475973968084105E-2</v>
      </c>
      <c r="D167" s="20">
        <f>(weekly!D166/weekly!D165)-1</f>
        <v>-8.2169059011164225E-2</v>
      </c>
      <c r="E167" s="20">
        <f>(weekly!E166/weekly!E165)-1</f>
        <v>-2.6496763754045194E-2</v>
      </c>
      <c r="F167" s="20">
        <f>(weekly!F166/weekly!F165)-1</f>
        <v>8.4760273972603883E-3</v>
      </c>
      <c r="G167" s="20">
        <f>(weekly!G166/weekly!G165)-1</f>
        <v>-6.3911376224968786E-3</v>
      </c>
      <c r="H167" s="20">
        <f>(weekly!H166/weekly!H165)-1</f>
        <v>0.13661390227116321</v>
      </c>
      <c r="I167" s="20">
        <f>(weekly!I166/weekly!I165)-1</f>
        <v>-3.8586156111929393E-2</v>
      </c>
      <c r="J167" s="20">
        <f>(weekly!J166/weekly!J165)-1</f>
        <v>-5.2188002563451463E-2</v>
      </c>
      <c r="K167" s="20">
        <f>(weekly!K166/weekly!K165)-1</f>
        <v>-3.5202086049543779E-2</v>
      </c>
    </row>
    <row r="168" spans="1:11" x14ac:dyDescent="0.3">
      <c r="A168" s="19">
        <v>39488</v>
      </c>
      <c r="B168" s="20">
        <f>(weekly!B167/weekly!B166)-1</f>
        <v>6.9032518238809404E-2</v>
      </c>
      <c r="C168" s="20">
        <f>(weekly!C167/weekly!C166)-1</f>
        <v>-2.8593829267167914E-2</v>
      </c>
      <c r="D168" s="20">
        <f>(weekly!D167/weekly!D166)-1</f>
        <v>8.3478139987488653E-2</v>
      </c>
      <c r="E168" s="20">
        <f>(weekly!E167/weekly!E166)-1</f>
        <v>8.4147101599831853E-3</v>
      </c>
      <c r="F168" s="20">
        <f>(weekly!F167/weekly!F166)-1</f>
        <v>-2.2327871635962393E-2</v>
      </c>
      <c r="G168" s="20">
        <f>(weekly!G167/weekly!G166)-1</f>
        <v>-5.8247570040023122E-3</v>
      </c>
      <c r="H168" s="20">
        <f>(weekly!H167/weekly!H166)-1</f>
        <v>7.2358462004238566E-2</v>
      </c>
      <c r="I168" s="20">
        <f>(weekly!I167/weekly!I166)-1</f>
        <v>3.0790441176470562E-2</v>
      </c>
      <c r="J168" s="20">
        <f>(weekly!J167/weekly!J166)-1</f>
        <v>2.7301141800089024E-3</v>
      </c>
      <c r="K168" s="20">
        <f>(weekly!K167/weekly!K166)-1</f>
        <v>1.7717717717717907E-2</v>
      </c>
    </row>
    <row r="169" spans="1:11" x14ac:dyDescent="0.3">
      <c r="A169" s="19">
        <v>39495</v>
      </c>
      <c r="B169" s="20">
        <f>(weekly!B168/weekly!B167)-1</f>
        <v>-6.1488340192043967E-2</v>
      </c>
      <c r="C169" s="20">
        <f>(weekly!C168/weekly!C167)-1</f>
        <v>3.1904287138584175E-2</v>
      </c>
      <c r="D169" s="20">
        <f>(weekly!D168/weekly!D167)-1</f>
        <v>-5.6325378496279166E-2</v>
      </c>
      <c r="E169" s="20">
        <f>(weekly!E168/weekly!E167)-1</f>
        <v>9.7352426084269528E-3</v>
      </c>
      <c r="F169" s="20">
        <f>(weekly!F168/weekly!F167)-1</f>
        <v>-4.9756860020840454E-2</v>
      </c>
      <c r="G169" s="20">
        <f>(weekly!G168/weekly!G167)-1</f>
        <v>1.4018187699940121E-3</v>
      </c>
      <c r="H169" s="20">
        <f>(weekly!H168/weekly!H167)-1</f>
        <v>-9.3167701863354102E-2</v>
      </c>
      <c r="I169" s="20">
        <f>(weekly!I168/weekly!I167)-1</f>
        <v>-1.4266607222469974E-2</v>
      </c>
      <c r="J169" s="20">
        <f>(weekly!J168/weekly!J167)-1</f>
        <v>-2.910978511176987E-2</v>
      </c>
      <c r="K169" s="20">
        <f>(weekly!K168/weekly!K167)-1</f>
        <v>7.3768073177915561E-4</v>
      </c>
    </row>
    <row r="170" spans="1:11" x14ac:dyDescent="0.3">
      <c r="A170" s="19">
        <v>39502</v>
      </c>
      <c r="B170" s="20">
        <f>(weekly!B169/weekly!B168)-1</f>
        <v>1.1912156977381461E-2</v>
      </c>
      <c r="C170" s="20">
        <f>(weekly!C169/weekly!C168)-1</f>
        <v>-2.5718886588451784E-2</v>
      </c>
      <c r="D170" s="20">
        <f>(weekly!D169/weekly!D168)-1</f>
        <v>-1.1896668932698806E-2</v>
      </c>
      <c r="E170" s="20">
        <f>(weekly!E169/weekly!E168)-1</f>
        <v>-2.0507065245115585E-2</v>
      </c>
      <c r="F170" s="20">
        <f>(weekly!F169/weekly!F168)-1</f>
        <v>1.7179932376861773E-2</v>
      </c>
      <c r="G170" s="20">
        <f>(weekly!G169/weekly!G168)-1</f>
        <v>-1.1809045226130688E-2</v>
      </c>
      <c r="H170" s="20">
        <f>(weekly!H169/weekly!H168)-1</f>
        <v>8.1569115815691262E-2</v>
      </c>
      <c r="I170" s="20">
        <f>(weekly!I169/weekly!I168)-1</f>
        <v>1.0251771445801472E-2</v>
      </c>
      <c r="J170" s="20">
        <f>(weekly!J169/weekly!J168)-1</f>
        <v>2.5933351679312322E-2</v>
      </c>
      <c r="K170" s="20">
        <f>(weekly!K169/weekly!K168)-1</f>
        <v>6.6342326404247309E-3</v>
      </c>
    </row>
    <row r="171" spans="1:11" x14ac:dyDescent="0.3">
      <c r="A171" s="19">
        <v>39509</v>
      </c>
      <c r="B171" s="20">
        <f>(weekly!B170/weekly!B169)-1</f>
        <v>-8.7350594012927441E-2</v>
      </c>
      <c r="C171" s="20">
        <f>(weekly!C170/weekly!C169)-1</f>
        <v>-3.5606346807706801E-2</v>
      </c>
      <c r="D171" s="20">
        <f>(weekly!D170/weekly!D169)-1</f>
        <v>-0.11977984176126588</v>
      </c>
      <c r="E171" s="20">
        <f>(weekly!E170/weekly!E169)-1</f>
        <v>-7.5985625748658969E-2</v>
      </c>
      <c r="F171" s="20">
        <f>(weekly!F170/weekly!F169)-1</f>
        <v>7.9956877189830688E-3</v>
      </c>
      <c r="G171" s="20">
        <f>(weekly!G170/weekly!G169)-1</f>
        <v>-6.3201481965784456E-3</v>
      </c>
      <c r="H171" s="20">
        <f>(weekly!H170/weekly!H169)-1</f>
        <v>-5.4404145077720178E-2</v>
      </c>
      <c r="I171" s="20">
        <f>(weekly!I170/weekly!I169)-1</f>
        <v>-5.640949112072835E-2</v>
      </c>
      <c r="J171" s="20">
        <f>(weekly!J170/weekly!J169)-1</f>
        <v>-0.1518073828075106</v>
      </c>
      <c r="K171" s="20">
        <f>(weekly!K170/weekly!K169)-1</f>
        <v>-0.13766842413591096</v>
      </c>
    </row>
    <row r="172" spans="1:11" x14ac:dyDescent="0.3">
      <c r="A172" s="19">
        <v>39516</v>
      </c>
      <c r="B172" s="20">
        <f>(weekly!B171/weekly!B170)-1</f>
        <v>3.30774709187307E-2</v>
      </c>
      <c r="C172" s="20">
        <f>(weekly!C171/weekly!C170)-1</f>
        <v>-4.9995103319949163E-2</v>
      </c>
      <c r="D172" s="20">
        <f>(weekly!D171/weekly!D170)-1</f>
        <v>2.5871502266687552E-2</v>
      </c>
      <c r="E172" s="20">
        <f>(weekly!E171/weekly!E170)-1</f>
        <v>-4.2216210122872133E-2</v>
      </c>
      <c r="F172" s="20">
        <f>(weekly!F171/weekly!F170)-1</f>
        <v>1.4973262032085488E-2</v>
      </c>
      <c r="G172" s="20">
        <f>(weekly!G171/weekly!G170)-1</f>
        <v>-1.0673684980078257E-2</v>
      </c>
      <c r="H172" s="20">
        <f>(weekly!H171/weekly!H170)-1</f>
        <v>-6.2100456621004607E-2</v>
      </c>
      <c r="I172" s="20">
        <f>(weekly!I171/weekly!I170)-1</f>
        <v>6.3261110232486484E-3</v>
      </c>
      <c r="J172" s="20">
        <f>(weekly!J171/weekly!J170)-1</f>
        <v>-2.6850387772004991E-2</v>
      </c>
      <c r="K172" s="20">
        <f>(weekly!K171/weekly!K170)-1</f>
        <v>-3.1080163043478382E-2</v>
      </c>
    </row>
    <row r="173" spans="1:11" x14ac:dyDescent="0.3">
      <c r="A173" s="19">
        <v>39523</v>
      </c>
      <c r="B173" s="20">
        <f>(weekly!B172/weekly!B171)-1</f>
        <v>-7.039448487169675E-2</v>
      </c>
      <c r="C173" s="20">
        <f>(weekly!C172/weekly!C171)-1</f>
        <v>9.4325034792022144E-3</v>
      </c>
      <c r="D173" s="20">
        <f>(weekly!D172/weekly!D171)-1</f>
        <v>-3.2533333333333303E-2</v>
      </c>
      <c r="E173" s="20">
        <f>(weekly!E172/weekly!E171)-1</f>
        <v>-1.9302065556405568E-2</v>
      </c>
      <c r="F173" s="20">
        <f>(weekly!F172/weekly!F171)-1</f>
        <v>3.0031612223393012E-2</v>
      </c>
      <c r="G173" s="20">
        <f>(weekly!G172/weekly!G171)-1</f>
        <v>-6.0668760391649701E-2</v>
      </c>
      <c r="H173" s="20">
        <f>(weekly!H172/weekly!H171)-1</f>
        <v>-5.5826030509574798E-2</v>
      </c>
      <c r="I173" s="20">
        <f>(weekly!I172/weekly!I171)-1</f>
        <v>-2.3730944523023823E-2</v>
      </c>
      <c r="J173" s="20">
        <f>(weekly!J172/weekly!J171)-1</f>
        <v>-2.3722571260561431E-2</v>
      </c>
      <c r="K173" s="20">
        <f>(weekly!K172/weekly!K171)-1</f>
        <v>-0.11078001752848377</v>
      </c>
    </row>
    <row r="174" spans="1:11" x14ac:dyDescent="0.3">
      <c r="A174" s="19">
        <v>39530</v>
      </c>
      <c r="B174" s="20">
        <f>(weekly!B173/weekly!B172)-1</f>
        <v>8.9527027027026973E-2</v>
      </c>
      <c r="C174" s="20">
        <f>(weekly!C173/weekly!C172)-1</f>
        <v>7.3478349673202548E-2</v>
      </c>
      <c r="D174" s="20">
        <f>(weekly!D173/weekly!D172)-1</f>
        <v>0.10560718223342236</v>
      </c>
      <c r="E174" s="20">
        <f>(weekly!E173/weekly!E172)-1</f>
        <v>0.13207320732073202</v>
      </c>
      <c r="F174" s="20">
        <f>(weekly!F173/weekly!F172)-1</f>
        <v>3.3248081841432686E-3</v>
      </c>
      <c r="G174" s="20">
        <f>(weekly!G173/weekly!G172)-1</f>
        <v>2.8674822011564238E-2</v>
      </c>
      <c r="H174" s="20">
        <f>(weekly!H173/weekly!H172)-1</f>
        <v>0.12616019250601584</v>
      </c>
      <c r="I174" s="20">
        <f>(weekly!I173/weekly!I172)-1</f>
        <v>0.10077269800386346</v>
      </c>
      <c r="J174" s="20">
        <f>(weekly!J173/weekly!J172)-1</f>
        <v>0.10856092187227562</v>
      </c>
      <c r="K174" s="20">
        <f>(weekly!K173/weekly!K172)-1</f>
        <v>0.19298245614035103</v>
      </c>
    </row>
    <row r="175" spans="1:11" x14ac:dyDescent="0.3">
      <c r="A175" s="19">
        <v>39537</v>
      </c>
      <c r="B175" s="20">
        <f>(weekly!B174/weekly!B173)-1</f>
        <v>-1.3272830402722646E-2</v>
      </c>
      <c r="C175" s="20">
        <f>(weekly!C174/weekly!C173)-1</f>
        <v>2.0929458212433083E-3</v>
      </c>
      <c r="D175" s="20">
        <f>(weekly!D174/weekly!D173)-1</f>
        <v>-8.041883325023147E-2</v>
      </c>
      <c r="E175" s="20">
        <f>(weekly!E174/weekly!E173)-1</f>
        <v>-2.3534400508851916E-2</v>
      </c>
      <c r="F175" s="20">
        <f>(weekly!F174/weekly!F173)-1</f>
        <v>4.3334183023195916E-3</v>
      </c>
      <c r="G175" s="20">
        <f>(weekly!G174/weekly!G173)-1</f>
        <v>-2.3325175894767236E-3</v>
      </c>
      <c r="H175" s="20">
        <f>(weekly!H174/weekly!H173)-1</f>
        <v>-6.6239316239316226E-2</v>
      </c>
      <c r="I175" s="20">
        <f>(weekly!I174/weekly!I173)-1</f>
        <v>-2.6615969581748944E-2</v>
      </c>
      <c r="J175" s="20">
        <f>(weekly!J174/weekly!J173)-1</f>
        <v>-0.14642969487260138</v>
      </c>
      <c r="K175" s="20">
        <f>(weekly!K174/weekly!K173)-1</f>
        <v>-8.4930601454064725E-2</v>
      </c>
    </row>
    <row r="176" spans="1:11" x14ac:dyDescent="0.3">
      <c r="A176" s="19">
        <v>39544</v>
      </c>
      <c r="B176" s="20">
        <f>(weekly!B175/weekly!B174)-1</f>
        <v>9.9256534069134483E-2</v>
      </c>
      <c r="C176" s="20">
        <f>(weekly!C175/weekly!C174)-1</f>
        <v>4.0252527649879077E-2</v>
      </c>
      <c r="D176" s="20">
        <f>(weekly!D175/weekly!D174)-1</f>
        <v>2.7962819519752324E-2</v>
      </c>
      <c r="E176" s="20">
        <f>(weekly!E175/weekly!E174)-1</f>
        <v>-4.2774943002931276E-2</v>
      </c>
      <c r="F176" s="20">
        <f>(weekly!F175/weekly!F174)-1</f>
        <v>1.3367174280879857E-2</v>
      </c>
      <c r="G176" s="20">
        <f>(weekly!G175/weekly!G174)-1</f>
        <v>-1.8128856693879203E-2</v>
      </c>
      <c r="H176" s="20">
        <f>(weekly!H175/weekly!H174)-1</f>
        <v>-2.8767571101667166E-2</v>
      </c>
      <c r="I176" s="20">
        <f>(weekly!I175/weekly!I174)-1</f>
        <v>1.6676682692307709E-2</v>
      </c>
      <c r="J176" s="20">
        <f>(weekly!J175/weekly!J174)-1</f>
        <v>3.263145551702773E-2</v>
      </c>
      <c r="K176" s="20">
        <f>(weekly!K175/weekly!K174)-1</f>
        <v>3.1058143734200128E-2</v>
      </c>
    </row>
    <row r="177" spans="1:11" x14ac:dyDescent="0.3">
      <c r="A177" s="19">
        <v>39551</v>
      </c>
      <c r="B177" s="20">
        <f>(weekly!B176/weekly!B175)-1</f>
        <v>3.4688327987728584E-2</v>
      </c>
      <c r="C177" s="20">
        <f>(weekly!C176/weekly!C175)-1</f>
        <v>0.10230435774583602</v>
      </c>
      <c r="D177" s="20">
        <f>(weekly!D176/weekly!D175)-1</f>
        <v>5.3500113028407847E-2</v>
      </c>
      <c r="E177" s="20">
        <f>(weekly!E176/weekly!E175)-1</f>
        <v>0.16683679255982753</v>
      </c>
      <c r="F177" s="20">
        <f>(weekly!F176/weekly!F175)-1</f>
        <v>1.5862414426448534E-2</v>
      </c>
      <c r="G177" s="20">
        <f>(weekly!G176/weekly!G175)-1</f>
        <v>1.5106565695995E-2</v>
      </c>
      <c r="H177" s="20">
        <f>(weekly!H176/weekly!H175)-1</f>
        <v>1.8848872433524066E-2</v>
      </c>
      <c r="I177" s="20">
        <f>(weekly!I176/weekly!I175)-1</f>
        <v>3.3840697502586004E-2</v>
      </c>
      <c r="J177" s="20">
        <f>(weekly!J176/weekly!J175)-1</f>
        <v>7.7865195879622817E-4</v>
      </c>
      <c r="K177" s="20">
        <f>(weekly!K176/weekly!K175)-1</f>
        <v>6.1295971978985175E-3</v>
      </c>
    </row>
    <row r="178" spans="1:11" x14ac:dyDescent="0.3">
      <c r="A178" s="19">
        <v>39558</v>
      </c>
      <c r="B178" s="20">
        <f>(weekly!B177/weekly!B176)-1</f>
        <v>-5.8964250817076236E-3</v>
      </c>
      <c r="C178" s="20">
        <f>(weekly!C177/weekly!C176)-1</f>
        <v>-0.11152047025706835</v>
      </c>
      <c r="D178" s="20">
        <f>(weekly!D177/weekly!D176)-1</f>
        <v>7.0810385523210062E-2</v>
      </c>
      <c r="E178" s="20">
        <f>(weekly!E177/weekly!E176)-1</f>
        <v>1.5211897356143034E-2</v>
      </c>
      <c r="F178" s="20">
        <f>(weekly!F177/weekly!F176)-1</f>
        <v>8.8757396449703485E-3</v>
      </c>
      <c r="G178" s="20">
        <f>(weekly!G177/weekly!G176)-1</f>
        <v>5.5412420688329078E-2</v>
      </c>
      <c r="H178" s="20">
        <f>(weekly!H177/weekly!H176)-1</f>
        <v>-2.0482325735051266E-2</v>
      </c>
      <c r="I178" s="20">
        <f>(weekly!I177/weekly!I176)-1</f>
        <v>8.0045740423100309E-3</v>
      </c>
      <c r="J178" s="20">
        <f>(weekly!J177/weekly!J176)-1</f>
        <v>7.0299709853629988E-2</v>
      </c>
      <c r="K178" s="20">
        <f>(weekly!K177/weekly!K176)-1</f>
        <v>5.7789382071366413E-2</v>
      </c>
    </row>
    <row r="179" spans="1:11" x14ac:dyDescent="0.3">
      <c r="A179" s="19">
        <v>39565</v>
      </c>
      <c r="B179" s="20">
        <f>(weekly!B178/weekly!B177)-1</f>
        <v>1.9149945770065013E-2</v>
      </c>
      <c r="C179" s="20">
        <f>(weekly!C178/weekly!C177)-1</f>
        <v>6.122163723617402E-2</v>
      </c>
      <c r="D179" s="20">
        <f>(weekly!D178/weekly!D177)-1</f>
        <v>2.665152628414913E-2</v>
      </c>
      <c r="E179" s="20">
        <f>(weekly!E178/weekly!E177)-1</f>
        <v>6.1228397721288852E-2</v>
      </c>
      <c r="F179" s="20">
        <f>(weekly!F178/weekly!F177)-1</f>
        <v>3.7471489084392351E-2</v>
      </c>
      <c r="G179" s="20">
        <f>(weekly!G178/weekly!G177)-1</f>
        <v>-1.3663193179333954E-2</v>
      </c>
      <c r="H179" s="20">
        <f>(weekly!H178/weekly!H177)-1</f>
        <v>3.4401349072512799E-2</v>
      </c>
      <c r="I179" s="20">
        <f>(weekly!I178/weekly!I177)-1</f>
        <v>3.7577992058990484E-2</v>
      </c>
      <c r="J179" s="20">
        <f>(weekly!J178/weekly!J177)-1</f>
        <v>5.7110404361653933E-2</v>
      </c>
      <c r="K179" s="20">
        <f>(weekly!K178/weekly!K177)-1</f>
        <v>-3.702484778673687E-2</v>
      </c>
    </row>
    <row r="180" spans="1:11" x14ac:dyDescent="0.3">
      <c r="A180" s="19">
        <v>39572</v>
      </c>
      <c r="B180" s="20">
        <f>(weekly!B179/weekly!B178)-1</f>
        <v>-5.4740762911969054E-2</v>
      </c>
      <c r="C180" s="20">
        <f>(weekly!C179/weekly!C178)-1</f>
        <v>-2.8318040128199606E-2</v>
      </c>
      <c r="D180" s="20">
        <f>(weekly!D179/weekly!D178)-1</f>
        <v>-5.7059206245933525E-2</v>
      </c>
      <c r="E180" s="20">
        <f>(weekly!E179/weekly!E178)-1</f>
        <v>-2.1337062432335019E-2</v>
      </c>
      <c r="F180" s="20">
        <f>(weekly!F179/weekly!F178)-1</f>
        <v>-4.1771356783919522E-2</v>
      </c>
      <c r="G180" s="20">
        <f>(weekly!G179/weekly!G178)-1</f>
        <v>1.2153226700158948E-2</v>
      </c>
      <c r="H180" s="20">
        <f>(weekly!H179/weekly!H178)-1</f>
        <v>-7.6622106292794312E-2</v>
      </c>
      <c r="I180" s="20">
        <f>(weekly!I179/weekly!I178)-1</f>
        <v>-1.1070110701107083E-2</v>
      </c>
      <c r="J180" s="20">
        <f>(weekly!J179/weekly!J178)-1</f>
        <v>-9.7262216873683749E-2</v>
      </c>
      <c r="K180" s="20">
        <f>(weekly!K179/weekly!K178)-1</f>
        <v>-4.0498974709501145E-2</v>
      </c>
    </row>
    <row r="181" spans="1:11" x14ac:dyDescent="0.3">
      <c r="A181" s="19">
        <v>39579</v>
      </c>
      <c r="B181" s="20">
        <f>(weekly!B180/weekly!B179)-1</f>
        <v>4.2465608837912949E-2</v>
      </c>
      <c r="C181" s="20">
        <f>(weekly!C180/weekly!C179)-1</f>
        <v>6.9853605638893868E-2</v>
      </c>
      <c r="D181" s="20">
        <f>(weekly!D180/weekly!D179)-1</f>
        <v>3.2981439315531658E-2</v>
      </c>
      <c r="E181" s="20">
        <f>(weekly!E180/weekly!E179)-1</f>
        <v>6.978566489974658E-2</v>
      </c>
      <c r="F181" s="20">
        <f>(weekly!F180/weekly!F179)-1</f>
        <v>-7.1288102261554132E-3</v>
      </c>
      <c r="G181" s="20">
        <f>(weekly!G180/weekly!G179)-1</f>
        <v>4.014598540145986E-2</v>
      </c>
      <c r="H181" s="20">
        <f>(weekly!H180/weekly!H179)-1</f>
        <v>-4.5197740112994378E-2</v>
      </c>
      <c r="I181" s="20">
        <f>(weekly!I180/weekly!I179)-1</f>
        <v>3.9662797125483706E-2</v>
      </c>
      <c r="J181" s="20">
        <f>(weekly!J180/weekly!J179)-1</f>
        <v>5.6719355043483688E-2</v>
      </c>
      <c r="K181" s="20">
        <f>(weekly!K180/weekly!K179)-1</f>
        <v>-1.1219946571682904E-2</v>
      </c>
    </row>
    <row r="182" spans="1:11" x14ac:dyDescent="0.3">
      <c r="A182" s="19">
        <v>39586</v>
      </c>
      <c r="B182" s="20">
        <f>(weekly!B181/weekly!B180)-1</f>
        <v>-3.0172122848464378E-2</v>
      </c>
      <c r="C182" s="20">
        <f>(weekly!C181/weekly!C180)-1</f>
        <v>-4.9581890362361714E-2</v>
      </c>
      <c r="D182" s="20">
        <f>(weekly!D181/weekly!D180)-1</f>
        <v>-7.9286620800213758E-2</v>
      </c>
      <c r="E182" s="20">
        <f>(weekly!E181/weekly!E180)-1</f>
        <v>-2.2792882071610121E-2</v>
      </c>
      <c r="F182" s="20">
        <f>(weekly!F181/weekly!F180)-1</f>
        <v>1.0316084839481654E-2</v>
      </c>
      <c r="G182" s="20">
        <f>(weekly!G181/weekly!G180)-1</f>
        <v>8.0701754385970048E-4</v>
      </c>
      <c r="H182" s="20">
        <f>(weekly!H181/weekly!H180)-1</f>
        <v>3.3284023668638252E-3</v>
      </c>
      <c r="I182" s="20">
        <f>(weekly!I181/weekly!I180)-1</f>
        <v>-5.8886082679782126E-2</v>
      </c>
      <c r="J182" s="20">
        <f>(weekly!J181/weekly!J180)-1</f>
        <v>-5.0596221427927857E-2</v>
      </c>
      <c r="K182" s="20">
        <f>(weekly!K181/weekly!K180)-1</f>
        <v>-3.0079250720461137E-2</v>
      </c>
    </row>
    <row r="183" spans="1:11" x14ac:dyDescent="0.3">
      <c r="A183" s="19">
        <v>39593</v>
      </c>
      <c r="B183" s="20">
        <f>(weekly!B182/weekly!B181)-1</f>
        <v>-5.9750835189309681E-2</v>
      </c>
      <c r="C183" s="20">
        <f>(weekly!C182/weekly!C181)-1</f>
        <v>0.11446853892641307</v>
      </c>
      <c r="D183" s="20">
        <f>(weekly!D182/weekly!D181)-1</f>
        <v>-9.2135809634359411E-3</v>
      </c>
      <c r="E183" s="20">
        <f>(weekly!E182/weekly!E181)-1</f>
        <v>7.3324514991181644E-2</v>
      </c>
      <c r="F183" s="20">
        <f>(weekly!F182/weekly!F181)-1</f>
        <v>4.8603169416761904E-2</v>
      </c>
      <c r="G183" s="20">
        <f>(weekly!G182/weekly!G181)-1</f>
        <v>1.5916979279879229E-2</v>
      </c>
      <c r="H183" s="20">
        <f>(weekly!H182/weekly!H181)-1</f>
        <v>-4.0545521562845854E-3</v>
      </c>
      <c r="I183" s="20">
        <f>(weekly!I182/weekly!I181)-1</f>
        <v>1.9067796610169552E-2</v>
      </c>
      <c r="J183" s="20">
        <f>(weekly!J182/weekly!J181)-1</f>
        <v>4.8009238021418321E-2</v>
      </c>
      <c r="K183" s="20">
        <f>(weekly!K182/weekly!K181)-1</f>
        <v>-4.8653667595171868E-2</v>
      </c>
    </row>
    <row r="184" spans="1:11" x14ac:dyDescent="0.3">
      <c r="A184" s="19">
        <v>39600</v>
      </c>
      <c r="B184" s="20">
        <f>(weekly!B183/weekly!B182)-1</f>
        <v>-6.865539065102344E-2</v>
      </c>
      <c r="C184" s="20">
        <f>(weekly!C183/weekly!C182)-1</f>
        <v>-7.0215311004784731E-2</v>
      </c>
      <c r="D184" s="20">
        <f>(weekly!D183/weekly!D182)-1</f>
        <v>-9.9582631617485484E-2</v>
      </c>
      <c r="E184" s="20">
        <f>(weekly!E183/weekly!E182)-1</f>
        <v>1.5651316600254761E-2</v>
      </c>
      <c r="F184" s="20">
        <f>(weekly!F183/weekly!F182)-1</f>
        <v>-1.9552855028433513E-2</v>
      </c>
      <c r="G184" s="20">
        <f>(weekly!G183/weekly!G182)-1</f>
        <v>2.3811988818718266E-3</v>
      </c>
      <c r="H184" s="20">
        <f>(weekly!H183/weekly!H182)-1</f>
        <v>-0.16247224278312367</v>
      </c>
      <c r="I184" s="20">
        <f>(weekly!I183/weekly!I182)-1</f>
        <v>-2.0790020790020791E-2</v>
      </c>
      <c r="J184" s="20">
        <f>(weekly!J183/weekly!J182)-1</f>
        <v>-0.10041960997403843</v>
      </c>
      <c r="K184" s="20">
        <f>(weekly!K183/weekly!K182)-1</f>
        <v>-6.0706617216474745E-2</v>
      </c>
    </row>
    <row r="185" spans="1:11" x14ac:dyDescent="0.3">
      <c r="A185" s="19">
        <v>39607</v>
      </c>
      <c r="B185" s="20">
        <f>(weekly!B184/weekly!B183)-1</f>
        <v>1.4266412335081968E-2</v>
      </c>
      <c r="C185" s="20">
        <f>(weekly!C184/weekly!C183)-1</f>
        <v>-5.8578841288219885E-2</v>
      </c>
      <c r="D185" s="20">
        <f>(weekly!D184/weekly!D183)-1</f>
        <v>-8.9452712043587845E-2</v>
      </c>
      <c r="E185" s="20">
        <f>(weekly!E184/weekly!E183)-1</f>
        <v>-6.3662837728522881E-2</v>
      </c>
      <c r="F185" s="20">
        <f>(weekly!F184/weekly!F183)-1</f>
        <v>6.0384554266645907E-3</v>
      </c>
      <c r="G185" s="20">
        <f>(weekly!G184/weekly!G183)-1</f>
        <v>1.6491083109550386E-2</v>
      </c>
      <c r="H185" s="20">
        <f>(weekly!H184/weekly!H183)-1</f>
        <v>-0.10914714980114892</v>
      </c>
      <c r="I185" s="20">
        <f>(weekly!I184/weekly!I183)-1</f>
        <v>-7.3602264685067254E-2</v>
      </c>
      <c r="J185" s="20">
        <f>(weekly!J184/weekly!J183)-1</f>
        <v>1.0520310743468819E-2</v>
      </c>
      <c r="K185" s="20">
        <f>(weekly!K184/weekly!K183)-1</f>
        <v>-1.2468827930174453E-2</v>
      </c>
    </row>
    <row r="186" spans="1:11" x14ac:dyDescent="0.3">
      <c r="A186" s="19">
        <v>39614</v>
      </c>
      <c r="B186" s="20">
        <f>(weekly!B185/weekly!B184)-1</f>
        <v>-7.538298789327269E-2</v>
      </c>
      <c r="C186" s="20">
        <f>(weekly!C185/weekly!C184)-1</f>
        <v>-5.0289254316038812E-2</v>
      </c>
      <c r="D186" s="20">
        <f>(weekly!D185/weekly!D184)-1</f>
        <v>-2.1345003125837314E-2</v>
      </c>
      <c r="E186" s="20">
        <f>(weekly!E185/weekly!E184)-1</f>
        <v>-2.1252699784017226E-2</v>
      </c>
      <c r="F186" s="20">
        <f>(weekly!F185/weekly!F184)-1</f>
        <v>-6.3970936660875388E-3</v>
      </c>
      <c r="G186" s="20">
        <f>(weekly!G185/weekly!G184)-1</f>
        <v>-3.0245554614733328E-2</v>
      </c>
      <c r="H186" s="20">
        <f>(weekly!H185/weekly!H184)-1</f>
        <v>-6.9444444444444198E-3</v>
      </c>
      <c r="I186" s="20">
        <f>(weekly!I185/weekly!I184)-1</f>
        <v>6.2643239113826521E-3</v>
      </c>
      <c r="J186" s="20">
        <f>(weekly!J185/weekly!J184)-1</f>
        <v>-5.4046425132002751E-2</v>
      </c>
      <c r="K186" s="20">
        <f>(weekly!K185/weekly!K184)-1</f>
        <v>-6.1026936026937761E-3</v>
      </c>
    </row>
    <row r="187" spans="1:11" x14ac:dyDescent="0.3">
      <c r="A187" s="19">
        <v>39621</v>
      </c>
      <c r="B187" s="20">
        <f>(weekly!B186/weekly!B185)-1</f>
        <v>3.9747446925717078E-2</v>
      </c>
      <c r="C187" s="20">
        <f>(weekly!C186/weekly!C185)-1</f>
        <v>1.918557244951602E-3</v>
      </c>
      <c r="D187" s="20">
        <f>(weekly!D186/weekly!D185)-1</f>
        <v>-6.9812009490782923E-2</v>
      </c>
      <c r="E187" s="20">
        <f>(weekly!E186/weekly!E185)-1</f>
        <v>-6.6510724688851663E-2</v>
      </c>
      <c r="F187" s="20">
        <f>(weekly!F186/weekly!F185)-1</f>
        <v>-8.2743820046101257E-2</v>
      </c>
      <c r="G187" s="20">
        <f>(weekly!G186/weekly!G185)-1</f>
        <v>2.1898575020955491E-2</v>
      </c>
      <c r="H187" s="20">
        <f>(weekly!H186/weekly!H185)-1</f>
        <v>-6.8431568431568501E-2</v>
      </c>
      <c r="I187" s="20">
        <f>(weekly!I186/weekly!I185)-1</f>
        <v>-7.4096568478591029E-2</v>
      </c>
      <c r="J187" s="20">
        <f>(weekly!J186/weekly!J185)-1</f>
        <v>-0.11567288620526239</v>
      </c>
      <c r="K187" s="20">
        <f>(weekly!K186/weekly!K185)-1</f>
        <v>-6.0343002329028006E-2</v>
      </c>
    </row>
    <row r="188" spans="1:11" x14ac:dyDescent="0.3">
      <c r="A188" s="19">
        <v>39628</v>
      </c>
      <c r="B188" s="20">
        <f>(weekly!B187/weekly!B186)-1</f>
        <v>-3.8839303908383305E-2</v>
      </c>
      <c r="C188" s="20">
        <f>(weekly!C187/weekly!C186)-1</f>
        <v>-2.427114749389625E-2</v>
      </c>
      <c r="D188" s="20">
        <f>(weekly!D187/weekly!D186)-1</f>
        <v>-2.0798587265770663E-2</v>
      </c>
      <c r="E188" s="20">
        <f>(weekly!E187/weekly!E186)-1</f>
        <v>2.9502151198524951E-2</v>
      </c>
      <c r="F188" s="20">
        <f>(weekly!F187/weekly!F186)-1</f>
        <v>-0.10710571923743495</v>
      </c>
      <c r="G188" s="20">
        <f>(weekly!G187/weekly!G186)-1</f>
        <v>-7.895006664616E-2</v>
      </c>
      <c r="H188" s="20">
        <f>(weekly!H187/weekly!H186)-1</f>
        <v>-7.5603217158176972E-2</v>
      </c>
      <c r="I188" s="20">
        <f>(weekly!I187/weekly!I186)-1</f>
        <v>-7.1498852082650055E-2</v>
      </c>
      <c r="J188" s="20">
        <f>(weekly!J187/weekly!J186)-1</f>
        <v>4.9721125027291979E-2</v>
      </c>
      <c r="K188" s="20">
        <f>(weekly!K187/weekly!K186)-1</f>
        <v>-5.407841369986488E-2</v>
      </c>
    </row>
    <row r="189" spans="1:11" x14ac:dyDescent="0.3">
      <c r="A189" s="19">
        <v>39635</v>
      </c>
      <c r="B189" s="20">
        <f>(weekly!B188/weekly!B187)-1</f>
        <v>-3.9009497964721862E-2</v>
      </c>
      <c r="C189" s="20">
        <f>(weekly!C188/weekly!C187)-1</f>
        <v>-5.436169168874494E-2</v>
      </c>
      <c r="D189" s="20">
        <f>(weekly!D188/weekly!D187)-1</f>
        <v>6.7428113415489488E-2</v>
      </c>
      <c r="E189" s="20">
        <f>(weekly!E188/weekly!E187)-1</f>
        <v>-4.4959816303099864E-2</v>
      </c>
      <c r="F189" s="20">
        <f>(weekly!F188/weekly!F187)-1</f>
        <v>1.9021739130434812E-2</v>
      </c>
      <c r="G189" s="20">
        <f>(weekly!G188/weekly!G187)-1</f>
        <v>1.5844743775279113E-2</v>
      </c>
      <c r="H189" s="20">
        <f>(weekly!H188/weekly!H187)-1</f>
        <v>0.11890951276102091</v>
      </c>
      <c r="I189" s="20">
        <f>(weekly!I188/weekly!I187)-1</f>
        <v>2.1370540445072361E-2</v>
      </c>
      <c r="J189" s="20">
        <f>(weekly!J188/weekly!J187)-1</f>
        <v>-9.5299323072267628E-3</v>
      </c>
      <c r="K189" s="20">
        <f>(weekly!K188/weekly!K187)-1</f>
        <v>6.121962839447348E-2</v>
      </c>
    </row>
    <row r="190" spans="1:11" x14ac:dyDescent="0.3">
      <c r="A190" s="19">
        <v>39642</v>
      </c>
      <c r="B190" s="20">
        <f>(weekly!B189/weekly!B188)-1</f>
        <v>4.8182139075185315E-2</v>
      </c>
      <c r="C190" s="20">
        <f>(weekly!C189/weekly!C188)-1</f>
        <v>-5.914703745979133E-3</v>
      </c>
      <c r="D190" s="20">
        <f>(weekly!D189/weekly!D188)-1</f>
        <v>-3.1162004880796013E-2</v>
      </c>
      <c r="E190" s="20">
        <f>(weekly!E189/weekly!E188)-1</f>
        <v>-7.7178303519907732E-2</v>
      </c>
      <c r="F190" s="20">
        <f>(weekly!F189/weekly!F188)-1</f>
        <v>-1.9047619047619646E-3</v>
      </c>
      <c r="G190" s="20">
        <f>(weekly!G189/weekly!G188)-1</f>
        <v>-3.1889246054938702E-2</v>
      </c>
      <c r="H190" s="20">
        <f>(weekly!H189/weekly!H188)-1</f>
        <v>0.11197511664074655</v>
      </c>
      <c r="I190" s="20">
        <f>(weekly!I189/weekly!I188)-1</f>
        <v>1.1066920283589798E-2</v>
      </c>
      <c r="J190" s="20">
        <f>(weekly!J189/weekly!J188)-1</f>
        <v>7.972204192279797E-2</v>
      </c>
      <c r="K190" s="20">
        <f>(weekly!K189/weekly!K188)-1</f>
        <v>-9.8316498316498246E-2</v>
      </c>
    </row>
    <row r="191" spans="1:11" x14ac:dyDescent="0.3">
      <c r="A191" s="19">
        <v>39649</v>
      </c>
      <c r="B191" s="20">
        <f>(weekly!B190/weekly!B189)-1</f>
        <v>1.6038053544367825E-2</v>
      </c>
      <c r="C191" s="20">
        <f>(weekly!C190/weekly!C189)-1</f>
        <v>6.7327766179541282E-3</v>
      </c>
      <c r="D191" s="20">
        <f>(weekly!D190/weekly!D189)-1</f>
        <v>8.8839372214687184E-2</v>
      </c>
      <c r="E191" s="20">
        <f>(weekly!E190/weekly!E189)-1</f>
        <v>2.0843103538117358E-3</v>
      </c>
      <c r="F191" s="20">
        <f>(weekly!F190/weekly!F189)-1</f>
        <v>6.4026717557251978E-2</v>
      </c>
      <c r="G191" s="20">
        <f>(weekly!G190/weekly!G189)-1</f>
        <v>2.8487341055729587E-2</v>
      </c>
      <c r="H191" s="20">
        <f>(weekly!H190/weekly!H189)-1</f>
        <v>0.12587412587412583</v>
      </c>
      <c r="I191" s="20">
        <f>(weekly!I190/weekly!I189)-1</f>
        <v>7.0121429793056356E-2</v>
      </c>
      <c r="J191" s="20">
        <f>(weekly!J190/weekly!J189)-1</f>
        <v>3.1631245800770813E-2</v>
      </c>
      <c r="K191" s="20">
        <f>(weekly!K190/weekly!K189)-1</f>
        <v>1.3193925815285112E-2</v>
      </c>
    </row>
    <row r="192" spans="1:11" x14ac:dyDescent="0.3">
      <c r="A192" s="19">
        <v>39656</v>
      </c>
      <c r="B192" s="20">
        <f>(weekly!B191/weekly!B190)-1</f>
        <v>7.0099846708373104E-2</v>
      </c>
      <c r="C192" s="20">
        <f>(weekly!C191/weekly!C190)-1</f>
        <v>5.1843019337446172E-2</v>
      </c>
      <c r="D192" s="20">
        <f>(weekly!D191/weekly!D190)-1</f>
        <v>-1.6104635643740539E-2</v>
      </c>
      <c r="E192" s="20">
        <f>(weekly!E191/weekly!E190)-1</f>
        <v>5.725131298424424E-2</v>
      </c>
      <c r="F192" s="20">
        <f>(weekly!F191/weekly!F190)-1</f>
        <v>8.349026993094788E-2</v>
      </c>
      <c r="G192" s="20">
        <f>(weekly!G191/weekly!G190)-1</f>
        <v>3.7420206911733533E-3</v>
      </c>
      <c r="H192" s="20">
        <f>(weekly!H191/weekly!H190)-1</f>
        <v>4.6790890269151175E-2</v>
      </c>
      <c r="I192" s="20">
        <f>(weekly!I191/weekly!I190)-1</f>
        <v>-5.5937350167811761E-3</v>
      </c>
      <c r="J192" s="20">
        <f>(weekly!J191/weekly!J190)-1</f>
        <v>2.5434041167497812E-2</v>
      </c>
      <c r="K192" s="20">
        <f>(weekly!K191/weekly!K190)-1</f>
        <v>-4.2260442260442455E-2</v>
      </c>
    </row>
    <row r="193" spans="1:11" x14ac:dyDescent="0.3">
      <c r="A193" s="19">
        <v>39663</v>
      </c>
      <c r="B193" s="20">
        <f>(weekly!B192/weekly!B191)-1</f>
        <v>-1.9938828448643142E-2</v>
      </c>
      <c r="C193" s="20">
        <f>(weekly!C192/weekly!C191)-1</f>
        <v>5.3230814727192044E-3</v>
      </c>
      <c r="D193" s="20">
        <f>(weekly!D192/weekly!D191)-1</f>
        <v>0.1578043045758728</v>
      </c>
      <c r="E193" s="20">
        <f>(weekly!E192/weekly!E191)-1</f>
        <v>2.4493409403895328E-2</v>
      </c>
      <c r="F193" s="20">
        <f>(weekly!F192/weekly!F191)-1</f>
        <v>2.3506042046018916E-2</v>
      </c>
      <c r="G193" s="20">
        <f>(weekly!G192/weekly!G191)-1</f>
        <v>-1.801900584795324E-2</v>
      </c>
      <c r="H193" s="20">
        <f>(weekly!H192/weekly!H191)-1</f>
        <v>-4.9841772151898778E-2</v>
      </c>
      <c r="I193" s="20">
        <f>(weekly!I192/weekly!I191)-1</f>
        <v>1.5911282545805205E-2</v>
      </c>
      <c r="J193" s="20">
        <f>(weekly!J192/weekly!J191)-1</f>
        <v>5.2614865203657102E-2</v>
      </c>
      <c r="K193" s="20">
        <f>(weekly!K192/weekly!K191)-1</f>
        <v>7.1575166752180674E-2</v>
      </c>
    </row>
    <row r="194" spans="1:11" x14ac:dyDescent="0.3">
      <c r="A194" s="19">
        <v>39670</v>
      </c>
      <c r="B194" s="20">
        <f>(weekly!B193/weekly!B192)-1</f>
        <v>1.1061072924073656E-2</v>
      </c>
      <c r="C194" s="20">
        <f>(weekly!C193/weekly!C192)-1</f>
        <v>-1.4119723488748348E-2</v>
      </c>
      <c r="D194" s="20">
        <f>(weekly!D193/weekly!D192)-1</f>
        <v>-8.4433335936889842E-2</v>
      </c>
      <c r="E194" s="20">
        <f>(weekly!E193/weekly!E192)-1</f>
        <v>8.3053288526164781E-3</v>
      </c>
      <c r="F194" s="20">
        <f>(weekly!F193/weekly!F192)-1</f>
        <v>4.8520135856380264E-3</v>
      </c>
      <c r="G194" s="20">
        <f>(weekly!G193/weekly!G192)-1</f>
        <v>3.7667026463691577E-2</v>
      </c>
      <c r="H194" s="20">
        <f>(weekly!H193/weekly!H192)-1</f>
        <v>-5.828476269775229E-3</v>
      </c>
      <c r="I194" s="20">
        <f>(weekly!I193/weekly!I192)-1</f>
        <v>2.2148394241416902E-3</v>
      </c>
      <c r="J194" s="20">
        <f>(weekly!J193/weekly!J192)-1</f>
        <v>-6.1226758125724312E-2</v>
      </c>
      <c r="K194" s="20">
        <f>(weekly!K193/weekly!K192)-1</f>
        <v>-2.6813502513766019E-2</v>
      </c>
    </row>
    <row r="195" spans="1:11" x14ac:dyDescent="0.3">
      <c r="A195" s="19">
        <v>39677</v>
      </c>
      <c r="B195" s="20">
        <f>(weekly!B194/weekly!B193)-1</f>
        <v>-1.4026725013675079E-2</v>
      </c>
      <c r="C195" s="20">
        <f>(weekly!C194/weekly!C193)-1</f>
        <v>-1.7007310159630085E-2</v>
      </c>
      <c r="D195" s="20">
        <f>(weekly!D194/weekly!D193)-1</f>
        <v>1.6294147756355626E-2</v>
      </c>
      <c r="E195" s="20">
        <f>(weekly!E194/weekly!E193)-1</f>
        <v>1.7616530971766853E-3</v>
      </c>
      <c r="F195" s="20">
        <f>(weekly!F194/weekly!F193)-1</f>
        <v>-3.0983421857395887E-2</v>
      </c>
      <c r="G195" s="20">
        <f>(weekly!G194/weekly!G193)-1</f>
        <v>1.9979195810466699E-2</v>
      </c>
      <c r="H195" s="20">
        <f>(weekly!H194/weekly!H193)-1</f>
        <v>-7.5376884422110546E-2</v>
      </c>
      <c r="I195" s="20">
        <f>(weekly!I194/weekly!I193)-1</f>
        <v>-4.719810576164174E-2</v>
      </c>
      <c r="J195" s="20">
        <f>(weekly!J194/weekly!J193)-1</f>
        <v>-2.0905569744431141E-2</v>
      </c>
      <c r="K195" s="20">
        <f>(weekly!K194/weekly!K193)-1</f>
        <v>-4.993849938499384E-2</v>
      </c>
    </row>
    <row r="196" spans="1:11" x14ac:dyDescent="0.3">
      <c r="A196" s="19">
        <v>39684</v>
      </c>
      <c r="B196" s="20">
        <f>(weekly!B195/weekly!B194)-1</f>
        <v>-4.8385179314444304E-2</v>
      </c>
      <c r="C196" s="20">
        <f>(weekly!C195/weekly!C194)-1</f>
        <v>-8.3472454090148807E-3</v>
      </c>
      <c r="D196" s="20">
        <f>(weekly!D195/weekly!D194)-1</f>
        <v>6.9336019474523614E-2</v>
      </c>
      <c r="E196" s="20">
        <f>(weekly!E195/weekly!E194)-1</f>
        <v>3.0988593155893529E-2</v>
      </c>
      <c r="F196" s="20">
        <f>(weekly!F195/weekly!F194)-1</f>
        <v>1.910140353791201E-2</v>
      </c>
      <c r="G196" s="20">
        <f>(weekly!G195/weekly!G194)-1</f>
        <v>1.280067520045014E-2</v>
      </c>
      <c r="H196" s="20">
        <f>(weekly!H195/weekly!H194)-1</f>
        <v>3.7590579710145011E-2</v>
      </c>
      <c r="I196" s="20">
        <f>(weekly!I195/weekly!I194)-1</f>
        <v>3.5785288270377746E-2</v>
      </c>
      <c r="J196" s="20">
        <f>(weekly!J195/weekly!J194)-1</f>
        <v>-5.787137008309351E-3</v>
      </c>
      <c r="K196" s="20">
        <f>(weekly!K195/weekly!K194)-1</f>
        <v>1.7607457276022753E-2</v>
      </c>
    </row>
    <row r="197" spans="1:11" x14ac:dyDescent="0.3">
      <c r="A197" s="19">
        <v>39691</v>
      </c>
      <c r="B197" s="20">
        <f>(weekly!B196/weekly!B195)-1</f>
        <v>-2.5859915049554316E-2</v>
      </c>
      <c r="C197" s="20">
        <f>(weekly!C196/weekly!C195)-1</f>
        <v>3.2292623201713999E-2</v>
      </c>
      <c r="D197" s="20">
        <f>(weekly!D196/weekly!D195)-1</f>
        <v>-2.2136745427427607E-2</v>
      </c>
      <c r="E197" s="20">
        <f>(weekly!E196/weekly!E195)-1</f>
        <v>-2.1021574774110152E-2</v>
      </c>
      <c r="F197" s="20">
        <f>(weekly!F196/weekly!F195)-1</f>
        <v>-2.1269660174394911E-2</v>
      </c>
      <c r="G197" s="20">
        <f>(weekly!G196/weekly!G195)-1</f>
        <v>-1.1631944444444486E-2</v>
      </c>
      <c r="H197" s="20">
        <f>(weekly!H196/weekly!H195)-1</f>
        <v>0.18027062418158013</v>
      </c>
      <c r="I197" s="20">
        <f>(weekly!I196/weekly!I195)-1</f>
        <v>5.2783109404990203E-3</v>
      </c>
      <c r="J197" s="20">
        <f>(weekly!J196/weekly!J195)-1</f>
        <v>1.0199471782040614E-2</v>
      </c>
      <c r="K197" s="20">
        <f>(weekly!K196/weekly!K195)-1</f>
        <v>-1.0687022900763177E-2</v>
      </c>
    </row>
    <row r="198" spans="1:11" x14ac:dyDescent="0.3">
      <c r="A198" s="19">
        <v>39698</v>
      </c>
      <c r="B198" s="20">
        <f>(weekly!B197/weekly!B196)-1</f>
        <v>-7.1260633522848726E-2</v>
      </c>
      <c r="C198" s="20">
        <f>(weekly!C197/weekly!C196)-1</f>
        <v>-3.3209785025945182E-2</v>
      </c>
      <c r="D198" s="20">
        <f>(weekly!D197/weekly!D196)-1</f>
        <v>-3.0504936983222208E-3</v>
      </c>
      <c r="E198" s="20">
        <f>(weekly!E197/weekly!E196)-1</f>
        <v>-3.9885100772273585E-2</v>
      </c>
      <c r="F198" s="20">
        <f>(weekly!F197/weekly!F196)-1</f>
        <v>6.328059950041709E-3</v>
      </c>
      <c r="G198" s="20">
        <f>(weekly!G197/weekly!G196)-1</f>
        <v>-5.1431582645353857E-2</v>
      </c>
      <c r="H198" s="20">
        <f>(weekly!H197/weekly!H196)-1</f>
        <v>-3.5502958579881727E-2</v>
      </c>
      <c r="I198" s="20">
        <f>(weekly!I197/weekly!I196)-1</f>
        <v>8.9101034208431962E-3</v>
      </c>
      <c r="J198" s="20">
        <f>(weekly!J197/weekly!J196)-1</f>
        <v>8.0840743734842402E-3</v>
      </c>
      <c r="K198" s="20">
        <f>(weekly!K197/weekly!K196)-1</f>
        <v>-1.7489711934156382E-2</v>
      </c>
    </row>
    <row r="199" spans="1:11" x14ac:dyDescent="0.3">
      <c r="A199" s="19">
        <v>39705</v>
      </c>
      <c r="B199" s="20">
        <f>(weekly!B198/weekly!B197)-1</f>
        <v>6.3380281690140983E-2</v>
      </c>
      <c r="C199" s="20">
        <f>(weekly!C198/weekly!C197)-1</f>
        <v>-5.3928334100086794E-2</v>
      </c>
      <c r="D199" s="20">
        <f>(weekly!D198/weekly!D197)-1</f>
        <v>4.4125936065705584E-2</v>
      </c>
      <c r="E199" s="20">
        <f>(weekly!E198/weekly!E197)-1</f>
        <v>-1.1574868801804805E-2</v>
      </c>
      <c r="F199" s="20">
        <f>(weekly!F198/weekly!F197)-1</f>
        <v>-4.2032103259970199E-2</v>
      </c>
      <c r="G199" s="20">
        <f>(weekly!G198/weekly!G197)-1</f>
        <v>1.4814266138291066E-2</v>
      </c>
      <c r="H199" s="20">
        <f>(weekly!H198/weekly!H197)-1</f>
        <v>2.3006134969325576E-3</v>
      </c>
      <c r="I199" s="20">
        <f>(weekly!I198/weekly!I197)-1</f>
        <v>-1.2616306576249681E-3</v>
      </c>
      <c r="J199" s="20">
        <f>(weekly!J198/weekly!J197)-1</f>
        <v>3.0029517650873583E-3</v>
      </c>
      <c r="K199" s="20">
        <f>(weekly!K198/weekly!K197)-1</f>
        <v>-0.11858638743455496</v>
      </c>
    </row>
    <row r="200" spans="1:11" x14ac:dyDescent="0.3">
      <c r="A200" s="19">
        <v>39712</v>
      </c>
      <c r="B200" s="20">
        <f>(weekly!B199/weekly!B198)-1</f>
        <v>-4.4712807860451065E-2</v>
      </c>
      <c r="C200" s="20">
        <f>(weekly!C199/weekly!C198)-1</f>
        <v>-0.11821914847633463</v>
      </c>
      <c r="D200" s="20">
        <f>(weekly!D199/weekly!D198)-1</f>
        <v>-4.2338243232821648E-2</v>
      </c>
      <c r="E200" s="20">
        <f>(weekly!E199/weekly!E198)-1</f>
        <v>-0.10961147223738399</v>
      </c>
      <c r="F200" s="20">
        <f>(weekly!F199/weekly!F198)-1</f>
        <v>2.5479357401969382E-2</v>
      </c>
      <c r="G200" s="20">
        <f>(weekly!G199/weekly!G198)-1</f>
        <v>-4.0108025254552815E-2</v>
      </c>
      <c r="H200" s="20">
        <f>(weekly!H199/weekly!H198)-1</f>
        <v>-2.792654934965566E-2</v>
      </c>
      <c r="I200" s="20">
        <f>(weekly!I199/weekly!I198)-1</f>
        <v>6.3161219011527159E-3</v>
      </c>
      <c r="J200" s="20">
        <f>(weekly!J199/weekly!J198)-1</f>
        <v>-6.6938844943437936E-2</v>
      </c>
      <c r="K200" s="20">
        <f>(weekly!K199/weekly!K198)-1</f>
        <v>-4.5144045144045242E-2</v>
      </c>
    </row>
    <row r="201" spans="1:11" x14ac:dyDescent="0.3">
      <c r="A201" s="19">
        <v>39719</v>
      </c>
      <c r="B201" s="20">
        <f>(weekly!B200/weekly!B199)-1</f>
        <v>-0.10276393294064334</v>
      </c>
      <c r="C201" s="20">
        <f>(weekly!C200/weekly!C199)-1</f>
        <v>-2.7634803921568585E-2</v>
      </c>
      <c r="D201" s="20">
        <f>(weekly!D200/weekly!D199)-1</f>
        <v>2.5044290545981562E-2</v>
      </c>
      <c r="E201" s="20">
        <f>(weekly!E200/weekly!E199)-1</f>
        <v>-3.8007133303611162E-2</v>
      </c>
      <c r="F201" s="20">
        <f>(weekly!F200/weekly!F199)-1</f>
        <v>-3.2258064516129004E-2</v>
      </c>
      <c r="G201" s="20">
        <f>(weekly!G200/weekly!G199)-1</f>
        <v>1.9390160444072713E-3</v>
      </c>
      <c r="H201" s="20">
        <f>(weekly!H200/weekly!H199)-1</f>
        <v>0.10310901219992141</v>
      </c>
      <c r="I201" s="20">
        <f>(weekly!I200/weekly!I199)-1</f>
        <v>-9.1008943982425761E-3</v>
      </c>
      <c r="J201" s="20">
        <f>(weekly!J200/weekly!J199)-1</f>
        <v>-6.1312670920692813E-2</v>
      </c>
      <c r="K201" s="20">
        <f>(weekly!K200/weekly!K199)-1</f>
        <v>-9.3312597200622127E-2</v>
      </c>
    </row>
    <row r="202" spans="1:11" x14ac:dyDescent="0.3">
      <c r="A202" s="19">
        <v>39726</v>
      </c>
      <c r="B202" s="20">
        <f>(weekly!B201/weekly!B200)-1</f>
        <v>-0.1327643672356329</v>
      </c>
      <c r="C202" s="20">
        <f>(weekly!C201/weekly!C200)-1</f>
        <v>-0.20184006553658074</v>
      </c>
      <c r="D202" s="20">
        <f>(weekly!D201/weekly!D200)-1</f>
        <v>-0.17872574436326494</v>
      </c>
      <c r="E202" s="20">
        <f>(weekly!E201/weekly!E200)-1</f>
        <v>-0.11974278762599944</v>
      </c>
      <c r="F202" s="20">
        <f>(weekly!F201/weekly!F200)-1</f>
        <v>-0.15839860748476942</v>
      </c>
      <c r="G202" s="20">
        <f>(weekly!G201/weekly!G200)-1</f>
        <v>-8.7390429932075908E-2</v>
      </c>
      <c r="H202" s="20">
        <f>(weekly!H201/weekly!H200)-1</f>
        <v>-8.9903674634320363E-2</v>
      </c>
      <c r="I202" s="20">
        <f>(weekly!I201/weekly!I200)-1</f>
        <v>-0.14045922406967537</v>
      </c>
      <c r="J202" s="20">
        <f>(weekly!J201/weekly!J200)-1</f>
        <v>-0.23246644784120263</v>
      </c>
      <c r="K202" s="20">
        <f>(weekly!K201/weekly!K200)-1</f>
        <v>-0.25385934819897082</v>
      </c>
    </row>
    <row r="203" spans="1:11" x14ac:dyDescent="0.3">
      <c r="A203" s="19">
        <v>39733</v>
      </c>
      <c r="B203" s="20">
        <f>(weekly!B202/weekly!B201)-1</f>
        <v>-0.14505328131369011</v>
      </c>
      <c r="C203" s="20">
        <f>(weekly!C202/weekly!C201)-1</f>
        <v>-0.13516500868466752</v>
      </c>
      <c r="D203" s="20">
        <f>(weekly!D202/weekly!D201)-1</f>
        <v>-2.0374976085708929E-2</v>
      </c>
      <c r="E203" s="20">
        <f>(weekly!E202/weekly!E201)-1</f>
        <v>-1.8361303060217105E-2</v>
      </c>
      <c r="F203" s="20">
        <f>(weekly!F202/weekly!F201)-1</f>
        <v>-1.4374353671147921E-2</v>
      </c>
      <c r="G203" s="20">
        <f>(weekly!G202/weekly!G201)-1</f>
        <v>-4.0083160083160041E-2</v>
      </c>
      <c r="H203" s="20">
        <f>(weekly!H202/weekly!H201)-1</f>
        <v>4.6648373186985337E-2</v>
      </c>
      <c r="I203" s="20">
        <f>(weekly!I202/weekly!I201)-1</f>
        <v>-3.1687546057479699E-2</v>
      </c>
      <c r="J203" s="20">
        <f>(weekly!J202/weekly!J201)-1</f>
        <v>-0.10094134318538384</v>
      </c>
      <c r="K203" s="20">
        <f>(weekly!K202/weekly!K201)-1</f>
        <v>-0.1140229885057471</v>
      </c>
    </row>
    <row r="204" spans="1:11" x14ac:dyDescent="0.3">
      <c r="A204" s="19">
        <v>39740</v>
      </c>
      <c r="B204" s="20">
        <f>(weekly!B203/weekly!B202)-1</f>
        <v>-0.21938428007083499</v>
      </c>
      <c r="C204" s="20">
        <f>(weekly!C203/weekly!C202)-1</f>
        <v>9.9141865985028277E-2</v>
      </c>
      <c r="D204" s="20">
        <f>(weekly!D203/weekly!D202)-1</f>
        <v>-5.2143345376428063E-2</v>
      </c>
      <c r="E204" s="20">
        <f>(weekly!E203/weekly!E202)-1</f>
        <v>3.606865111289892E-2</v>
      </c>
      <c r="F204" s="20">
        <f>(weekly!F203/weekly!F202)-1</f>
        <v>1.1541286328822231E-3</v>
      </c>
      <c r="G204" s="20">
        <f>(weekly!G203/weekly!G202)-1</f>
        <v>-6.1422507147188776E-2</v>
      </c>
      <c r="H204" s="20">
        <f>(weekly!H203/weekly!H202)-1</f>
        <v>-0.20374531835205989</v>
      </c>
      <c r="I204" s="20">
        <f>(weekly!I203/weekly!I202)-1</f>
        <v>3.9954337899543724E-3</v>
      </c>
      <c r="J204" s="20">
        <f>(weekly!J203/weekly!J202)-1</f>
        <v>-2.5021813166709039E-2</v>
      </c>
      <c r="K204" s="20">
        <f>(weekly!K203/weekly!K202)-1</f>
        <v>-0.12558380902957955</v>
      </c>
    </row>
    <row r="205" spans="1:11" x14ac:dyDescent="0.3">
      <c r="A205" s="19">
        <v>39747</v>
      </c>
      <c r="B205" s="20">
        <f>(weekly!B204/weekly!B203)-1</f>
        <v>0.34909693744001391</v>
      </c>
      <c r="C205" s="20">
        <f>(weekly!C204/weekly!C203)-1</f>
        <v>7.7491694352159302E-2</v>
      </c>
      <c r="D205" s="20">
        <f>(weekly!D204/weekly!D203)-1</f>
        <v>5.1097146389203818E-2</v>
      </c>
      <c r="E205" s="20">
        <f>(weekly!E204/weekly!E203)-1</f>
        <v>0.11466287045425139</v>
      </c>
      <c r="F205" s="20">
        <f>(weekly!F204/weekly!F203)-1</f>
        <v>-1.0479983232027923E-3</v>
      </c>
      <c r="G205" s="20">
        <f>(weekly!G204/weekly!G203)-1</f>
        <v>8.2702602916743473E-2</v>
      </c>
      <c r="H205" s="20">
        <f>(weekly!H204/weekly!H203)-1</f>
        <v>1.6933207902163572E-2</v>
      </c>
      <c r="I205" s="20">
        <f>(weekly!I204/weekly!I203)-1</f>
        <v>-3.3352283494409773E-2</v>
      </c>
      <c r="J205" s="20">
        <f>(weekly!J204/weekly!J203)-1</f>
        <v>3.3429561200923885E-2</v>
      </c>
      <c r="K205" s="20">
        <f>(weekly!K204/weekly!K203)-1</f>
        <v>0.12759643916913932</v>
      </c>
    </row>
    <row r="206" spans="1:11" x14ac:dyDescent="0.3">
      <c r="A206" s="19">
        <v>39754</v>
      </c>
      <c r="B206" s="20">
        <f>(weekly!B205/weekly!B204)-1</f>
        <v>-0.11246927952399444</v>
      </c>
      <c r="C206" s="20">
        <f>(weekly!C205/weekly!C204)-1</f>
        <v>-2.2970785477530176E-2</v>
      </c>
      <c r="D206" s="20">
        <f>(weekly!D205/weekly!D204)-1</f>
        <v>6.5764971086935242E-2</v>
      </c>
      <c r="E206" s="20">
        <f>(weekly!E205/weekly!E204)-1</f>
        <v>-9.0851039126901068E-2</v>
      </c>
      <c r="F206" s="20">
        <f>(weekly!F205/weekly!F204)-1</f>
        <v>-1.4687368862776884E-3</v>
      </c>
      <c r="G206" s="20">
        <f>(weekly!G205/weekly!G204)-1</f>
        <v>-2.2165387894288124E-2</v>
      </c>
      <c r="H206" s="20">
        <f>(weekly!H205/weekly!H204)-1</f>
        <v>0.16049953746530976</v>
      </c>
      <c r="I206" s="20">
        <f>(weekly!I205/weekly!I204)-1</f>
        <v>0.1358557145657715</v>
      </c>
      <c r="J206" s="20">
        <f>(weekly!J205/weekly!J204)-1</f>
        <v>8.1317392033074309E-2</v>
      </c>
      <c r="K206" s="20">
        <f>(weekly!K205/weekly!K204)-1</f>
        <v>5.0000000000000044E-2</v>
      </c>
    </row>
    <row r="207" spans="1:11" x14ac:dyDescent="0.3">
      <c r="A207" s="19">
        <v>39761</v>
      </c>
      <c r="B207" s="20">
        <f>(weekly!B206/weekly!B205)-1</f>
        <v>-6.0628142534431162E-2</v>
      </c>
      <c r="C207" s="20">
        <f>(weekly!C206/weekly!C205)-1</f>
        <v>1.0808678500986213E-2</v>
      </c>
      <c r="D207" s="20">
        <f>(weekly!D206/weekly!D205)-1</f>
        <v>-7.4213720801912797E-2</v>
      </c>
      <c r="E207" s="20">
        <f>(weekly!E206/weekly!E205)-1</f>
        <v>-3.9269523018964358E-2</v>
      </c>
      <c r="F207" s="20">
        <f>(weekly!F206/weekly!F205)-1</f>
        <v>1.7125446522378684E-2</v>
      </c>
      <c r="G207" s="20">
        <f>(weekly!G206/weekly!G205)-1</f>
        <v>-1.8788142981691403E-2</v>
      </c>
      <c r="H207" s="20">
        <f>(weekly!H206/weekly!H205)-1</f>
        <v>-5.8190514149063399E-2</v>
      </c>
      <c r="I207" s="20">
        <f>(weekly!I206/weekly!I205)-1</f>
        <v>-2.6234035208836715E-2</v>
      </c>
      <c r="J207" s="20">
        <f>(weekly!J206/weekly!J205)-1</f>
        <v>-9.1219096334185901E-2</v>
      </c>
      <c r="K207" s="20">
        <f>(weekly!K206/weekly!K205)-1</f>
        <v>-3.4085213032581385E-2</v>
      </c>
    </row>
    <row r="208" spans="1:11" x14ac:dyDescent="0.3">
      <c r="A208" s="19">
        <v>39768</v>
      </c>
      <c r="B208" s="20">
        <f>(weekly!B207/weekly!B206)-1</f>
        <v>-1.947094872391586E-2</v>
      </c>
      <c r="C208" s="20">
        <f>(weekly!C207/weekly!C206)-1</f>
        <v>-4.5972525757102756E-2</v>
      </c>
      <c r="D208" s="20">
        <f>(weekly!D207/weekly!D206)-1</f>
        <v>-0.15118704678653028</v>
      </c>
      <c r="E208" s="20">
        <f>(weekly!E207/weekly!E206)-1</f>
        <v>-2.3527847933005552E-2</v>
      </c>
      <c r="F208" s="20">
        <f>(weekly!F207/weekly!F206)-1</f>
        <v>-7.3339531040181871E-2</v>
      </c>
      <c r="G208" s="20">
        <f>(weekly!G207/weekly!G206)-1</f>
        <v>-2.1991203518592628E-2</v>
      </c>
      <c r="H208" s="20">
        <f>(weekly!H207/weekly!H206)-1</f>
        <v>4.6550994498518961E-2</v>
      </c>
      <c r="I208" s="20">
        <f>(weekly!I207/weekly!I206)-1</f>
        <v>2.6586316908896457E-3</v>
      </c>
      <c r="J208" s="20">
        <f>(weekly!J207/weekly!J206)-1</f>
        <v>-3.9371197907783206E-2</v>
      </c>
      <c r="K208" s="20">
        <f>(weekly!K207/weekly!K206)-1</f>
        <v>-9.7042034250129805E-2</v>
      </c>
    </row>
    <row r="209" spans="1:11" x14ac:dyDescent="0.3">
      <c r="A209" s="19">
        <v>39775</v>
      </c>
      <c r="B209" s="20">
        <f>(weekly!B208/weekly!B207)-1</f>
        <v>8.9398734177215111E-3</v>
      </c>
      <c r="C209" s="20">
        <f>(weekly!C208/weekly!C207)-1</f>
        <v>0.10455698273746195</v>
      </c>
      <c r="D209" s="20">
        <f>(weekly!D208/weekly!D207)-1</f>
        <v>7.7472205968402541E-2</v>
      </c>
      <c r="E209" s="20">
        <f>(weekly!E208/weekly!E207)-1</f>
        <v>4.9959161448407396E-2</v>
      </c>
      <c r="F209" s="20">
        <f>(weekly!F208/weekly!F207)-1</f>
        <v>-1.0143796678185213E-2</v>
      </c>
      <c r="G209" s="20">
        <f>(weekly!G208/weekly!G207)-1</f>
        <v>8.6308712637417351E-4</v>
      </c>
      <c r="H209" s="20">
        <f>(weekly!H208/weekly!H207)-1</f>
        <v>8.1682167408006379E-2</v>
      </c>
      <c r="I209" s="20">
        <f>(weekly!I208/weekly!I207)-1</f>
        <v>1.6616581226798655E-2</v>
      </c>
      <c r="J209" s="20">
        <f>(weekly!J208/weekly!J207)-1</f>
        <v>-4.3914420146184185E-2</v>
      </c>
      <c r="K209" s="20">
        <f>(weekly!K208/weekly!K207)-1</f>
        <v>-4.8850574712643535E-2</v>
      </c>
    </row>
    <row r="210" spans="1:11" x14ac:dyDescent="0.3">
      <c r="A210" s="19">
        <v>39782</v>
      </c>
      <c r="B210" s="20">
        <f>(weekly!B209/weekly!B208)-1</f>
        <v>-1.4820042342978179E-2</v>
      </c>
      <c r="C210" s="20">
        <f>(weekly!C209/weekly!C208)-1</f>
        <v>-6.7180208873416691E-2</v>
      </c>
      <c r="D210" s="20">
        <f>(weekly!D209/weekly!D208)-1</f>
        <v>-3.5190615835777095E-2</v>
      </c>
      <c r="E210" s="20">
        <f>(weekly!E209/weekly!E208)-1</f>
        <v>-8.7903539478802029E-2</v>
      </c>
      <c r="F210" s="20">
        <f>(weekly!F209/weekly!F208)-1</f>
        <v>-3.8288288288288452E-3</v>
      </c>
      <c r="G210" s="20">
        <f>(weekly!G209/weekly!G208)-1</f>
        <v>5.804928970181078E-2</v>
      </c>
      <c r="H210" s="20">
        <f>(weekly!H209/weekly!H208)-1</f>
        <v>-3.9252336448598157E-2</v>
      </c>
      <c r="I210" s="20">
        <f>(weekly!I209/weekly!I208)-1</f>
        <v>-2.4169709615719071E-2</v>
      </c>
      <c r="J210" s="20">
        <f>(weekly!J209/weekly!J208)-1</f>
        <v>2.4760902534897156E-3</v>
      </c>
      <c r="K210" s="20">
        <f>(weekly!K209/weekly!K208)-1</f>
        <v>-1.2084592145015116E-2</v>
      </c>
    </row>
    <row r="211" spans="1:11" x14ac:dyDescent="0.3">
      <c r="A211" s="19">
        <v>39789</v>
      </c>
      <c r="B211" s="20">
        <f>(weekly!B210/weekly!B209)-1</f>
        <v>0.16953199617956072</v>
      </c>
      <c r="C211" s="20">
        <f>(weekly!C210/weekly!C209)-1</f>
        <v>-7.7656026679371104E-2</v>
      </c>
      <c r="D211" s="20">
        <f>(weekly!D210/weekly!D209)-1</f>
        <v>3.3322075875267476E-2</v>
      </c>
      <c r="E211" s="20">
        <f>(weekly!E210/weekly!E209)-1</f>
        <v>-2.6154939587775261E-2</v>
      </c>
      <c r="F211" s="20">
        <f>(weekly!F210/weekly!F209)-1</f>
        <v>-2.950486095410354E-2</v>
      </c>
      <c r="G211" s="20">
        <f>(weekly!G210/weekly!G209)-1</f>
        <v>5.5636582017844827E-2</v>
      </c>
      <c r="H211" s="20">
        <f>(weekly!H210/weekly!H209)-1</f>
        <v>7.0038910505836327E-3</v>
      </c>
      <c r="I211" s="20">
        <f>(weekly!I210/weekly!I209)-1</f>
        <v>1.8531717747683585E-2</v>
      </c>
      <c r="J211" s="20">
        <f>(weekly!J210/weekly!J209)-1</f>
        <v>7.9934545679088531E-2</v>
      </c>
      <c r="K211" s="20">
        <f>(weekly!K210/weekly!K209)-1</f>
        <v>0.19999999999999996</v>
      </c>
    </row>
    <row r="212" spans="1:11" x14ac:dyDescent="0.3">
      <c r="A212" s="19">
        <v>39796</v>
      </c>
      <c r="B212" s="20">
        <f>(weekly!B211/weekly!B210)-1</f>
        <v>3.3823329250034062E-2</v>
      </c>
      <c r="C212" s="20">
        <f>(weekly!C211/weekly!C210)-1</f>
        <v>6.7062672176308569E-2</v>
      </c>
      <c r="D212" s="20">
        <f>(weekly!D211/weekly!D210)-1</f>
        <v>0.14369757054145338</v>
      </c>
      <c r="E212" s="20">
        <f>(weekly!E211/weekly!E210)-1</f>
        <v>7.8236753758575306E-2</v>
      </c>
      <c r="F212" s="20">
        <f>(weekly!F211/weekly!F210)-1</f>
        <v>4.5894001164822562E-2</v>
      </c>
      <c r="G212" s="20">
        <f>(weekly!G211/weekly!G210)-1</f>
        <v>4.6852777439148285E-2</v>
      </c>
      <c r="H212" s="20">
        <f>(weekly!H211/weekly!H210)-1</f>
        <v>0.12403400309119017</v>
      </c>
      <c r="I212" s="20">
        <f>(weekly!I211/weekly!I210)-1</f>
        <v>3.4289713086074203E-2</v>
      </c>
      <c r="J212" s="20">
        <f>(weekly!J211/weekly!J210)-1</f>
        <v>4.0196695065469745E-2</v>
      </c>
      <c r="K212" s="20">
        <f>(weekly!K211/weekly!K210)-1</f>
        <v>-1.9877675840978659E-2</v>
      </c>
    </row>
    <row r="213" spans="1:11" x14ac:dyDescent="0.3">
      <c r="A213" s="19">
        <v>39803</v>
      </c>
      <c r="B213" s="20">
        <f>(weekly!B212/weekly!B211)-1</f>
        <v>-0.10446975182673957</v>
      </c>
      <c r="C213" s="20">
        <f>(weekly!C212/weekly!C211)-1</f>
        <v>-8.1645824929407085E-2</v>
      </c>
      <c r="D213" s="20">
        <f>(weekly!D212/weekly!D211)-1</f>
        <v>-7.5442941512669059E-2</v>
      </c>
      <c r="E213" s="20">
        <f>(weekly!E212/weekly!E211)-1</f>
        <v>-6.8837146338161737E-2</v>
      </c>
      <c r="F213" s="20">
        <f>(weekly!F212/weekly!F211)-1</f>
        <v>-3.5750083528232612E-2</v>
      </c>
      <c r="G213" s="20">
        <f>(weekly!G212/weekly!G211)-1</f>
        <v>-3.4857542116295437E-2</v>
      </c>
      <c r="H213" s="20">
        <f>(weekly!H212/weekly!H211)-1</f>
        <v>-2.7500859401856315E-2</v>
      </c>
      <c r="I213" s="20">
        <f>(weekly!I212/weekly!I211)-1</f>
        <v>-4.3132611637347718E-2</v>
      </c>
      <c r="J213" s="20">
        <f>(weekly!J212/weekly!J211)-1</f>
        <v>-9.0699208443271728E-2</v>
      </c>
      <c r="K213" s="20">
        <f>(weekly!K212/weekly!K211)-1</f>
        <v>-7.9563182527301102E-2</v>
      </c>
    </row>
    <row r="214" spans="1:11" x14ac:dyDescent="0.3">
      <c r="A214" s="19">
        <v>39810</v>
      </c>
      <c r="B214" s="20">
        <f>(weekly!B213/weekly!B212)-1</f>
        <v>6.299617759482512E-2</v>
      </c>
      <c r="C214" s="20">
        <f>(weekly!C213/weekly!C212)-1</f>
        <v>5.6487744882719904E-2</v>
      </c>
      <c r="D214" s="20">
        <f>(weekly!D213/weekly!D212)-1</f>
        <v>4.4096435194724837E-2</v>
      </c>
      <c r="E214" s="20">
        <f>(weekly!E213/weekly!E212)-1</f>
        <v>2.0571345496838145E-2</v>
      </c>
      <c r="F214" s="20">
        <f>(weekly!F213/weekly!F212)-1</f>
        <v>4.0540540540540571E-2</v>
      </c>
      <c r="G214" s="20">
        <f>(weekly!G213/weekly!G212)-1</f>
        <v>7.2112290862290873E-2</v>
      </c>
      <c r="H214" s="20">
        <f>(weekly!H213/weekly!H212)-1</f>
        <v>-2.9338989042064223E-2</v>
      </c>
      <c r="I214" s="20">
        <f>(weekly!I213/weekly!I212)-1</f>
        <v>1.9798479759589815E-2</v>
      </c>
      <c r="J214" s="20">
        <f>(weekly!J213/weekly!J212)-1</f>
        <v>0.10506589287873314</v>
      </c>
      <c r="K214" s="20">
        <f>(weekly!K213/weekly!K212)-1</f>
        <v>7.0621468926553632E-2</v>
      </c>
    </row>
    <row r="215" spans="1:11" x14ac:dyDescent="0.3">
      <c r="A215" s="19">
        <v>39817</v>
      </c>
      <c r="B215" s="20">
        <f>(weekly!B214/weekly!B213)-1</f>
        <v>-0.10351981190789039</v>
      </c>
      <c r="C215" s="20">
        <f>(weekly!C214/weekly!C213)-1</f>
        <v>7.7581905870613754E-2</v>
      </c>
      <c r="D215" s="20">
        <f>(weekly!D214/weekly!D213)-1</f>
        <v>1.7761989342806039E-3</v>
      </c>
      <c r="E215" s="20">
        <f>(weekly!E214/weekly!E213)-1</f>
        <v>6.3034188034188032E-2</v>
      </c>
      <c r="F215" s="20">
        <f>(weekly!F214/weekly!F213)-1</f>
        <v>-2.4531024531024626E-2</v>
      </c>
      <c r="G215" s="20">
        <f>(weekly!G214/weekly!G213)-1</f>
        <v>-4.9668004651686193E-2</v>
      </c>
      <c r="H215" s="20">
        <f>(weekly!H214/weekly!H213)-1</f>
        <v>4.7341587764020421E-2</v>
      </c>
      <c r="I215" s="20">
        <f>(weekly!I214/weekly!I213)-1</f>
        <v>-2.6001040041601642E-2</v>
      </c>
      <c r="J215" s="20">
        <f>(weekly!J214/weekly!J213)-1</f>
        <v>-0.12461706783369808</v>
      </c>
      <c r="K215" s="20">
        <f>(weekly!K214/weekly!K213)-1</f>
        <v>-3.3245382585751937E-2</v>
      </c>
    </row>
    <row r="216" spans="1:11" x14ac:dyDescent="0.3">
      <c r="A216" s="19">
        <v>39824</v>
      </c>
      <c r="B216" s="20">
        <f>(weekly!B215/weekly!B214)-1</f>
        <v>5.5615550755939491E-2</v>
      </c>
      <c r="C216" s="20">
        <f>(weekly!C215/weekly!C214)-1</f>
        <v>-6.3199320935257375E-2</v>
      </c>
      <c r="D216" s="20">
        <f>(weekly!D215/weekly!D214)-1</f>
        <v>-7.8506698187549295E-2</v>
      </c>
      <c r="E216" s="20">
        <f>(weekly!E215/weekly!E214)-1</f>
        <v>5.3132328308207688E-2</v>
      </c>
      <c r="F216" s="20">
        <f>(weekly!F215/weekly!F214)-1</f>
        <v>4.22166590805646E-2</v>
      </c>
      <c r="G216" s="20">
        <f>(weekly!G215/weekly!G214)-1</f>
        <v>1.8434453084908986E-2</v>
      </c>
      <c r="H216" s="20">
        <f>(weekly!H215/weekly!H214)-1</f>
        <v>9.7357440890124547E-3</v>
      </c>
      <c r="I216" s="20">
        <f>(weekly!I215/weekly!I214)-1</f>
        <v>1.6195052500445062E-2</v>
      </c>
      <c r="J216" s="20">
        <f>(weekly!J215/weekly!J214)-1</f>
        <v>-3.4683164604424332E-3</v>
      </c>
      <c r="K216" s="20">
        <f>(weekly!K215/weekly!K214)-1</f>
        <v>9.8253275109170257E-2</v>
      </c>
    </row>
    <row r="217" spans="1:11" x14ac:dyDescent="0.3">
      <c r="A217" s="19">
        <v>39831</v>
      </c>
      <c r="B217" s="20">
        <f>(weekly!B216/weekly!B215)-1</f>
        <v>-5.0274022652539219E-2</v>
      </c>
      <c r="C217" s="20">
        <f>(weekly!C216/weekly!C215)-1</f>
        <v>-3.3525535420098951E-2</v>
      </c>
      <c r="D217" s="20">
        <f>(weekly!D216/weekly!D215)-1</f>
        <v>-6.9481560662747244E-2</v>
      </c>
      <c r="E217" s="20">
        <f>(weekly!E216/weekly!E215)-1</f>
        <v>-4.9497391525639367E-2</v>
      </c>
      <c r="F217" s="20">
        <f>(weekly!F216/weekly!F215)-1</f>
        <v>3.4938312042798181E-3</v>
      </c>
      <c r="G217" s="20">
        <f>(weekly!G216/weekly!G215)-1</f>
        <v>2.1434108527131679E-2</v>
      </c>
      <c r="H217" s="20">
        <f>(weekly!H216/weekly!H215)-1</f>
        <v>-4.855371900826444E-2</v>
      </c>
      <c r="I217" s="20">
        <f>(weekly!I216/weekly!I215)-1</f>
        <v>-1.0858143607705872E-2</v>
      </c>
      <c r="J217" s="20">
        <f>(weekly!J216/weekly!J215)-1</f>
        <v>-0.10695136863888632</v>
      </c>
      <c r="K217" s="20">
        <f>(weekly!K216/weekly!K215)-1</f>
        <v>-0.11530815109343939</v>
      </c>
    </row>
    <row r="218" spans="1:11" x14ac:dyDescent="0.3">
      <c r="A218" s="19">
        <v>39838</v>
      </c>
      <c r="B218" s="20">
        <f>(weekly!B217/weekly!B216)-1</f>
        <v>0.14480264676463794</v>
      </c>
      <c r="C218" s="20">
        <f>(weekly!C217/weekly!C216)-1</f>
        <v>5.2331032131594624E-2</v>
      </c>
      <c r="D218" s="20">
        <f>(weekly!D217/weekly!D216)-1</f>
        <v>6.0884549109706976E-2</v>
      </c>
      <c r="E218" s="20">
        <f>(weekly!E217/weekly!E216)-1</f>
        <v>8.4672021419009313E-2</v>
      </c>
      <c r="F218" s="20">
        <f>(weekly!F217/weekly!F216)-1</f>
        <v>-0.14329235121314332</v>
      </c>
      <c r="G218" s="20">
        <f>(weekly!G217/weekly!G216)-1</f>
        <v>5.3845861951201224E-2</v>
      </c>
      <c r="H218" s="20">
        <f>(weekly!H217/weekly!H216)-1</f>
        <v>7.0937386898298982E-2</v>
      </c>
      <c r="I218" s="20">
        <f>(weekly!I217/weekly!I216)-1</f>
        <v>5.4709631728045327E-2</v>
      </c>
      <c r="J218" s="20">
        <f>(weekly!J217/weekly!J216)-1</f>
        <v>7.545116213749048E-2</v>
      </c>
      <c r="K218" s="20">
        <f>(weekly!K217/weekly!K216)-1</f>
        <v>6.0674157303370668E-2</v>
      </c>
    </row>
    <row r="219" spans="1:11" x14ac:dyDescent="0.3">
      <c r="A219" s="19">
        <v>39845</v>
      </c>
      <c r="B219" s="20">
        <f>(weekly!B218/weekly!B217)-1</f>
        <v>1.6062907453457953E-2</v>
      </c>
      <c r="C219" s="20">
        <f>(weekly!C218/weekly!C217)-1</f>
        <v>-1.7170162792581212E-2</v>
      </c>
      <c r="D219" s="20">
        <f>(weekly!D218/weekly!D217)-1</f>
        <v>-2.9344883595018856E-2</v>
      </c>
      <c r="E219" s="20">
        <f>(weekly!E218/weekly!E217)-1</f>
        <v>-1.3576056772601208E-2</v>
      </c>
      <c r="F219" s="20">
        <f>(weekly!F218/weekly!F217)-1</f>
        <v>4.1910083820166921E-3</v>
      </c>
      <c r="G219" s="20">
        <f>(weekly!G218/weekly!G217)-1</f>
        <v>8.6417974938786113E-3</v>
      </c>
      <c r="H219" s="20">
        <f>(weekly!H218/weekly!H217)-1</f>
        <v>-1.3518080432578516E-3</v>
      </c>
      <c r="I219" s="20">
        <f>(weekly!I218/weekly!I217)-1</f>
        <v>1.5444015444015413E-2</v>
      </c>
      <c r="J219" s="20">
        <f>(weekly!J218/weekly!J217)-1</f>
        <v>-7.3259116581241179E-2</v>
      </c>
      <c r="K219" s="20">
        <f>(weekly!K218/weekly!K217)-1</f>
        <v>3.0190677966101642E-2</v>
      </c>
    </row>
    <row r="220" spans="1:11" x14ac:dyDescent="0.3">
      <c r="A220" s="19">
        <v>39852</v>
      </c>
      <c r="B220" s="20">
        <f>(weekly!B219/weekly!B218)-1</f>
        <v>3.5388278872866774E-2</v>
      </c>
      <c r="C220" s="20">
        <f>(weekly!C219/weekly!C218)-1</f>
        <v>1.6728471363823605E-2</v>
      </c>
      <c r="D220" s="20">
        <f>(weekly!D219/weekly!D218)-1</f>
        <v>5.0981704596162247E-2</v>
      </c>
      <c r="E220" s="20">
        <f>(weekly!E219/weekly!E218)-1</f>
        <v>-2.8902095714732567E-2</v>
      </c>
      <c r="F220" s="20">
        <f>(weekly!F219/weekly!F218)-1</f>
        <v>4.805868218034659E-2</v>
      </c>
      <c r="G220" s="20">
        <f>(weekly!G219/weekly!G218)-1</f>
        <v>-1.3958303584178267E-2</v>
      </c>
      <c r="H220" s="20">
        <f>(weekly!H219/weekly!H218)-1</f>
        <v>4.5008460236886538E-2</v>
      </c>
      <c r="I220" s="20">
        <f>(weekly!I219/weekly!I218)-1</f>
        <v>-1.8846090262853332E-2</v>
      </c>
      <c r="J220" s="20">
        <f>(weekly!J219/weekly!J218)-1</f>
        <v>9.7685560291682849E-2</v>
      </c>
      <c r="K220" s="20">
        <f>(weekly!K219/weekly!K218)-1</f>
        <v>8.0719794344473073E-2</v>
      </c>
    </row>
    <row r="221" spans="1:11" x14ac:dyDescent="0.3">
      <c r="A221" s="19">
        <v>39859</v>
      </c>
      <c r="B221" s="20">
        <f>(weekly!B220/weekly!B219)-1</f>
        <v>-9.9853063310547441E-2</v>
      </c>
      <c r="C221" s="20">
        <f>(weekly!C220/weekly!C219)-1</f>
        <v>-7.2702220781325932E-2</v>
      </c>
      <c r="D221" s="20">
        <f>(weekly!D220/weekly!D219)-1</f>
        <v>-8.2263029402398935E-2</v>
      </c>
      <c r="E221" s="20">
        <f>(weekly!E220/weekly!E219)-1</f>
        <v>-5.9524576434967336E-2</v>
      </c>
      <c r="F221" s="20">
        <f>(weekly!F220/weekly!F219)-1</f>
        <v>-3.8494026788946534E-2</v>
      </c>
      <c r="G221" s="20">
        <f>(weekly!G220/weekly!G219)-1</f>
        <v>-1.5169617320154982E-2</v>
      </c>
      <c r="H221" s="20">
        <f>(weekly!H220/weekly!H219)-1</f>
        <v>8.4196891191710144E-3</v>
      </c>
      <c r="I221" s="20">
        <f>(weekly!I220/weekly!I219)-1</f>
        <v>6.7396798652064049E-3</v>
      </c>
      <c r="J221" s="20">
        <f>(weekly!J220/weekly!J219)-1</f>
        <v>-0.11209884467265729</v>
      </c>
      <c r="K221" s="20">
        <f>(weekly!K220/weekly!K219)-1</f>
        <v>-0.10704091341579447</v>
      </c>
    </row>
    <row r="222" spans="1:11" x14ac:dyDescent="0.3">
      <c r="A222" s="19">
        <v>39866</v>
      </c>
      <c r="B222" s="20">
        <f>(weekly!B221/weekly!B220)-1</f>
        <v>1.0149041873669384E-2</v>
      </c>
      <c r="C222" s="20">
        <f>(weekly!C221/weekly!C220)-1</f>
        <v>1.9141683419281463E-2</v>
      </c>
      <c r="D222" s="20">
        <f>(weekly!D221/weekly!D220)-1</f>
        <v>2.6486236409900554E-2</v>
      </c>
      <c r="E222" s="20">
        <f>(weekly!E221/weekly!E220)-1</f>
        <v>4.5962052195355652E-2</v>
      </c>
      <c r="F222" s="20">
        <f>(weekly!F221/weekly!F220)-1</f>
        <v>-1.4809236947791238E-2</v>
      </c>
      <c r="G222" s="20">
        <f>(weekly!G221/weekly!G220)-1</f>
        <v>-3.3122564517314879E-2</v>
      </c>
      <c r="H222" s="20">
        <f>(weekly!H221/weekly!H220)-1</f>
        <v>-7.0006422607578611E-2</v>
      </c>
      <c r="I222" s="20">
        <f>(weekly!I221/weekly!I220)-1</f>
        <v>1.489539748953983E-2</v>
      </c>
      <c r="J222" s="20">
        <f>(weekly!J221/weekly!J220)-1</f>
        <v>-1.7746774135251497E-2</v>
      </c>
      <c r="K222" s="20">
        <f>(weekly!K221/weekly!K220)-1</f>
        <v>-3.835908364411289E-2</v>
      </c>
    </row>
    <row r="223" spans="1:11" x14ac:dyDescent="0.3">
      <c r="A223" s="19">
        <v>39873</v>
      </c>
      <c r="B223" s="20">
        <f>(weekly!B222/weekly!B221)-1</f>
        <v>-7.5950256446286835E-2</v>
      </c>
      <c r="C223" s="20">
        <f>(weekly!C222/weekly!C221)-1</f>
        <v>-2.9159519725556748E-3</v>
      </c>
      <c r="D223" s="20">
        <f>(weekly!D222/weekly!D221)-1</f>
        <v>-9.8591549295774628E-2</v>
      </c>
      <c r="E223" s="20">
        <f>(weekly!E222/weekly!E221)-1</f>
        <v>-9.6922069417156864E-3</v>
      </c>
      <c r="F223" s="20">
        <f>(weekly!F222/weekly!F221)-1</f>
        <v>-6.3439490445859947E-2</v>
      </c>
      <c r="G223" s="20">
        <f>(weekly!G222/weekly!G221)-1</f>
        <v>-3.3268697007718284E-2</v>
      </c>
      <c r="H223" s="20">
        <f>(weekly!H222/weekly!H221)-1</f>
        <v>-1.3466850828729338E-2</v>
      </c>
      <c r="I223" s="20">
        <f>(weekly!I222/weekly!I221)-1</f>
        <v>-9.9109498680738706E-2</v>
      </c>
      <c r="J223" s="20">
        <f>(weekly!J222/weekly!J221)-1</f>
        <v>-5.1221666176037739E-2</v>
      </c>
      <c r="K223" s="20">
        <f>(weekly!K222/weekly!K221)-1</f>
        <v>3.3240997229916802E-2</v>
      </c>
    </row>
    <row r="224" spans="1:11" x14ac:dyDescent="0.3">
      <c r="A224" s="19">
        <v>39880</v>
      </c>
      <c r="B224" s="20">
        <f>(weekly!B223/weekly!B222)-1</f>
        <v>9.7703771289537666E-2</v>
      </c>
      <c r="C224" s="20">
        <f>(weekly!C223/weekly!C222)-1</f>
        <v>5.2210562532255311E-2</v>
      </c>
      <c r="D224" s="20">
        <f>(weekly!D223/weekly!D222)-1</f>
        <v>4.049999999999998E-2</v>
      </c>
      <c r="E224" s="20">
        <f>(weekly!E223/weekly!E222)-1</f>
        <v>6.3748181457479181E-2</v>
      </c>
      <c r="F224" s="20">
        <f>(weekly!F223/weekly!F222)-1</f>
        <v>-1.3601741022850944E-2</v>
      </c>
      <c r="G224" s="20">
        <f>(weekly!G223/weekly!G222)-1</f>
        <v>-2.0687485251317472E-2</v>
      </c>
      <c r="H224" s="20">
        <f>(weekly!H223/weekly!H222)-1</f>
        <v>-8.9254462723136196E-2</v>
      </c>
      <c r="I224" s="20">
        <f>(weekly!I223/weekly!I222)-1</f>
        <v>3.6609921288668357E-3</v>
      </c>
      <c r="J224" s="20">
        <f>(weekly!J223/weekly!J222)-1</f>
        <v>5.9998448650325997E-2</v>
      </c>
      <c r="K224" s="20">
        <f>(weekly!K223/weekly!K222)-1</f>
        <v>4.2895442359249358E-2</v>
      </c>
    </row>
    <row r="225" spans="1:11" x14ac:dyDescent="0.3">
      <c r="A225" s="19">
        <v>39887</v>
      </c>
      <c r="B225" s="20">
        <f>(weekly!B224/weekly!B223)-1</f>
        <v>4.2806677287525075E-2</v>
      </c>
      <c r="C225" s="20">
        <f>(weekly!C224/weekly!C223)-1</f>
        <v>5.8039728602958807E-3</v>
      </c>
      <c r="D225" s="20">
        <f>(weekly!D224/weekly!D223)-1</f>
        <v>6.0067275348389959E-3</v>
      </c>
      <c r="E225" s="20">
        <f>(weekly!E224/weekly!E223)-1</f>
        <v>-6.8382444361569927E-4</v>
      </c>
      <c r="F225" s="20">
        <f>(weekly!F224/weekly!F223)-1</f>
        <v>2.5648097076668597E-2</v>
      </c>
      <c r="G225" s="20">
        <f>(weekly!G224/weekly!G223)-1</f>
        <v>8.8594377510040179E-2</v>
      </c>
      <c r="H225" s="20">
        <f>(weekly!H224/weekly!H223)-1</f>
        <v>-3.2282859338970016E-2</v>
      </c>
      <c r="I225" s="20">
        <f>(weekly!I224/weekly!I223)-1</f>
        <v>2.4803939449206558E-2</v>
      </c>
      <c r="J225" s="20">
        <f>(weekly!J224/weekly!J223)-1</f>
        <v>-4.8552925249716328E-2</v>
      </c>
      <c r="K225" s="20">
        <f>(weekly!K224/weekly!K223)-1</f>
        <v>4.8843187660668308E-2</v>
      </c>
    </row>
    <row r="226" spans="1:11" x14ac:dyDescent="0.3">
      <c r="A226" s="19">
        <v>39894</v>
      </c>
      <c r="B226" s="20">
        <f>(weekly!B225/weekly!B224)-1</f>
        <v>0.15649285951511116</v>
      </c>
      <c r="C226" s="20">
        <f>(weekly!C225/weekly!C224)-1</f>
        <v>0.12760078023407018</v>
      </c>
      <c r="D226" s="20">
        <f>(weekly!D225/weekly!D224)-1</f>
        <v>0.19321710054931951</v>
      </c>
      <c r="E226" s="20">
        <f>(weekly!E225/weekly!E224)-1</f>
        <v>3.7573872472783876E-2</v>
      </c>
      <c r="F226" s="20">
        <f>(weekly!F225/weekly!F224)-1</f>
        <v>4.302231782737298E-2</v>
      </c>
      <c r="G226" s="20">
        <f>(weekly!G225/weekly!G224)-1</f>
        <v>-1.0108463070906848E-2</v>
      </c>
      <c r="H226" s="20">
        <f>(weekly!H225/weekly!H224)-1</f>
        <v>9.4122319301032542E-2</v>
      </c>
      <c r="I226" s="20">
        <f>(weekly!I225/weekly!I224)-1</f>
        <v>0.10108560242035947</v>
      </c>
      <c r="J226" s="20">
        <f>(weekly!J225/weekly!J224)-1</f>
        <v>0.16220581449007843</v>
      </c>
      <c r="K226" s="20">
        <f>(weekly!K225/weekly!K224)-1</f>
        <v>5.8823529411764941E-2</v>
      </c>
    </row>
    <row r="227" spans="1:11" x14ac:dyDescent="0.3">
      <c r="A227" s="19">
        <v>39901</v>
      </c>
      <c r="B227" s="20">
        <f>(weekly!B226/weekly!B225)-1</f>
        <v>7.2655217965653662E-2</v>
      </c>
      <c r="C227" s="20">
        <f>(weekly!C226/weekly!C225)-1</f>
        <v>6.775263082023919E-3</v>
      </c>
      <c r="D227" s="20">
        <f>(weekly!D226/weekly!D225)-1</f>
        <v>3.5028022417934457E-2</v>
      </c>
      <c r="E227" s="20">
        <f>(weekly!E226/weekly!E225)-1</f>
        <v>5.539900473649495E-2</v>
      </c>
      <c r="F227" s="20">
        <f>(weekly!F226/weekly!F225)-1</f>
        <v>2.8873420984789844E-2</v>
      </c>
      <c r="G227" s="20">
        <f>(weekly!G226/weekly!G225)-1</f>
        <v>6.3096302921884284E-2</v>
      </c>
      <c r="H227" s="20">
        <f>(weekly!H226/weekly!H225)-1</f>
        <v>2.2504537205081609E-2</v>
      </c>
      <c r="I227" s="20">
        <f>(weekly!I226/weekly!I225)-1</f>
        <v>-8.2430903507353381E-3</v>
      </c>
      <c r="J227" s="20">
        <f>(weekly!J226/weekly!J225)-1</f>
        <v>5.479452054794498E-2</v>
      </c>
      <c r="K227" s="20">
        <f>(weekly!K226/weekly!K225)-1</f>
        <v>0.13101851851851842</v>
      </c>
    </row>
    <row r="228" spans="1:11" x14ac:dyDescent="0.3">
      <c r="A228" s="19">
        <v>39908</v>
      </c>
      <c r="B228" s="20">
        <f>(weekly!B227/weekly!B226)-1</f>
        <v>4.4816877275647871E-2</v>
      </c>
      <c r="C228" s="20">
        <f>(weekly!C227/weekly!C226)-1</f>
        <v>4.1165521191294463E-2</v>
      </c>
      <c r="D228" s="20">
        <f>(weekly!D227/weekly!D226)-1</f>
        <v>7.6387545929219591E-3</v>
      </c>
      <c r="E228" s="20">
        <f>(weekly!E227/weekly!E226)-1</f>
        <v>5.3968073623813506E-3</v>
      </c>
      <c r="F228" s="20">
        <f>(weekly!F227/weekly!F226)-1</f>
        <v>-1.5159107992984144E-2</v>
      </c>
      <c r="G228" s="20">
        <f>(weekly!G227/weekly!G226)-1</f>
        <v>1.1709027169149788E-2</v>
      </c>
      <c r="H228" s="20">
        <f>(weekly!H227/weekly!H226)-1</f>
        <v>2.6269080582179472E-2</v>
      </c>
      <c r="I228" s="20">
        <f>(weekly!I227/weekly!I226)-1</f>
        <v>1.2385919165580184E-2</v>
      </c>
      <c r="J228" s="20">
        <f>(weekly!J227/weekly!J226)-1</f>
        <v>0.15559319907146008</v>
      </c>
      <c r="K228" s="20">
        <f>(weekly!K227/weekly!K226)-1</f>
        <v>7.3679901760131061E-2</v>
      </c>
    </row>
    <row r="229" spans="1:11" x14ac:dyDescent="0.3">
      <c r="A229" s="19">
        <v>39915</v>
      </c>
      <c r="B229" s="20">
        <f>(weekly!B228/weekly!B227)-1</f>
        <v>-1.086455183723678E-2</v>
      </c>
      <c r="C229" s="20">
        <f>(weekly!C228/weekly!C227)-1</f>
        <v>-4.8889500103142525E-2</v>
      </c>
      <c r="D229" s="20">
        <f>(weekly!D228/weekly!D227)-1</f>
        <v>2.6293062086172325E-2</v>
      </c>
      <c r="E229" s="20">
        <f>(weekly!E228/weekly!E227)-1</f>
        <v>-2.0849813538252882E-2</v>
      </c>
      <c r="F229" s="20">
        <f>(weekly!F228/weekly!F227)-1</f>
        <v>0.16550057244625371</v>
      </c>
      <c r="G229" s="20">
        <f>(weekly!G228/weekly!G227)-1</f>
        <v>6.3688970511798892E-2</v>
      </c>
      <c r="H229" s="20">
        <f>(weekly!H228/weekly!H227)-1</f>
        <v>9.6852300242131761E-3</v>
      </c>
      <c r="I229" s="20">
        <f>(weekly!I228/weekly!I227)-1</f>
        <v>2.4146812620735592E-3</v>
      </c>
      <c r="J229" s="20">
        <f>(weekly!J228/weekly!J227)-1</f>
        <v>4.5415060535316742E-2</v>
      </c>
      <c r="K229" s="20">
        <f>(weekly!K228/weekly!K227)-1</f>
        <v>7.205489897064421E-2</v>
      </c>
    </row>
    <row r="230" spans="1:11" x14ac:dyDescent="0.3">
      <c r="A230" s="19">
        <v>39922</v>
      </c>
      <c r="B230" s="20">
        <f>(weekly!B229/weekly!B228)-1</f>
        <v>4.1914926687736331E-2</v>
      </c>
      <c r="C230" s="20">
        <f>(weekly!C229/weekly!C228)-1</f>
        <v>1.8796992481203034E-2</v>
      </c>
      <c r="D230" s="20">
        <f>(weekly!D229/weekly!D228)-1</f>
        <v>3.5811126694717199E-2</v>
      </c>
      <c r="E230" s="20">
        <f>(weekly!E229/weekly!E228)-1</f>
        <v>3.6701483063073637E-2</v>
      </c>
      <c r="F230" s="20">
        <f>(weekly!F229/weekly!F228)-1</f>
        <v>-2.9906134031870923E-2</v>
      </c>
      <c r="G230" s="20">
        <f>(weekly!G229/weekly!G228)-1</f>
        <v>1.2574518682607172E-2</v>
      </c>
      <c r="H230" s="20">
        <f>(weekly!H229/weekly!H228)-1</f>
        <v>-7.5368276807126211E-3</v>
      </c>
      <c r="I230" s="20">
        <f>(weekly!I229/weekly!I228)-1</f>
        <v>1.268668700819009E-2</v>
      </c>
      <c r="J230" s="20">
        <f>(weekly!J229/weekly!J228)-1</f>
        <v>2.2798680896367163E-2</v>
      </c>
      <c r="K230" s="20">
        <f>(weekly!K229/weekly!K228)-1</f>
        <v>0.15753911806543375</v>
      </c>
    </row>
    <row r="231" spans="1:11" x14ac:dyDescent="0.3">
      <c r="A231" s="19">
        <v>39929</v>
      </c>
      <c r="B231" s="20">
        <f>(weekly!B230/weekly!B229)-1</f>
        <v>9.6966683242167839E-3</v>
      </c>
      <c r="C231" s="20">
        <f>(weekly!C230/weekly!C229)-1</f>
        <v>6.8052795912574515E-2</v>
      </c>
      <c r="D231" s="20">
        <f>(weekly!D230/weekly!D229)-1</f>
        <v>-8.9366311608592985E-3</v>
      </c>
      <c r="E231" s="20">
        <f>(weekly!E230/weekly!E229)-1</f>
        <v>4.19148344002227E-2</v>
      </c>
      <c r="F231" s="20">
        <f>(weekly!F230/weekly!F229)-1</f>
        <v>-2.3627362736272639E-3</v>
      </c>
      <c r="G231" s="20">
        <f>(weekly!G230/weekly!G229)-1</f>
        <v>3.0595502364636484E-2</v>
      </c>
      <c r="H231" s="20">
        <f>(weekly!H230/weekly!H229)-1</f>
        <v>9.6651708664134972E-3</v>
      </c>
      <c r="I231" s="20">
        <f>(weekly!I230/weekly!I229)-1</f>
        <v>-6.0260069774817904E-3</v>
      </c>
      <c r="J231" s="20">
        <f>(weekly!J230/weekly!J229)-1</f>
        <v>-7.5655639899463445E-3</v>
      </c>
      <c r="K231" s="20">
        <f>(weekly!K230/weekly!K229)-1</f>
        <v>-4.7619047619047561E-2</v>
      </c>
    </row>
    <row r="232" spans="1:11" x14ac:dyDescent="0.3">
      <c r="A232" s="19">
        <v>39936</v>
      </c>
      <c r="B232" s="20">
        <f>(weekly!B231/weekly!B230)-1</f>
        <v>5.2105392760403824E-2</v>
      </c>
      <c r="C232" s="20">
        <f>(weekly!C231/weekly!C230)-1</f>
        <v>1.1760015945784463E-2</v>
      </c>
      <c r="D232" s="20">
        <f>(weekly!D231/weekly!D230)-1</f>
        <v>3.9712177793970405E-2</v>
      </c>
      <c r="E232" s="20">
        <f>(weekly!E231/weekly!E230)-1</f>
        <v>7.5862805855326787E-3</v>
      </c>
      <c r="F232" s="20">
        <f>(weekly!F231/weekly!F230)-1</f>
        <v>2.2104432164204324E-2</v>
      </c>
      <c r="G232" s="20">
        <f>(weekly!G231/weekly!G230)-1</f>
        <v>-3.3995130174189869E-2</v>
      </c>
      <c r="H232" s="20">
        <f>(weekly!H231/weekly!H230)-1</f>
        <v>-7.4871794871794961E-2</v>
      </c>
      <c r="I232" s="20">
        <f>(weekly!I231/weekly!I230)-1</f>
        <v>-3.9885130823229531E-3</v>
      </c>
      <c r="J232" s="20">
        <f>(weekly!J231/weekly!J230)-1</f>
        <v>0.12649970581463754</v>
      </c>
      <c r="K232" s="20">
        <f>(weekly!K231/weekly!K230)-1</f>
        <v>2.4193548387096753E-2</v>
      </c>
    </row>
    <row r="233" spans="1:11" x14ac:dyDescent="0.3">
      <c r="A233" s="19">
        <v>39943</v>
      </c>
      <c r="B233" s="20">
        <f>(weekly!B232/weekly!B231)-1</f>
        <v>2.6494406216355459E-2</v>
      </c>
      <c r="C233" s="20">
        <f>(weekly!C232/weekly!C231)-1</f>
        <v>2.0751247701602304E-2</v>
      </c>
      <c r="D233" s="20">
        <f>(weekly!D232/weekly!D231)-1</f>
        <v>3.5742444152430997E-2</v>
      </c>
      <c r="E233" s="20">
        <f>(weekly!E232/weekly!E231)-1</f>
        <v>4.7401908801696813E-2</v>
      </c>
      <c r="F233" s="20">
        <f>(weekly!F232/weekly!F231)-1</f>
        <v>5.7596822244289969E-2</v>
      </c>
      <c r="G233" s="20">
        <f>(weekly!G232/weekly!G231)-1</f>
        <v>5.816771691711109E-2</v>
      </c>
      <c r="H233" s="20">
        <f>(weekly!H232/weekly!H231)-1</f>
        <v>3.3628972653362954E-2</v>
      </c>
      <c r="I233" s="20">
        <f>(weekly!I232/weekly!I231)-1</f>
        <v>-1.1693096267819891E-2</v>
      </c>
      <c r="J233" s="20">
        <f>(weekly!J232/weekly!J231)-1</f>
        <v>-2.6796257607412111E-3</v>
      </c>
      <c r="K233" s="20">
        <f>(weekly!K232/weekly!K231)-1</f>
        <v>0.21984251968503932</v>
      </c>
    </row>
    <row r="234" spans="1:11" x14ac:dyDescent="0.3">
      <c r="A234" s="19">
        <v>39950</v>
      </c>
      <c r="B234" s="20">
        <f>(weekly!B233/weekly!B232)-1</f>
        <v>0.12047973003784951</v>
      </c>
      <c r="C234" s="20">
        <f>(weekly!C233/weekly!C232)-1</f>
        <v>-1.5504374678332433E-2</v>
      </c>
      <c r="D234" s="20">
        <f>(weekly!D233/weekly!D232)-1</f>
        <v>0.15605176351179906</v>
      </c>
      <c r="E234" s="20">
        <f>(weekly!E233/weekly!E232)-1</f>
        <v>-4.4294826364280615E-2</v>
      </c>
      <c r="F234" s="20">
        <f>(weekly!F233/weekly!F232)-1</f>
        <v>0.10871152842983833</v>
      </c>
      <c r="G234" s="20">
        <f>(weekly!G233/weekly!G232)-1</f>
        <v>3.7837837837837895E-2</v>
      </c>
      <c r="H234" s="20">
        <f>(weekly!H233/weekly!H232)-1</f>
        <v>0.20843761172685005</v>
      </c>
      <c r="I234" s="20">
        <f>(weekly!I233/weekly!I232)-1</f>
        <v>-1.5559157212317709E-2</v>
      </c>
      <c r="J234" s="20">
        <f>(weekly!J233/weekly!J232)-1</f>
        <v>0.31699986338175679</v>
      </c>
      <c r="K234" s="20">
        <f>(weekly!K233/weekly!K232)-1</f>
        <v>0.18461141234185408</v>
      </c>
    </row>
    <row r="235" spans="1:11" x14ac:dyDescent="0.3">
      <c r="A235" s="19">
        <v>39957</v>
      </c>
      <c r="B235" s="20">
        <f>(weekly!B234/weekly!B233)-1</f>
        <v>3.9436734361645742E-2</v>
      </c>
      <c r="C235" s="20">
        <f>(weekly!C234/weekly!C233)-1</f>
        <v>0.11128536888191864</v>
      </c>
      <c r="D235" s="20">
        <f>(weekly!D234/weekly!D233)-1</f>
        <v>5.4506877377816787E-2</v>
      </c>
      <c r="E235" s="20">
        <f>(weekly!E234/weekly!E233)-1</f>
        <v>5.4399067747232355E-2</v>
      </c>
      <c r="F235" s="20">
        <f>(weekly!F234/weekly!F233)-1</f>
        <v>1.449138985602727E-2</v>
      </c>
      <c r="G235" s="20">
        <f>(weekly!G234/weekly!G233)-1</f>
        <v>8.0626177024483159E-3</v>
      </c>
      <c r="H235" s="20">
        <f>(weekly!H234/weekly!H233)-1</f>
        <v>3.9053254437869889E-2</v>
      </c>
      <c r="I235" s="20">
        <f>(weekly!I234/weekly!I233)-1</f>
        <v>2.3049061573920948E-3</v>
      </c>
      <c r="J235" s="20">
        <f>(weekly!J234/weekly!J233)-1</f>
        <v>8.0065698478561709E-2</v>
      </c>
      <c r="K235" s="20">
        <f>(weekly!K234/weekly!K233)-1</f>
        <v>6.4298169136878691E-2</v>
      </c>
    </row>
    <row r="236" spans="1:11" x14ac:dyDescent="0.3">
      <c r="A236" s="19">
        <v>39964</v>
      </c>
      <c r="B236" s="20">
        <f>(weekly!B235/weekly!B234)-1</f>
        <v>-2.603758809710266E-2</v>
      </c>
      <c r="C236" s="20">
        <f>(weekly!C235/weekly!C234)-1</f>
        <v>2.3756321298365135E-2</v>
      </c>
      <c r="D236" s="20">
        <f>(weekly!D235/weekly!D234)-1</f>
        <v>-1.7969888295289005E-2</v>
      </c>
      <c r="E236" s="20">
        <f>(weekly!E235/weekly!E234)-1</f>
        <v>5.8474831709032449E-2</v>
      </c>
      <c r="F236" s="20">
        <f>(weekly!F235/weekly!F234)-1</f>
        <v>3.9977738614228819E-2</v>
      </c>
      <c r="G236" s="20">
        <f>(weekly!G235/weekly!G234)-1</f>
        <v>-4.6383326522272172E-2</v>
      </c>
      <c r="H236" s="20">
        <f>(weekly!H235/weekly!H234)-1</f>
        <v>1.4236902050113853E-2</v>
      </c>
      <c r="I236" s="20">
        <f>(weekly!I235/weekly!I234)-1</f>
        <v>4.2214191852825156E-2</v>
      </c>
      <c r="J236" s="20">
        <f>(weekly!J235/weekly!J234)-1</f>
        <v>8.0901538313777444E-2</v>
      </c>
      <c r="K236" s="20">
        <f>(weekly!K235/weekly!K234)-1</f>
        <v>0.11918902314151136</v>
      </c>
    </row>
    <row r="237" spans="1:11" x14ac:dyDescent="0.3">
      <c r="A237" s="19">
        <v>39971</v>
      </c>
      <c r="B237" s="20">
        <f>(weekly!B236/weekly!B235)-1</f>
        <v>6.7497487437186088E-2</v>
      </c>
      <c r="C237" s="20">
        <f>(weekly!C236/weekly!C235)-1</f>
        <v>5.9850660539919609E-2</v>
      </c>
      <c r="D237" s="20">
        <f>(weekly!D236/weekly!D235)-1</f>
        <v>7.7292638123498625E-2</v>
      </c>
      <c r="E237" s="20">
        <f>(weekly!E236/weekly!E235)-1</f>
        <v>1.7370669197911859E-2</v>
      </c>
      <c r="F237" s="20">
        <f>(weekly!F236/weekly!F235)-1</f>
        <v>3.041384231180877E-2</v>
      </c>
      <c r="G237" s="20">
        <f>(weekly!G236/weekly!G235)-1</f>
        <v>-4.215005050659637E-2</v>
      </c>
      <c r="H237" s="20">
        <f>(weekly!H236/weekly!H235)-1</f>
        <v>-0.11594609769792252</v>
      </c>
      <c r="I237" s="20">
        <f>(weekly!I236/weekly!I235)-1</f>
        <v>2.7107959022852679E-2</v>
      </c>
      <c r="J237" s="20">
        <f>(weekly!J236/weekly!J235)-1</f>
        <v>4.1554979637171252E-2</v>
      </c>
      <c r="K237" s="20">
        <f>(weekly!K236/weekly!K235)-1</f>
        <v>-3.4400731930466555E-2</v>
      </c>
    </row>
    <row r="238" spans="1:11" x14ac:dyDescent="0.3">
      <c r="A238" s="19">
        <v>39978</v>
      </c>
      <c r="B238" s="20">
        <f>(weekly!B237/weekly!B236)-1</f>
        <v>-0.13572343149807942</v>
      </c>
      <c r="C238" s="20">
        <f>(weekly!C237/weekly!C236)-1</f>
        <v>-6.4491654021243683E-3</v>
      </c>
      <c r="D238" s="20">
        <f>(weekly!D237/weekly!D236)-1</f>
        <v>2.0068205666316841E-2</v>
      </c>
      <c r="E238" s="20">
        <f>(weekly!E237/weekly!E236)-1</f>
        <v>2.4258257137525607E-2</v>
      </c>
      <c r="F238" s="20">
        <f>(weekly!F237/weekly!F236)-1</f>
        <v>-3.4103696009694429E-2</v>
      </c>
      <c r="G238" s="20">
        <f>(weekly!G237/weekly!G236)-1</f>
        <v>3.8028889172951885E-3</v>
      </c>
      <c r="H238" s="20">
        <f>(weekly!H237/weekly!H236)-1</f>
        <v>1.5878056525881146E-2</v>
      </c>
      <c r="I238" s="20">
        <f>(weekly!I237/weekly!I236)-1</f>
        <v>1.5804818167868717E-2</v>
      </c>
      <c r="J238" s="20">
        <f>(weekly!J237/weekly!J236)-1</f>
        <v>-5.457053077590257E-2</v>
      </c>
      <c r="K238" s="20">
        <f>(weekly!K237/weekly!K236)-1</f>
        <v>-4.5290884972522316E-2</v>
      </c>
    </row>
    <row r="239" spans="1:11" x14ac:dyDescent="0.3">
      <c r="A239" s="19">
        <v>39985</v>
      </c>
      <c r="B239" s="20">
        <f>(weekly!B238/weekly!B237)-1</f>
        <v>-6.0130718954247708E-3</v>
      </c>
      <c r="C239" s="20">
        <f>(weekly!C238/weekly!C237)-1</f>
        <v>4.6364479354169985E-2</v>
      </c>
      <c r="D239" s="20">
        <f>(weekly!D238/weekly!D237)-1</f>
        <v>-3.883245467403873E-2</v>
      </c>
      <c r="E239" s="20">
        <f>(weekly!E238/weekly!E237)-1</f>
        <v>3.2064128256513058E-2</v>
      </c>
      <c r="F239" s="20">
        <f>(weekly!F238/weekly!F237)-1</f>
        <v>3.2888251635451171E-2</v>
      </c>
      <c r="G239" s="20">
        <f>(weekly!G238/weekly!G237)-1</f>
        <v>-6.2398522810481749E-3</v>
      </c>
      <c r="H239" s="20">
        <f>(weekly!H238/weekly!H237)-1</f>
        <v>-5.9393560487651653E-3</v>
      </c>
      <c r="I239" s="20">
        <f>(weekly!I238/weekly!I237)-1</f>
        <v>-1.5256797583081627E-2</v>
      </c>
      <c r="J239" s="20">
        <f>(weekly!J238/weekly!J237)-1</f>
        <v>7.69404298196803E-2</v>
      </c>
      <c r="K239" s="20">
        <f>(weekly!K238/weekly!K237)-1</f>
        <v>4.5057562524811301E-2</v>
      </c>
    </row>
    <row r="240" spans="1:11" x14ac:dyDescent="0.3">
      <c r="A240" s="19">
        <v>39992</v>
      </c>
      <c r="B240" s="20">
        <f>(weekly!B239/weekly!B238)-1</f>
        <v>-7.8905839032095137E-4</v>
      </c>
      <c r="C240" s="20">
        <f>(weekly!C239/weekly!C238)-1</f>
        <v>-1.6264400771516474E-2</v>
      </c>
      <c r="D240" s="20">
        <f>(weekly!D239/weekly!D238)-1</f>
        <v>1.1638795986622208E-2</v>
      </c>
      <c r="E240" s="20">
        <f>(weekly!E239/weekly!E238)-1</f>
        <v>-1.2047661076787231E-2</v>
      </c>
      <c r="F240" s="20">
        <f>(weekly!F239/weekly!F238)-1</f>
        <v>3.3576262363352427E-2</v>
      </c>
      <c r="G240" s="20">
        <f>(weekly!G239/weekly!G238)-1</f>
        <v>1.2686208553580158E-2</v>
      </c>
      <c r="H240" s="20">
        <f>(weekly!H239/weekly!H238)-1</f>
        <v>9.2138364779874138E-2</v>
      </c>
      <c r="I240" s="20">
        <f>(weekly!I239/weekly!I238)-1</f>
        <v>-2.4697039423224432E-2</v>
      </c>
      <c r="J240" s="20">
        <f>(weekly!J239/weekly!J238)-1</f>
        <v>-2.1784971162843725E-3</v>
      </c>
      <c r="K240" s="20">
        <f>(weekly!K239/weekly!K238)-1</f>
        <v>1.7663817663817749E-2</v>
      </c>
    </row>
    <row r="241" spans="1:11" x14ac:dyDescent="0.3">
      <c r="A241" s="19">
        <v>39999</v>
      </c>
      <c r="B241" s="20">
        <f>(weekly!B240/weekly!B239)-1</f>
        <v>-0.12450644906554353</v>
      </c>
      <c r="C241" s="20">
        <f>(weekly!C240/weekly!C239)-1</f>
        <v>1.0757246568809276E-2</v>
      </c>
      <c r="D241" s="20">
        <f>(weekly!D240/weekly!D239)-1</f>
        <v>-9.0320021158423636E-2</v>
      </c>
      <c r="E241" s="20">
        <f>(weekly!E240/weekly!E239)-1</f>
        <v>-4.6500201009514464E-2</v>
      </c>
      <c r="F241" s="20">
        <f>(weekly!F240/weekly!F239)-1</f>
        <v>-1.84672206832871E-2</v>
      </c>
      <c r="G241" s="20">
        <f>(weekly!G240/weekly!G239)-1</f>
        <v>-3.4798013349790491E-4</v>
      </c>
      <c r="H241" s="20">
        <f>(weekly!H240/weekly!H239)-1</f>
        <v>-1.9291678663979073E-2</v>
      </c>
      <c r="I241" s="20">
        <f>(weekly!I240/weekly!I239)-1</f>
        <v>9.7514941805599387E-2</v>
      </c>
      <c r="J241" s="20">
        <f>(weekly!J240/weekly!J239)-1</f>
        <v>-0.15446517291086448</v>
      </c>
      <c r="K241" s="20">
        <f>(weekly!K240/weekly!K239)-1</f>
        <v>-2.1089958939902842E-2</v>
      </c>
    </row>
    <row r="242" spans="1:11" x14ac:dyDescent="0.3">
      <c r="A242" s="19">
        <v>40006</v>
      </c>
      <c r="B242" s="20">
        <f>(weekly!B241/weekly!B240)-1</f>
        <v>9.1200641411104399E-2</v>
      </c>
      <c r="C242" s="20">
        <f>(weekly!C241/weekly!C240)-1</f>
        <v>9.8563489566949603E-2</v>
      </c>
      <c r="D242" s="20">
        <f>(weekly!D241/weekly!D240)-1</f>
        <v>4.1939235353975812E-2</v>
      </c>
      <c r="E242" s="20">
        <f>(weekly!E241/weekly!E240)-1</f>
        <v>8.4324932071582426E-2</v>
      </c>
      <c r="F242" s="20">
        <f>(weekly!F241/weekly!F240)-1</f>
        <v>1.5393825365603409E-2</v>
      </c>
      <c r="G242" s="20">
        <f>(weekly!G241/weekly!G240)-1</f>
        <v>-1.9303797468355199E-3</v>
      </c>
      <c r="H242" s="20">
        <f>(weekly!H241/weekly!H240)-1</f>
        <v>2.0845566647093472E-2</v>
      </c>
      <c r="I242" s="20">
        <f>(weekly!I241/weekly!I240)-1</f>
        <v>9.2576669532817402E-2</v>
      </c>
      <c r="J242" s="20">
        <f>(weekly!J241/weekly!J240)-1</f>
        <v>4.4458421610169552E-2</v>
      </c>
      <c r="K242" s="20">
        <f>(weekly!K241/weekly!K240)-1</f>
        <v>4.2326024785509953E-2</v>
      </c>
    </row>
    <row r="243" spans="1:11" x14ac:dyDescent="0.3">
      <c r="A243" s="19">
        <v>40013</v>
      </c>
      <c r="B243" s="20">
        <f>(weekly!B242/weekly!B241)-1</f>
        <v>4.1192138133725242E-2</v>
      </c>
      <c r="C243" s="20">
        <f>(weekly!C242/weekly!C241)-1</f>
        <v>0.11033692851006971</v>
      </c>
      <c r="D243" s="20">
        <f>(weekly!D242/weekly!D241)-1</f>
        <v>9.208231600976502E-3</v>
      </c>
      <c r="E243" s="20">
        <f>(weekly!E242/weekly!E241)-1</f>
        <v>7.35764278925084E-2</v>
      </c>
      <c r="F243" s="20">
        <f>(weekly!F242/weekly!F241)-1</f>
        <v>0.10115387854796598</v>
      </c>
      <c r="G243" s="20">
        <f>(weekly!G242/weekly!G241)-1</f>
        <v>0.15266812517835082</v>
      </c>
      <c r="H243" s="20">
        <f>(weekly!H242/weekly!H241)-1</f>
        <v>-1.8406672418751824E-2</v>
      </c>
      <c r="I243" s="20">
        <f>(weekly!I242/weekly!I241)-1</f>
        <v>6.9517313746065845E-3</v>
      </c>
      <c r="J243" s="20">
        <f>(weekly!J242/weekly!J241)-1</f>
        <v>5.5640074799530925E-2</v>
      </c>
      <c r="K243" s="20">
        <f>(weekly!K242/weekly!K241)-1</f>
        <v>0.20212182184013172</v>
      </c>
    </row>
    <row r="244" spans="1:11" x14ac:dyDescent="0.3">
      <c r="A244" s="19">
        <v>40020</v>
      </c>
      <c r="B244" s="20">
        <f>(weekly!B243/weekly!B242)-1</f>
        <v>-3.047677854717068E-2</v>
      </c>
      <c r="C244" s="20">
        <f>(weekly!C243/weekly!C242)-1</f>
        <v>9.1206051749333827E-2</v>
      </c>
      <c r="D244" s="20">
        <f>(weekly!D243/weekly!D242)-1</f>
        <v>3.3939310154144087E-2</v>
      </c>
      <c r="E244" s="20">
        <f>(weekly!E243/weekly!E242)-1</f>
        <v>3.0303030303030276E-2</v>
      </c>
      <c r="F244" s="20">
        <f>(weekly!F243/weekly!F242)-1</f>
        <v>7.7635000764876727E-2</v>
      </c>
      <c r="G244" s="20">
        <f>(weekly!G243/weekly!G242)-1</f>
        <v>2.4343951147053788E-2</v>
      </c>
      <c r="H244" s="20">
        <f>(weekly!H243/weekly!H242)-1</f>
        <v>4.6879578083797169E-2</v>
      </c>
      <c r="I244" s="20">
        <f>(weekly!I243/weekly!I242)-1</f>
        <v>7.9718640093786597E-2</v>
      </c>
      <c r="J244" s="20">
        <f>(weekly!J243/weekly!J242)-1</f>
        <v>5.209193400687484E-3</v>
      </c>
      <c r="K244" s="20">
        <f>(weekly!K243/weekly!K242)-1</f>
        <v>1.6737674984783624E-3</v>
      </c>
    </row>
    <row r="245" spans="1:11" x14ac:dyDescent="0.3">
      <c r="A245" s="19">
        <v>40027</v>
      </c>
      <c r="B245" s="20">
        <f>(weekly!B244/weekly!B243)-1</f>
        <v>2.1654080611409388E-2</v>
      </c>
      <c r="C245" s="20">
        <f>(weekly!C244/weekly!C243)-1</f>
        <v>-3.2062391681109137E-2</v>
      </c>
      <c r="D245" s="20">
        <f>(weekly!D244/weekly!D243)-1</f>
        <v>-7.2670143067255055E-2</v>
      </c>
      <c r="E245" s="20">
        <f>(weekly!E244/weekly!E243)-1</f>
        <v>-1.1952191235059639E-2</v>
      </c>
      <c r="F245" s="20">
        <f>(weekly!F244/weekly!F243)-1</f>
        <v>-5.1742494144367934E-2</v>
      </c>
      <c r="G245" s="20">
        <f>(weekly!G244/weekly!G243)-1</f>
        <v>-8.1876527296651402E-2</v>
      </c>
      <c r="H245" s="20">
        <f>(weekly!H244/weekly!H243)-1</f>
        <v>0.10495382031905964</v>
      </c>
      <c r="I245" s="20">
        <f>(weekly!I244/weekly!I243)-1</f>
        <v>-7.9623597538906909E-2</v>
      </c>
      <c r="J245" s="20">
        <f>(weekly!J244/weekly!J243)-1</f>
        <v>-2.7314814814814903E-2</v>
      </c>
      <c r="K245" s="20">
        <f>(weekly!K244/weekly!K243)-1</f>
        <v>-2.0963086738568948E-2</v>
      </c>
    </row>
    <row r="246" spans="1:11" x14ac:dyDescent="0.3">
      <c r="A246" s="19">
        <v>40034</v>
      </c>
      <c r="B246" s="20">
        <f>(weekly!B245/weekly!B244)-1</f>
        <v>1.9369489714132992E-2</v>
      </c>
      <c r="C246" s="20">
        <f>(weekly!C245/weekly!C244)-1</f>
        <v>2.4375356067388276E-2</v>
      </c>
      <c r="D246" s="20">
        <f>(weekly!D245/weekly!D244)-1</f>
        <v>2.6674356571263713E-2</v>
      </c>
      <c r="E246" s="20">
        <f>(weekly!E245/weekly!E244)-1</f>
        <v>1.3045540796963184E-3</v>
      </c>
      <c r="F246" s="20">
        <f>(weekly!F245/weekly!F244)-1</f>
        <v>2.0434131736527084E-2</v>
      </c>
      <c r="G246" s="20">
        <f>(weekly!G245/weekly!G244)-1</f>
        <v>5.9666569172274198E-3</v>
      </c>
      <c r="H246" s="20">
        <f>(weekly!H245/weekly!H244)-1</f>
        <v>-7.5987841945268642E-4</v>
      </c>
      <c r="I246" s="20">
        <f>(weekly!I245/weekly!I244)-1</f>
        <v>1.9792895530213572E-2</v>
      </c>
      <c r="J246" s="20">
        <f>(weekly!J245/weekly!J244)-1</f>
        <v>1.4156085427830201E-2</v>
      </c>
      <c r="K246" s="20">
        <f>(weekly!K245/weekly!K244)-1</f>
        <v>8.0682699767260502E-3</v>
      </c>
    </row>
    <row r="247" spans="1:11" x14ac:dyDescent="0.3">
      <c r="A247" s="19">
        <v>40041</v>
      </c>
      <c r="B247" s="20">
        <f>(weekly!B246/weekly!B245)-1</f>
        <v>-5.2854584370768287E-2</v>
      </c>
      <c r="C247" s="20">
        <f>(weekly!C246/weekly!C245)-1</f>
        <v>-2.3477535454653808E-2</v>
      </c>
      <c r="D247" s="20">
        <f>(weekly!D246/weekly!D245)-1</f>
        <v>2.7104838143388932E-2</v>
      </c>
      <c r="E247" s="20">
        <f>(weekly!E246/weekly!E245)-1</f>
        <v>-4.5402503059733812E-3</v>
      </c>
      <c r="F247" s="20">
        <f>(weekly!F246/weekly!F245)-1</f>
        <v>-4.2250421770703595E-2</v>
      </c>
      <c r="G247" s="20">
        <f>(weekly!G246/weekly!G245)-1</f>
        <v>-4.9572599872070744E-2</v>
      </c>
      <c r="H247" s="20">
        <f>(weekly!H246/weekly!H245)-1</f>
        <v>1.7237008871989756E-2</v>
      </c>
      <c r="I247" s="20">
        <f>(weekly!I246/weekly!I245)-1</f>
        <v>-2.4678663239074528E-2</v>
      </c>
      <c r="J247" s="20">
        <f>(weekly!J246/weekly!J245)-1</f>
        <v>-1.7713048612477689E-3</v>
      </c>
      <c r="K247" s="20">
        <f>(weekly!K246/weekly!K245)-1</f>
        <v>8.9271971679236728E-3</v>
      </c>
    </row>
    <row r="248" spans="1:11" x14ac:dyDescent="0.3">
      <c r="A248" s="19">
        <v>40048</v>
      </c>
      <c r="B248" s="20">
        <f>(weekly!B247/weekly!B246)-1</f>
        <v>7.5312456763362956E-2</v>
      </c>
      <c r="C248" s="20">
        <f>(weekly!C247/weekly!C246)-1</f>
        <v>6.1915222520543489E-2</v>
      </c>
      <c r="D248" s="20">
        <f>(weekly!D247/weekly!D246)-1</f>
        <v>-5.606070964654597E-3</v>
      </c>
      <c r="E248" s="20">
        <f>(weekly!E247/weekly!E246)-1</f>
        <v>7.7496628856984273E-2</v>
      </c>
      <c r="F248" s="20">
        <f>(weekly!F247/weekly!F246)-1</f>
        <v>7.0153940415103033E-2</v>
      </c>
      <c r="G248" s="20">
        <f>(weekly!G247/weekly!G246)-1</f>
        <v>1.4653247269723835E-2</v>
      </c>
      <c r="H248" s="20">
        <f>(weekly!H247/weekly!H246)-1</f>
        <v>-7.0022427111886443E-2</v>
      </c>
      <c r="I248" s="20">
        <f>(weekly!I247/weekly!I246)-1</f>
        <v>3.4264628360569427E-2</v>
      </c>
      <c r="J248" s="20">
        <f>(weekly!J247/weekly!J246)-1</f>
        <v>8.8328075709779297E-2</v>
      </c>
      <c r="K248" s="20">
        <f>(weekly!K247/weekly!K246)-1</f>
        <v>4.317315026697166E-2</v>
      </c>
    </row>
    <row r="249" spans="1:11" x14ac:dyDescent="0.3">
      <c r="A249" s="19">
        <v>40055</v>
      </c>
      <c r="B249" s="20">
        <f>(weekly!B248/weekly!B247)-1</f>
        <v>-4.4819008406244643E-2</v>
      </c>
      <c r="C249" s="20">
        <f>(weekly!C248/weekly!C247)-1</f>
        <v>-1.6434262948207268E-2</v>
      </c>
      <c r="D249" s="20">
        <f>(weekly!D248/weekly!D247)-1</f>
        <v>-2.4063251976623734E-3</v>
      </c>
      <c r="E249" s="20">
        <f>(weekly!E248/weekly!E247)-1</f>
        <v>4.7482332155477369E-3</v>
      </c>
      <c r="F249" s="20">
        <f>(weekly!F248/weekly!F247)-1</f>
        <v>-1.7820081585915526E-2</v>
      </c>
      <c r="G249" s="20">
        <f>(weekly!G248/weekly!G247)-1</f>
        <v>5.2158707187650588E-3</v>
      </c>
      <c r="H249" s="20">
        <f>(weekly!H248/weekly!H247)-1</f>
        <v>0.13236870310825299</v>
      </c>
      <c r="I249" s="20">
        <f>(weekly!I248/weekly!I247)-1</f>
        <v>-1.5290519877675823E-2</v>
      </c>
      <c r="J249" s="20">
        <f>(weekly!J248/weekly!J247)-1</f>
        <v>-2.8525641025641035E-2</v>
      </c>
      <c r="K249" s="20">
        <f>(weekly!K248/weekly!K247)-1</f>
        <v>-1.1114360924246669E-2</v>
      </c>
    </row>
    <row r="250" spans="1:11" x14ac:dyDescent="0.3">
      <c r="A250" s="19">
        <v>40062</v>
      </c>
      <c r="B250" s="20">
        <f>(weekly!B249/weekly!B248)-1</f>
        <v>8.0642988639935353E-2</v>
      </c>
      <c r="C250" s="20">
        <f>(weekly!C249/weekly!C248)-1</f>
        <v>5.3476144109055657E-2</v>
      </c>
      <c r="D250" s="20">
        <f>(weekly!D249/weekly!D248)-1</f>
        <v>2.5430737422467153E-2</v>
      </c>
      <c r="E250" s="20">
        <f>(weekly!E249/weekly!E248)-1</f>
        <v>3.0149833315016084E-2</v>
      </c>
      <c r="F250" s="20">
        <f>(weekly!F249/weekly!F248)-1</f>
        <v>-1.0711162926260509E-2</v>
      </c>
      <c r="G250" s="20">
        <f>(weekly!G249/weekly!G248)-1</f>
        <v>-1.2627095767973495E-2</v>
      </c>
      <c r="H250" s="20">
        <f>(weekly!H249/weekly!H248)-1</f>
        <v>4.7326076668241512E-4</v>
      </c>
      <c r="I250" s="20">
        <f>(weekly!I249/weekly!I248)-1</f>
        <v>-2.5621118012422395E-2</v>
      </c>
      <c r="J250" s="20">
        <f>(weekly!J249/weekly!J248)-1</f>
        <v>3.7869550872864366E-2</v>
      </c>
      <c r="K250" s="20">
        <f>(weekly!K249/weekly!K248)-1</f>
        <v>-1.9077196095829696E-2</v>
      </c>
    </row>
    <row r="251" spans="1:11" x14ac:dyDescent="0.3">
      <c r="A251" s="19">
        <v>40069</v>
      </c>
      <c r="B251" s="20">
        <f>(weekly!B250/weekly!B249)-1</f>
        <v>-1.7908339219678271E-2</v>
      </c>
      <c r="C251" s="20">
        <f>(weekly!C250/weekly!C249)-1</f>
        <v>4.2221236320615141E-2</v>
      </c>
      <c r="D251" s="20">
        <f>(weekly!D250/weekly!D249)-1</f>
        <v>2.2313327508569181E-2</v>
      </c>
      <c r="E251" s="20">
        <f>(weekly!E250/weekly!E249)-1</f>
        <v>4.2709815078236124E-2</v>
      </c>
      <c r="F251" s="20">
        <f>(weekly!F250/weekly!F249)-1</f>
        <v>1.1637327833836419E-2</v>
      </c>
      <c r="G251" s="20">
        <f>(weekly!G250/weekly!G249)-1</f>
        <v>-6.3335358444714385E-2</v>
      </c>
      <c r="H251" s="20">
        <f>(weekly!H250/weekly!H249)-1</f>
        <v>-2.6726584673604559E-2</v>
      </c>
      <c r="I251" s="20">
        <f>(weekly!I250/weekly!I249)-1</f>
        <v>1.0624169986719334E-3</v>
      </c>
      <c r="J251" s="20">
        <f>(weekly!J250/weekly!J249)-1</f>
        <v>1.4871532624770145E-2</v>
      </c>
      <c r="K251" s="20">
        <f>(weekly!K250/weekly!K249)-1</f>
        <v>9.7542590079903402E-2</v>
      </c>
    </row>
    <row r="252" spans="1:11" x14ac:dyDescent="0.3">
      <c r="A252" s="19">
        <v>40076</v>
      </c>
      <c r="B252" s="20">
        <f>(weekly!B251/weekly!B250)-1</f>
        <v>1.5442545269927166E-2</v>
      </c>
      <c r="C252" s="20">
        <f>(weekly!C251/weekly!C250)-1</f>
        <v>5.817665838950159E-3</v>
      </c>
      <c r="D252" s="20">
        <f>(weekly!D251/weekly!D250)-1</f>
        <v>5.5157451844060068E-2</v>
      </c>
      <c r="E252" s="20">
        <f>(weekly!E251/weekly!E250)-1</f>
        <v>-5.2317451655809699E-2</v>
      </c>
      <c r="F252" s="20">
        <f>(weekly!F251/weekly!F250)-1</f>
        <v>2.475427739351943E-3</v>
      </c>
      <c r="G252" s="20">
        <f>(weekly!G251/weekly!G250)-1</f>
        <v>-9.0805902383654935E-3</v>
      </c>
      <c r="H252" s="20">
        <f>(weekly!H251/weekly!H250)-1</f>
        <v>6.5127582017010965E-2</v>
      </c>
      <c r="I252" s="20">
        <f>(weekly!I251/weekly!I250)-1</f>
        <v>3.2236667551074571E-2</v>
      </c>
      <c r="J252" s="20">
        <f>(weekly!J251/weekly!J250)-1</f>
        <v>-3.7859701207969554E-3</v>
      </c>
      <c r="K252" s="20">
        <f>(weekly!K251/weekly!K250)-1</f>
        <v>-2.4038461538461564E-2</v>
      </c>
    </row>
    <row r="253" spans="1:11" x14ac:dyDescent="0.3">
      <c r="A253" s="19">
        <v>40083</v>
      </c>
      <c r="B253" s="20">
        <f>(weekly!B252/weekly!B251)-1</f>
        <v>1.841589933752763E-2</v>
      </c>
      <c r="C253" s="20">
        <f>(weekly!C252/weekly!C251)-1</f>
        <v>7.226493616420937E-2</v>
      </c>
      <c r="D253" s="20">
        <f>(weekly!D252/weekly!D251)-1</f>
        <v>2.218068535825557E-2</v>
      </c>
      <c r="E253" s="20">
        <f>(weekly!E252/weekly!E251)-1</f>
        <v>4.2933745996329264E-2</v>
      </c>
      <c r="F253" s="20">
        <f>(weekly!F252/weekly!F251)-1</f>
        <v>2.4765778197400001E-2</v>
      </c>
      <c r="G253" s="20">
        <f>(weekly!G252/weekly!G251)-1</f>
        <v>2.1371297659957378E-2</v>
      </c>
      <c r="H253" s="20">
        <f>(weekly!H252/weekly!H251)-1</f>
        <v>-3.8101756787588426E-2</v>
      </c>
      <c r="I253" s="20">
        <f>(weekly!I252/weekly!I251)-1</f>
        <v>-9.510345713918622E-3</v>
      </c>
      <c r="J253" s="20">
        <f>(weekly!J252/weekly!J251)-1</f>
        <v>1.1879536848436789E-2</v>
      </c>
      <c r="K253" s="20">
        <f>(weekly!K252/weekly!K251)-1</f>
        <v>1.0555946516537684E-2</v>
      </c>
    </row>
    <row r="254" spans="1:11" x14ac:dyDescent="0.3">
      <c r="A254" s="19">
        <v>40090</v>
      </c>
      <c r="B254" s="20">
        <f>(weekly!B253/weekly!B252)-1</f>
        <v>-3.4283844045329914E-2</v>
      </c>
      <c r="C254" s="20">
        <f>(weekly!C253/weekly!C252)-1</f>
        <v>-0.10811433082261601</v>
      </c>
      <c r="D254" s="20">
        <f>(weekly!D253/weekly!D252)-1</f>
        <v>1.9078385956357469E-2</v>
      </c>
      <c r="E254" s="20">
        <f>(weekly!E253/weekly!E252)-1</f>
        <v>-6.8115942028985521E-2</v>
      </c>
      <c r="F254" s="20">
        <f>(weekly!F253/weekly!F252)-1</f>
        <v>6.2721474131821386E-2</v>
      </c>
      <c r="G254" s="20">
        <f>(weekly!G253/weekly!G252)-1</f>
        <v>4.5276852089207953E-2</v>
      </c>
      <c r="H254" s="20">
        <f>(weekly!H253/weekly!H252)-1</f>
        <v>7.1157495256168879E-3</v>
      </c>
      <c r="I254" s="20">
        <f>(weekly!I253/weekly!I252)-1</f>
        <v>7.0066173608408056E-2</v>
      </c>
      <c r="J254" s="20">
        <f>(weekly!J253/weekly!J252)-1</f>
        <v>-1.9656849500135243E-2</v>
      </c>
      <c r="K254" s="20">
        <f>(weekly!K253/weekly!K252)-1</f>
        <v>-6.3370473537604388E-2</v>
      </c>
    </row>
    <row r="255" spans="1:11" x14ac:dyDescent="0.3">
      <c r="A255" s="19">
        <v>40097</v>
      </c>
      <c r="B255" s="20">
        <f>(weekly!B254/weekly!B253)-1</f>
        <v>5.6640542257996085E-2</v>
      </c>
      <c r="C255" s="20">
        <f>(weekly!C254/weekly!C253)-1</f>
        <v>6.5053842749668078E-2</v>
      </c>
      <c r="D255" s="20">
        <f>(weekly!D254/weekly!D253)-1</f>
        <v>2.6257551288952685E-2</v>
      </c>
      <c r="E255" s="20">
        <f>(weekly!E254/weekly!E253)-1</f>
        <v>5.7024364955935436E-3</v>
      </c>
      <c r="F255" s="20">
        <f>(weekly!F254/weekly!F253)-1</f>
        <v>4.2214071357119076E-2</v>
      </c>
      <c r="G255" s="20">
        <f>(weekly!G254/weekly!G253)-1</f>
        <v>8.0929462616108339E-3</v>
      </c>
      <c r="H255" s="20">
        <f>(weekly!H254/weekly!H253)-1</f>
        <v>-6.5473386716910054E-2</v>
      </c>
      <c r="I255" s="20">
        <f>(weekly!I254/weekly!I253)-1</f>
        <v>1.3701952225051439E-2</v>
      </c>
      <c r="J255" s="20">
        <f>(weekly!J254/weekly!J253)-1</f>
        <v>3.7938400055123056E-2</v>
      </c>
      <c r="K255" s="20">
        <f>(weekly!K254/weekly!K253)-1</f>
        <v>1.1152416356877248E-2</v>
      </c>
    </row>
    <row r="256" spans="1:11" x14ac:dyDescent="0.3">
      <c r="A256" s="19">
        <v>40104</v>
      </c>
      <c r="B256" s="20">
        <f>(weekly!B255/weekly!B254)-1</f>
        <v>-7.7219148424344408E-2</v>
      </c>
      <c r="C256" s="20">
        <f>(weekly!C255/weekly!C254)-1</f>
        <v>6.9355955678670256E-2</v>
      </c>
      <c r="D256" s="20">
        <f>(weekly!D255/weekly!D254)-1</f>
        <v>-1.6144072735750137E-2</v>
      </c>
      <c r="E256" s="20">
        <f>(weekly!E255/weekly!E254)-1</f>
        <v>3.1958762886597825E-2</v>
      </c>
      <c r="F256" s="20">
        <f>(weekly!F255/weekly!F254)-1</f>
        <v>7.2242129511133735E-2</v>
      </c>
      <c r="G256" s="20">
        <f>(weekly!G255/weekly!G254)-1</f>
        <v>4.7073133647559606E-2</v>
      </c>
      <c r="H256" s="20">
        <f>(weekly!H255/weekly!H254)-1</f>
        <v>-1.2600806451612878E-2</v>
      </c>
      <c r="I256" s="20">
        <f>(weekly!I255/weekly!I254)-1</f>
        <v>3.026315789473677E-2</v>
      </c>
      <c r="J256" s="20">
        <f>(weekly!J255/weekly!J254)-1</f>
        <v>-7.2758172017313161E-2</v>
      </c>
      <c r="K256" s="20">
        <f>(weekly!K255/weekly!K254)-1</f>
        <v>-5.1911764705882324E-2</v>
      </c>
    </row>
    <row r="257" spans="1:11" x14ac:dyDescent="0.3">
      <c r="A257" s="19">
        <v>40111</v>
      </c>
      <c r="B257" s="20">
        <f>(weekly!B256/weekly!B255)-1</f>
        <v>-5.6786583246437261E-2</v>
      </c>
      <c r="C257" s="20">
        <f>(weekly!C256/weekly!C255)-1</f>
        <v>-1.7971052035100299E-2</v>
      </c>
      <c r="D257" s="20">
        <f>(weekly!D256/weekly!D255)-1</f>
        <v>-4.2059119720395666E-2</v>
      </c>
      <c r="E257" s="20">
        <f>(weekly!E256/weekly!E255)-1</f>
        <v>-2.3797630940487924E-2</v>
      </c>
      <c r="F257" s="20">
        <f>(weekly!F256/weekly!F255)-1</f>
        <v>-2.1662588768872726E-2</v>
      </c>
      <c r="G257" s="20">
        <f>(weekly!G256/weekly!G255)-1</f>
        <v>-3.9206575087851747E-2</v>
      </c>
      <c r="H257" s="20">
        <f>(weekly!H256/weekly!H255)-1</f>
        <v>-1.8376722817764146E-2</v>
      </c>
      <c r="I257" s="20">
        <f>(weekly!I256/weekly!I255)-1</f>
        <v>-1.7996052478811086E-2</v>
      </c>
      <c r="J257" s="20">
        <f>(weekly!J256/weekly!J255)-1</f>
        <v>-2.6776253615510281E-3</v>
      </c>
      <c r="K257" s="20">
        <f>(weekly!K256/weekly!K255)-1</f>
        <v>-4.730882581045448E-2</v>
      </c>
    </row>
    <row r="258" spans="1:11" x14ac:dyDescent="0.3">
      <c r="A258" s="19">
        <v>40118</v>
      </c>
      <c r="B258" s="20">
        <f>(weekly!B257/weekly!B256)-1</f>
        <v>1.3680961813072878E-2</v>
      </c>
      <c r="C258" s="20">
        <f>(weekly!C257/weekly!C256)-1</f>
        <v>-9.7929306251647308E-3</v>
      </c>
      <c r="D258" s="20">
        <f>(weekly!D257/weekly!D256)-1</f>
        <v>1.1934945272401132E-2</v>
      </c>
      <c r="E258" s="20">
        <f>(weekly!E257/weekly!E256)-1</f>
        <v>5.6284492525857654E-3</v>
      </c>
      <c r="F258" s="20">
        <f>(weekly!F257/weekly!F256)-1</f>
        <v>2.7754056362083723E-2</v>
      </c>
      <c r="G258" s="20">
        <f>(weekly!G257/weekly!G256)-1</f>
        <v>-6.9824381102077115E-3</v>
      </c>
      <c r="H258" s="20">
        <f>(weekly!H257/weekly!H256)-1</f>
        <v>2.0800832033280869E-3</v>
      </c>
      <c r="I258" s="20">
        <f>(weekly!I257/weekly!I256)-1</f>
        <v>-2.589264601560648E-2</v>
      </c>
      <c r="J258" s="20">
        <f>(weekly!J257/weekly!J256)-1</f>
        <v>5.455772350720034E-3</v>
      </c>
      <c r="K258" s="20">
        <f>(weekly!K257/weekly!K256)-1</f>
        <v>2.1328557473135668E-2</v>
      </c>
    </row>
    <row r="259" spans="1:11" x14ac:dyDescent="0.3">
      <c r="A259" s="19">
        <v>40125</v>
      </c>
      <c r="B259" s="20">
        <f>(weekly!B258/weekly!B257)-1</f>
        <v>8.2750159047532579E-2</v>
      </c>
      <c r="C259" s="20">
        <f>(weekly!C258/weekly!C257)-1</f>
        <v>7.7153607938463598E-2</v>
      </c>
      <c r="D259" s="20">
        <f>(weekly!D258/weekly!D257)-1</f>
        <v>5.0109997555610075E-2</v>
      </c>
      <c r="E259" s="20">
        <f>(weekly!E258/weekly!E257)-1</f>
        <v>6.3601671815373351E-2</v>
      </c>
      <c r="F259" s="20">
        <f>(weekly!F258/weekly!F257)-1</f>
        <v>-1.2048192771084376E-2</v>
      </c>
      <c r="G259" s="20">
        <f>(weekly!G258/weekly!G257)-1</f>
        <v>1.8507244612200324E-2</v>
      </c>
      <c r="H259" s="20">
        <f>(weekly!H258/weekly!H257)-1</f>
        <v>2.4390243902439046E-2</v>
      </c>
      <c r="I259" s="20">
        <f>(weekly!I258/weekly!I257)-1</f>
        <v>2.5367156208277786E-2</v>
      </c>
      <c r="J259" s="20">
        <f>(weekly!J258/weekly!J257)-1</f>
        <v>4.306664191572307E-2</v>
      </c>
      <c r="K259" s="20">
        <f>(weekly!K258/weekly!K257)-1</f>
        <v>-2.5665550773154799E-2</v>
      </c>
    </row>
    <row r="260" spans="1:11" x14ac:dyDescent="0.3">
      <c r="A260" s="19">
        <v>40132</v>
      </c>
      <c r="B260" s="20">
        <f>(weekly!B259/weekly!B258)-1</f>
        <v>1.7627061736684713E-3</v>
      </c>
      <c r="C260" s="20">
        <f>(weekly!C259/weekly!C258)-1</f>
        <v>3.4314331643378049E-2</v>
      </c>
      <c r="D260" s="20">
        <f>(weekly!D259/weekly!D258)-1</f>
        <v>1.8447392923649941E-2</v>
      </c>
      <c r="E260" s="20">
        <f>(weekly!E259/weekly!E258)-1</f>
        <v>2.8395694515632952E-2</v>
      </c>
      <c r="F260" s="20">
        <f>(weekly!F259/weekly!F258)-1</f>
        <v>1.4117505707076816E-2</v>
      </c>
      <c r="G260" s="20">
        <f>(weekly!G259/weekly!G258)-1</f>
        <v>6.0669456066944072E-3</v>
      </c>
      <c r="H260" s="20">
        <f>(weekly!H259/weekly!H258)-1</f>
        <v>-3.0395136778115228E-3</v>
      </c>
      <c r="I260" s="20">
        <f>(weekly!I259/weekly!I258)-1</f>
        <v>2.0004734848484862E-2</v>
      </c>
      <c r="J260" s="20">
        <f>(weekly!J259/weekly!J258)-1</f>
        <v>-6.4205237723657937E-3</v>
      </c>
      <c r="K260" s="20">
        <f>(weekly!K259/weekly!K258)-1</f>
        <v>7.8534031413612926E-3</v>
      </c>
    </row>
    <row r="261" spans="1:11" x14ac:dyDescent="0.3">
      <c r="A261" s="19">
        <v>40139</v>
      </c>
      <c r="B261" s="20">
        <f>(weekly!B260/weekly!B259)-1</f>
        <v>-1.4789056935774481E-2</v>
      </c>
      <c r="C261" s="20">
        <f>(weekly!C260/weekly!C259)-1</f>
        <v>-3.2727598780560641E-2</v>
      </c>
      <c r="D261" s="20">
        <f>(weekly!D260/weekly!D259)-1</f>
        <v>-2.0570253128391336E-3</v>
      </c>
      <c r="E261" s="20">
        <f>(weekly!E260/weekly!E259)-1</f>
        <v>-4.0736310473152515E-2</v>
      </c>
      <c r="F261" s="20">
        <f>(weekly!F260/weekly!F259)-1</f>
        <v>-3.0093003968959309E-2</v>
      </c>
      <c r="G261" s="20">
        <f>(weekly!G260/weekly!G259)-1</f>
        <v>-3.3478893740902405E-2</v>
      </c>
      <c r="H261" s="20">
        <f>(weekly!H260/weekly!H259)-1</f>
        <v>0.11686991869918706</v>
      </c>
      <c r="I261" s="20">
        <f>(weekly!I260/weekly!I259)-1</f>
        <v>-1.4506208657305342E-2</v>
      </c>
      <c r="J261" s="20">
        <f>(weekly!J260/weekly!J259)-1</f>
        <v>-2.8479704593678434E-2</v>
      </c>
      <c r="K261" s="20">
        <f>(weekly!K260/weekly!K259)-1</f>
        <v>2.5162337662337553E-2</v>
      </c>
    </row>
    <row r="262" spans="1:11" x14ac:dyDescent="0.3">
      <c r="A262" s="19">
        <v>40146</v>
      </c>
      <c r="B262" s="20">
        <f>(weekly!B261/weekly!B260)-1</f>
        <v>4.0610648069399513E-2</v>
      </c>
      <c r="C262" s="20">
        <f>(weekly!C261/weekly!C260)-1</f>
        <v>3.6893983870469382E-2</v>
      </c>
      <c r="D262" s="20">
        <f>(weekly!D261/weekly!D260)-1</f>
        <v>2.2387632407672386E-2</v>
      </c>
      <c r="E262" s="20">
        <f>(weekly!E261/weekly!E260)-1</f>
        <v>2.3934880498787781E-2</v>
      </c>
      <c r="F262" s="20">
        <f>(weekly!F261/weekly!F260)-1</f>
        <v>2.2842484578269096E-2</v>
      </c>
      <c r="G262" s="20">
        <f>(weekly!G261/weekly!G260)-1</f>
        <v>8.4214408655027828E-3</v>
      </c>
      <c r="H262" s="20">
        <f>(weekly!H261/weekly!H260)-1</f>
        <v>6.1874431301182975E-2</v>
      </c>
      <c r="I262" s="20">
        <f>(weekly!I261/weekly!I260)-1</f>
        <v>8.2430522845022836E-4</v>
      </c>
      <c r="J262" s="20">
        <f>(weekly!J261/weekly!J260)-1</f>
        <v>2.0053608656805277E-2</v>
      </c>
      <c r="K262" s="20">
        <f>(weekly!K261/weekly!K260)-1</f>
        <v>7.2050673000791932E-2</v>
      </c>
    </row>
    <row r="263" spans="1:11" x14ac:dyDescent="0.3">
      <c r="A263" s="19">
        <v>40153</v>
      </c>
      <c r="B263" s="20">
        <f>(weekly!B262/weekly!B261)-1</f>
        <v>-1.577377303747296E-2</v>
      </c>
      <c r="C263" s="20">
        <f>(weekly!C262/weekly!C261)-1</f>
        <v>1.5704621986470713E-2</v>
      </c>
      <c r="D263" s="20">
        <f>(weekly!D262/weekly!D261)-1</f>
        <v>-2.4641577060932063E-3</v>
      </c>
      <c r="E263" s="20">
        <f>(weekly!E262/weekly!E261)-1</f>
        <v>3.2373735665234493E-2</v>
      </c>
      <c r="F263" s="20">
        <f>(weekly!F262/weekly!F261)-1</f>
        <v>1.773451961545347E-2</v>
      </c>
      <c r="G263" s="20">
        <f>(weekly!G262/weekly!G261)-1</f>
        <v>7.6196281621456752E-3</v>
      </c>
      <c r="H263" s="20">
        <f>(weekly!H262/weekly!H261)-1</f>
        <v>3.8560411311054921E-3</v>
      </c>
      <c r="I263" s="20">
        <f>(weekly!I262/weekly!I261)-1</f>
        <v>-1.5413578068007916E-2</v>
      </c>
      <c r="J263" s="20">
        <f>(weekly!J262/weekly!J261)-1</f>
        <v>4.1863051790059114E-2</v>
      </c>
      <c r="K263" s="20">
        <f>(weekly!K262/weekly!K261)-1</f>
        <v>-4.4313146233382339E-3</v>
      </c>
    </row>
    <row r="264" spans="1:11" x14ac:dyDescent="0.3">
      <c r="A264" s="19">
        <v>40160</v>
      </c>
      <c r="B264" s="20">
        <f>(weekly!B263/weekly!B262)-1</f>
        <v>-5.9373053767905248E-2</v>
      </c>
      <c r="C264" s="20">
        <f>(weekly!C263/weekly!C262)-1</f>
        <v>3.0307475648398308E-2</v>
      </c>
      <c r="D264" s="20">
        <f>(weekly!D263/weekly!D262)-1</f>
        <v>-6.7819447563440494E-2</v>
      </c>
      <c r="E264" s="20">
        <f>(weekly!E263/weekly!E262)-1</f>
        <v>2.650894554033667E-2</v>
      </c>
      <c r="F264" s="20">
        <f>(weekly!F263/weekly!F262)-1</f>
        <v>5.4271297817413799E-2</v>
      </c>
      <c r="G264" s="20">
        <f>(weekly!G263/weekly!G262)-1</f>
        <v>-1.3218390804597746E-2</v>
      </c>
      <c r="H264" s="20">
        <f>(weekly!H263/weekly!H262)-1</f>
        <v>-4.0546308151941934E-2</v>
      </c>
      <c r="I264" s="20">
        <f>(weekly!I263/weekly!I262)-1</f>
        <v>-2.1032504780114758E-2</v>
      </c>
      <c r="J264" s="20">
        <f>(weekly!J263/weekly!J262)-1</f>
        <v>-2.219227073769614E-2</v>
      </c>
      <c r="K264" s="20">
        <f>(weekly!K263/weekly!K262)-1</f>
        <v>1.4094955489614147E-2</v>
      </c>
    </row>
    <row r="265" spans="1:11" x14ac:dyDescent="0.3">
      <c r="A265" s="19">
        <v>40167</v>
      </c>
      <c r="B265" s="20">
        <f>(weekly!B264/weekly!B263)-1</f>
        <v>6.8152725667623093E-2</v>
      </c>
      <c r="C265" s="20">
        <f>(weekly!C264/weekly!C263)-1</f>
        <v>2.9957000882763207E-2</v>
      </c>
      <c r="D265" s="20">
        <f>(weekly!D264/weekly!D263)-1</f>
        <v>2.8005299927728267E-2</v>
      </c>
      <c r="E265" s="20">
        <f>(weekly!E264/weekly!E263)-1</f>
        <v>2.6047818176014426E-2</v>
      </c>
      <c r="F265" s="20">
        <f>(weekly!F264/weekly!F263)-1</f>
        <v>-2.4097056040959353E-2</v>
      </c>
      <c r="G265" s="20">
        <f>(weekly!G264/weekly!G263)-1</f>
        <v>-2.9120559114735878E-3</v>
      </c>
      <c r="H265" s="20">
        <f>(weekly!H264/weekly!H263)-1</f>
        <v>2.9137010676156594E-2</v>
      </c>
      <c r="I265" s="20">
        <f>(weekly!I264/weekly!I263)-1</f>
        <v>3.61328125E-2</v>
      </c>
      <c r="J265" s="20">
        <f>(weekly!J264/weekly!J263)-1</f>
        <v>2.0389502272323945E-2</v>
      </c>
      <c r="K265" s="20">
        <f>(weekly!K264/weekly!K263)-1</f>
        <v>2.1945866861741159E-3</v>
      </c>
    </row>
    <row r="266" spans="1:11" x14ac:dyDescent="0.3">
      <c r="A266" s="19">
        <v>40174</v>
      </c>
      <c r="B266" s="20">
        <f>(weekly!B265/weekly!B264)-1</f>
        <v>1.3223686929211942E-2</v>
      </c>
      <c r="C266" s="20">
        <f>(weekly!C265/weekly!C264)-1</f>
        <v>1.271807348834475E-3</v>
      </c>
      <c r="D266" s="20">
        <f>(weekly!D265/weekly!D264)-1</f>
        <v>-4.9212021793895167E-3</v>
      </c>
      <c r="E266" s="20">
        <f>(weekly!E265/weekly!E264)-1</f>
        <v>3.6088728494538813E-3</v>
      </c>
      <c r="F266" s="20">
        <f>(weekly!F265/weekly!F264)-1</f>
        <v>2.3095346715328313E-2</v>
      </c>
      <c r="G266" s="20">
        <f>(weekly!G265/weekly!G264)-1</f>
        <v>3.3325135268076789E-2</v>
      </c>
      <c r="H266" s="20">
        <f>(weekly!H265/weekly!H264)-1</f>
        <v>3.3066781932137301E-2</v>
      </c>
      <c r="I266" s="20">
        <f>(weekly!I265/weekly!I264)-1</f>
        <v>-2.0381715362865149E-2</v>
      </c>
      <c r="J266" s="20">
        <f>(weekly!J265/weekly!J264)-1</f>
        <v>-1.6986103494857074E-3</v>
      </c>
      <c r="K266" s="20">
        <f>(weekly!K265/weekly!K264)-1</f>
        <v>2.7007299270072949E-2</v>
      </c>
    </row>
    <row r="267" spans="1:11" x14ac:dyDescent="0.3">
      <c r="A267" s="19">
        <v>40181</v>
      </c>
      <c r="B267" s="20">
        <f>(weekly!B266/weekly!B265)-1</f>
        <v>1.1582854113136865E-2</v>
      </c>
      <c r="C267" s="20">
        <f>(weekly!C266/weekly!C265)-1</f>
        <v>-6.726494546458639E-2</v>
      </c>
      <c r="D267" s="20">
        <f>(weekly!D266/weekly!D265)-1</f>
        <v>7.4771857521342966E-3</v>
      </c>
      <c r="E267" s="20">
        <f>(weekly!E266/weekly!E265)-1</f>
        <v>-5.2636473542267193E-2</v>
      </c>
      <c r="F267" s="20">
        <f>(weekly!F266/weekly!F265)-1</f>
        <v>1.5049328354050928E-3</v>
      </c>
      <c r="G267" s="20">
        <f>(weekly!G266/weekly!G265)-1</f>
        <v>-1.6928477924550767E-2</v>
      </c>
      <c r="H267" s="20">
        <f>(weekly!H266/weekly!H265)-1</f>
        <v>-2.5104602510459539E-3</v>
      </c>
      <c r="I267" s="20">
        <f>(weekly!I266/weekly!I265)-1</f>
        <v>2.2369212266987404E-2</v>
      </c>
      <c r="J267" s="20">
        <f>(weekly!J266/weekly!J265)-1</f>
        <v>-1.607717041800516E-3</v>
      </c>
      <c r="K267" s="20">
        <f>(weekly!K266/weekly!K265)-1</f>
        <v>9.2395167022032654E-2</v>
      </c>
    </row>
    <row r="268" spans="1:11" x14ac:dyDescent="0.3">
      <c r="A268" s="19">
        <v>40188</v>
      </c>
      <c r="B268" s="20">
        <f>(weekly!B267/weekly!B266)-1</f>
        <v>6.8540095956133307E-3</v>
      </c>
      <c r="C268" s="20">
        <f>(weekly!C267/weekly!C266)-1</f>
        <v>0.13090973681873352</v>
      </c>
      <c r="D268" s="20">
        <f>(weekly!D267/weekly!D266)-1</f>
        <v>-1.2155212716222552E-2</v>
      </c>
      <c r="E268" s="20">
        <f>(weekly!E267/weekly!E266)-1</f>
        <v>8.5861064755734517E-2</v>
      </c>
      <c r="F268" s="20">
        <f>(weekly!F267/weekly!F266)-1</f>
        <v>4.0015583259127352E-2</v>
      </c>
      <c r="G268" s="20">
        <f>(weekly!G267/weekly!G266)-1</f>
        <v>2.5451684169112809E-2</v>
      </c>
      <c r="H268" s="20">
        <f>(weekly!H267/weekly!H266)-1</f>
        <v>-2.2441275167785268E-2</v>
      </c>
      <c r="I268" s="20">
        <f>(weekly!I267/weekly!I266)-1</f>
        <v>-1.5292318550758854E-2</v>
      </c>
      <c r="J268" s="20">
        <f>(weekly!J267/weekly!J266)-1</f>
        <v>-1.5203972088030149E-2</v>
      </c>
      <c r="K268" s="20">
        <f>(weekly!K267/weekly!K266)-1</f>
        <v>4.7495120364346111E-2</v>
      </c>
    </row>
    <row r="269" spans="1:11" x14ac:dyDescent="0.3">
      <c r="A269" s="19">
        <v>40195</v>
      </c>
      <c r="B269" s="20">
        <f>(weekly!B268/weekly!B267)-1</f>
        <v>-5.1215312537540525E-2</v>
      </c>
      <c r="C269" s="20">
        <f>(weekly!C268/weekly!C267)-1</f>
        <v>-4.2407266825475798E-2</v>
      </c>
      <c r="D269" s="20">
        <f>(weekly!D268/weekly!D267)-1</f>
        <v>-1.0056791292001876E-2</v>
      </c>
      <c r="E269" s="20">
        <f>(weekly!E268/weekly!E267)-1</f>
        <v>-3.7456682235950001E-2</v>
      </c>
      <c r="F269" s="20">
        <f>(weekly!F268/weekly!F267)-1</f>
        <v>-5.7098517686091976E-2</v>
      </c>
      <c r="G269" s="20">
        <f>(weekly!G268/weekly!G267)-1</f>
        <v>-3.3555660488726047E-2</v>
      </c>
      <c r="H269" s="20">
        <f>(weekly!H268/weekly!H267)-1</f>
        <v>-7.2087534863763181E-2</v>
      </c>
      <c r="I269" s="20">
        <f>(weekly!I268/weekly!I267)-1</f>
        <v>-1.2662764305339747E-2</v>
      </c>
      <c r="J269" s="20">
        <f>(weekly!J268/weekly!J267)-1</f>
        <v>-0.10831618679057597</v>
      </c>
      <c r="K269" s="20">
        <f>(weekly!K268/weekly!K267)-1</f>
        <v>-9.3788819875776364E-2</v>
      </c>
    </row>
    <row r="270" spans="1:11" x14ac:dyDescent="0.3">
      <c r="A270" s="19">
        <v>40202</v>
      </c>
      <c r="B270" s="20">
        <f>(weekly!B269/weekly!B268)-1</f>
        <v>-7.2592217439013673E-3</v>
      </c>
      <c r="C270" s="20">
        <f>(weekly!C269/weekly!C268)-1</f>
        <v>-2.8566742297914227E-2</v>
      </c>
      <c r="D270" s="20">
        <f>(weekly!D269/weekly!D268)-1</f>
        <v>-2.7488944663559223E-2</v>
      </c>
      <c r="E270" s="20">
        <f>(weekly!E269/weekly!E268)-1</f>
        <v>-3.8851668649427129E-2</v>
      </c>
      <c r="F270" s="20">
        <f>(weekly!F269/weekly!F268)-1</f>
        <v>4.9375709421112468E-2</v>
      </c>
      <c r="G270" s="20">
        <f>(weekly!G269/weekly!G268)-1</f>
        <v>-4.2446636333099308E-2</v>
      </c>
      <c r="H270" s="20">
        <f>(weekly!H269/weekly!H268)-1</f>
        <v>-5.410404624277465E-2</v>
      </c>
      <c r="I270" s="20">
        <f>(weekly!I269/weekly!I268)-1</f>
        <v>3.6297640653357721E-3</v>
      </c>
      <c r="J270" s="20">
        <f>(weekly!J269/weekly!J268)-1</f>
        <v>-3.2122008618845288E-2</v>
      </c>
      <c r="K270" s="20">
        <f>(weekly!K269/weekly!K268)-1</f>
        <v>-7.1281699794379705E-2</v>
      </c>
    </row>
    <row r="271" spans="1:11" x14ac:dyDescent="0.3">
      <c r="A271" s="19">
        <v>40209</v>
      </c>
      <c r="B271" s="20">
        <f>(weekly!B270/weekly!B269)-1</f>
        <v>-6.1644417991667422E-2</v>
      </c>
      <c r="C271" s="20">
        <f>(weekly!C270/weekly!C269)-1</f>
        <v>-1.7250112561909003E-2</v>
      </c>
      <c r="D271" s="20">
        <f>(weekly!D270/weekly!D269)-1</f>
        <v>-3.5332432100282696E-2</v>
      </c>
      <c r="E271" s="20">
        <f>(weekly!E270/weekly!E269)-1</f>
        <v>-4.9607504641542732E-2</v>
      </c>
      <c r="F271" s="20">
        <f>(weekly!F270/weekly!F269)-1</f>
        <v>4.5375878853434193E-2</v>
      </c>
      <c r="G271" s="20">
        <f>(weekly!G270/weekly!G269)-1</f>
        <v>3.0360047198392692E-2</v>
      </c>
      <c r="H271" s="20">
        <f>(weekly!H270/weekly!H269)-1</f>
        <v>4.9621119530677049E-2</v>
      </c>
      <c r="I271" s="20">
        <f>(weekly!I270/weekly!I269)-1</f>
        <v>-1.0006027727546662E-2</v>
      </c>
      <c r="J271" s="20">
        <f>(weekly!J270/weekly!J269)-1</f>
        <v>-1.3420487558418737E-3</v>
      </c>
      <c r="K271" s="20">
        <f>(weekly!K270/weekly!K269)-1</f>
        <v>4.575645756457547E-2</v>
      </c>
    </row>
    <row r="272" spans="1:11" x14ac:dyDescent="0.3">
      <c r="A272" s="19">
        <v>40216</v>
      </c>
      <c r="B272" s="20">
        <f>(weekly!B271/weekly!B270)-1</f>
        <v>3.4070315331641954E-2</v>
      </c>
      <c r="C272" s="20">
        <f>(weekly!C271/weekly!C270)-1</f>
        <v>2.6544111330641718E-2</v>
      </c>
      <c r="D272" s="20">
        <f>(weekly!D271/weekly!D270)-1</f>
        <v>1.5669787884578401E-2</v>
      </c>
      <c r="E272" s="20">
        <f>(weekly!E271/weekly!E270)-1</f>
        <v>6.1964493796696329E-2</v>
      </c>
      <c r="F272" s="20">
        <f>(weekly!F271/weekly!F270)-1</f>
        <v>4.3975373790676731E-3</v>
      </c>
      <c r="G272" s="20">
        <f>(weekly!G271/weekly!G270)-1</f>
        <v>9.4400940914296516E-3</v>
      </c>
      <c r="H272" s="20">
        <f>(weekly!H271/weekly!H270)-1</f>
        <v>-4.1918956683745234E-3</v>
      </c>
      <c r="I272" s="20">
        <f>(weekly!I271/weekly!I270)-1</f>
        <v>-2.4354603019971499E-3</v>
      </c>
      <c r="J272" s="20">
        <f>(weekly!J271/weekly!J270)-1</f>
        <v>1.7359409337401877E-2</v>
      </c>
      <c r="K272" s="20">
        <f>(weekly!K271/weekly!K270)-1</f>
        <v>7.6923076923076872E-2</v>
      </c>
    </row>
    <row r="273" spans="1:11" x14ac:dyDescent="0.3">
      <c r="A273" s="19">
        <v>40223</v>
      </c>
      <c r="B273" s="20">
        <f>(weekly!B272/weekly!B271)-1</f>
        <v>-3.1458114265685233E-2</v>
      </c>
      <c r="C273" s="20">
        <f>(weekly!C272/weekly!C271)-1</f>
        <v>1.0571827057182848E-2</v>
      </c>
      <c r="D273" s="20">
        <f>(weekly!D272/weekly!D271)-1</f>
        <v>5.9956099090624049E-2</v>
      </c>
      <c r="E273" s="20">
        <f>(weekly!E272/weekly!E271)-1</f>
        <v>1.3586781126960545E-2</v>
      </c>
      <c r="F273" s="20">
        <f>(weekly!F272/weekly!F271)-1</f>
        <v>-4.4040383228597824E-2</v>
      </c>
      <c r="G273" s="20">
        <f>(weekly!G272/weekly!G271)-1</f>
        <v>-3.0661679033539002E-5</v>
      </c>
      <c r="H273" s="20">
        <f>(weekly!H272/weekly!H271)-1</f>
        <v>2.946679139382602E-2</v>
      </c>
      <c r="I273" s="20">
        <f>(weekly!I272/weekly!I271)-1</f>
        <v>3.662109375E-3</v>
      </c>
      <c r="J273" s="20">
        <f>(weekly!J272/weekly!J271)-1</f>
        <v>1.8959113583738807E-2</v>
      </c>
      <c r="K273" s="20">
        <f>(weekly!K272/weekly!K271)-1</f>
        <v>-4.3905635648754826E-2</v>
      </c>
    </row>
    <row r="274" spans="1:11" x14ac:dyDescent="0.3">
      <c r="A274" s="19">
        <v>40230</v>
      </c>
      <c r="B274" s="20">
        <f>(weekly!B273/weekly!B272)-1</f>
        <v>-4.3427123857776584E-3</v>
      </c>
      <c r="C274" s="20">
        <f>(weekly!C273/weekly!C272)-1</f>
        <v>1.4987993044246251E-2</v>
      </c>
      <c r="D274" s="20">
        <f>(weekly!D273/weekly!D272)-1</f>
        <v>6.4493225252943986E-3</v>
      </c>
      <c r="E274" s="20">
        <f>(weekly!E273/weekly!E272)-1</f>
        <v>2.7446110739643981E-2</v>
      </c>
      <c r="F274" s="20">
        <f>(weekly!F273/weekly!F272)-1</f>
        <v>-2.6456166819332938E-2</v>
      </c>
      <c r="G274" s="20">
        <f>(weekly!G273/weekly!G272)-1</f>
        <v>2.4928709410357852E-2</v>
      </c>
      <c r="H274" s="20">
        <f>(weekly!H273/weekly!H272)-1</f>
        <v>-3.4984098137210484E-2</v>
      </c>
      <c r="I274" s="20">
        <f>(weekly!I273/weekly!I272)-1</f>
        <v>-6.4461201654098743E-2</v>
      </c>
      <c r="J274" s="20">
        <f>(weekly!J273/weekly!J272)-1</f>
        <v>6.2056764629626615E-2</v>
      </c>
      <c r="K274" s="20">
        <f>(weekly!K273/weekly!K272)-1</f>
        <v>9.5956134338588406E-3</v>
      </c>
    </row>
    <row r="275" spans="1:11" x14ac:dyDescent="0.3">
      <c r="A275" s="19">
        <v>40237</v>
      </c>
      <c r="B275" s="20">
        <f>(weekly!B274/weekly!B273)-1</f>
        <v>3.1531122217173913E-2</v>
      </c>
      <c r="C275" s="20">
        <f>(weekly!C274/weekly!C273)-1</f>
        <v>1.0605895790274378E-3</v>
      </c>
      <c r="D275" s="20">
        <f>(weekly!D274/weekly!D273)-1</f>
        <v>4.6443268665490978E-2</v>
      </c>
      <c r="E275" s="20">
        <f>(weekly!E274/weekly!E273)-1</f>
        <v>1.2984598221202903E-2</v>
      </c>
      <c r="F275" s="20">
        <f>(weekly!F274/weekly!F273)-1</f>
        <v>8.4015939783041782E-2</v>
      </c>
      <c r="G275" s="20">
        <f>(weekly!G274/weekly!G273)-1</f>
        <v>5.6572727816669666E-2</v>
      </c>
      <c r="H275" s="20">
        <f>(weekly!H274/weekly!H273)-1</f>
        <v>-3.9783427495291845E-2</v>
      </c>
      <c r="I275" s="20">
        <f>(weekly!I274/weekly!I273)-1</f>
        <v>5.382215288611536E-2</v>
      </c>
      <c r="J275" s="20">
        <f>(weekly!J274/weekly!J273)-1</f>
        <v>1.1387460869065613E-2</v>
      </c>
      <c r="K275" s="20">
        <f>(weekly!K274/weekly!K273)-1</f>
        <v>4.1412084181941644E-2</v>
      </c>
    </row>
    <row r="276" spans="1:11" x14ac:dyDescent="0.3">
      <c r="A276" s="19">
        <v>40244</v>
      </c>
      <c r="B276" s="20">
        <f>(weekly!B275/weekly!B274)-1</f>
        <v>1.1671952078928793E-2</v>
      </c>
      <c r="C276" s="20">
        <f>(weekly!C275/weekly!C274)-1</f>
        <v>4.5040884518214641E-2</v>
      </c>
      <c r="D276" s="20">
        <f>(weekly!D275/weekly!D274)-1</f>
        <v>9.6629213483145904E-3</v>
      </c>
      <c r="E276" s="20">
        <f>(weekly!E275/weekly!E274)-1</f>
        <v>1.4255996084189926E-2</v>
      </c>
      <c r="F276" s="20">
        <f>(weekly!F275/weekly!F274)-1</f>
        <v>-2.2362912284284775E-2</v>
      </c>
      <c r="G276" s="20">
        <f>(weekly!G275/weekly!G274)-1</f>
        <v>-0.10485035535294629</v>
      </c>
      <c r="H276" s="20">
        <f>(weekly!H275/weekly!H274)-1</f>
        <v>-2.4760970826182893E-2</v>
      </c>
      <c r="I276" s="20">
        <f>(weekly!I275/weekly!I274)-1</f>
        <v>5.6624722427831342E-2</v>
      </c>
      <c r="J276" s="20">
        <f>(weekly!J275/weekly!J274)-1</f>
        <v>-1.2267325467478774E-2</v>
      </c>
      <c r="K276" s="20">
        <f>(weekly!K275/weekly!K274)-1</f>
        <v>-3.1290743155150014E-2</v>
      </c>
    </row>
    <row r="277" spans="1:11" x14ac:dyDescent="0.3">
      <c r="A277" s="19">
        <v>40251</v>
      </c>
      <c r="B277" s="20">
        <f>(weekly!B276/weekly!B275)-1</f>
        <v>6.8962514693717614E-2</v>
      </c>
      <c r="C277" s="20">
        <f>(weekly!C276/weekly!C275)-1</f>
        <v>3.0050170266968212E-2</v>
      </c>
      <c r="D277" s="20">
        <f>(weekly!D276/weekly!D275)-1</f>
        <v>1.0349432450478702E-2</v>
      </c>
      <c r="E277" s="20">
        <f>(weekly!E276/weekly!E275)-1</f>
        <v>3.7069433552512354E-2</v>
      </c>
      <c r="F277" s="20">
        <f>(weekly!F276/weekly!F275)-1</f>
        <v>3.9743054104867337E-2</v>
      </c>
      <c r="G277" s="20">
        <f>(weekly!G276/weekly!G275)-1</f>
        <v>3.2580502309105253E-3</v>
      </c>
      <c r="H277" s="20">
        <f>(weekly!H276/weekly!H275)-1</f>
        <v>-8.2956259426847367E-3</v>
      </c>
      <c r="I277" s="20">
        <f>(weekly!I276/weekly!I275)-1</f>
        <v>7.9392877991826261E-3</v>
      </c>
      <c r="J277" s="20">
        <f>(weekly!J276/weekly!J275)-1</f>
        <v>3.5419092385757578E-2</v>
      </c>
      <c r="K277" s="20">
        <f>(weekly!K276/weekly!K275)-1</f>
        <v>-4.710632570659401E-3</v>
      </c>
    </row>
    <row r="278" spans="1:11" x14ac:dyDescent="0.3">
      <c r="A278" s="19">
        <v>40258</v>
      </c>
      <c r="B278" s="20">
        <f>(weekly!B277/weekly!B276)-1</f>
        <v>7.6976336903840092E-3</v>
      </c>
      <c r="C278" s="20">
        <f>(weekly!C277/weekly!C276)-1</f>
        <v>5.0473186119874835E-3</v>
      </c>
      <c r="D278" s="20">
        <f>(weekly!D277/weekly!D276)-1</f>
        <v>7.2309725740720365E-2</v>
      </c>
      <c r="E278" s="20">
        <f>(weekly!E277/weekly!E276)-1</f>
        <v>9.0160835296515529E-4</v>
      </c>
      <c r="F278" s="20">
        <f>(weekly!F277/weekly!F276)-1</f>
        <v>5.7762820834799111E-3</v>
      </c>
      <c r="G278" s="20">
        <f>(weekly!G277/weekly!G276)-1</f>
        <v>-3.1528833117886457E-3</v>
      </c>
      <c r="H278" s="20">
        <f>(weekly!H277/weekly!H276)-1</f>
        <v>-2.3574144486692039E-2</v>
      </c>
      <c r="I278" s="20">
        <f>(weekly!I277/weekly!I276)-1</f>
        <v>1.4826827290628897E-2</v>
      </c>
      <c r="J278" s="20">
        <f>(weekly!J277/weekly!J276)-1</f>
        <v>9.1627216059753103E-3</v>
      </c>
      <c r="K278" s="20">
        <f>(weekly!K277/weekly!K276)-1</f>
        <v>-3.583502366463831E-2</v>
      </c>
    </row>
    <row r="279" spans="1:11" x14ac:dyDescent="0.3">
      <c r="A279" s="19">
        <v>40265</v>
      </c>
      <c r="B279" s="20">
        <f>(weekly!B278/weekly!B277)-1</f>
        <v>-7.6388327540214407E-3</v>
      </c>
      <c r="C279" s="20">
        <f>(weekly!C278/weekly!C277)-1</f>
        <v>-2.0891399874450656E-2</v>
      </c>
      <c r="D279" s="20">
        <f>(weekly!D278/weekly!D277)-1</f>
        <v>-6.2657285193364887E-3</v>
      </c>
      <c r="E279" s="20">
        <f>(weekly!E278/weekly!E277)-1</f>
        <v>-3.7630034288370973E-2</v>
      </c>
      <c r="F279" s="20">
        <f>(weekly!F278/weekly!F277)-1</f>
        <v>7.6408310027966664E-3</v>
      </c>
      <c r="G279" s="20">
        <f>(weekly!G278/weekly!G277)-1</f>
        <v>1.6952905082708636E-2</v>
      </c>
      <c r="H279" s="20">
        <f>(weekly!H278/weekly!H277)-1</f>
        <v>4.6728971962617383E-3</v>
      </c>
      <c r="I279" s="20">
        <f>(weekly!I278/weekly!I277)-1</f>
        <v>2.2828444241529411E-4</v>
      </c>
      <c r="J279" s="20">
        <f>(weekly!J278/weekly!J277)-1</f>
        <v>8.7493637451678818E-3</v>
      </c>
      <c r="K279" s="20">
        <f>(weekly!K278/weekly!K277)-1</f>
        <v>2.3842917251051921E-2</v>
      </c>
    </row>
    <row r="280" spans="1:11" x14ac:dyDescent="0.3">
      <c r="A280" s="19">
        <v>40272</v>
      </c>
      <c r="B280" s="20">
        <f>(weekly!B279/weekly!B278)-1</f>
        <v>2.9894513908687248E-2</v>
      </c>
      <c r="C280" s="20">
        <f>(weekly!C279/weekly!C278)-1</f>
        <v>-2.0054881645423572E-2</v>
      </c>
      <c r="D280" s="20">
        <f>(weekly!D279/weekly!D278)-1</f>
        <v>5.2199080055816971E-3</v>
      </c>
      <c r="E280" s="20">
        <f>(weekly!E279/weekly!E278)-1</f>
        <v>2.1437845345571027E-3</v>
      </c>
      <c r="F280" s="20">
        <f>(weekly!F279/weekly!F278)-1</f>
        <v>1.1547801952718428E-2</v>
      </c>
      <c r="G280" s="20">
        <f>(weekly!G279/weekly!G278)-1</f>
        <v>2.8706497060927427E-2</v>
      </c>
      <c r="H280" s="20">
        <f>(weekly!H279/weekly!H278)-1</f>
        <v>-1.3695090439276525E-2</v>
      </c>
      <c r="I280" s="20">
        <f>(weekly!I279/weekly!I278)-1</f>
        <v>1.6090380006847038E-2</v>
      </c>
      <c r="J280" s="20">
        <f>(weekly!J279/weekly!J278)-1</f>
        <v>-5.1549906582840643E-3</v>
      </c>
      <c r="K280" s="20">
        <f>(weekly!K279/weekly!K278)-1</f>
        <v>5.821917808219168E-2</v>
      </c>
    </row>
    <row r="281" spans="1:11" x14ac:dyDescent="0.3">
      <c r="A281" s="19">
        <v>40279</v>
      </c>
      <c r="B281" s="20">
        <f>(weekly!B280/weekly!B279)-1</f>
        <v>-3.5947324712302775E-2</v>
      </c>
      <c r="C281" s="20">
        <f>(weekly!C280/weekly!C279)-1</f>
        <v>2.9677318049776247E-2</v>
      </c>
      <c r="D281" s="20">
        <f>(weekly!D280/weekly!D279)-1</f>
        <v>7.660668380462754E-3</v>
      </c>
      <c r="E281" s="20">
        <f>(weekly!E280/weekly!E279)-1</f>
        <v>4.2000602591141911E-2</v>
      </c>
      <c r="F281" s="20">
        <f>(weekly!F280/weekly!F279)-1</f>
        <v>3.5766780989712199E-3</v>
      </c>
      <c r="G281" s="20">
        <f>(weekly!G280/weekly!G279)-1</f>
        <v>-3.4163744104486193E-3</v>
      </c>
      <c r="H281" s="20">
        <f>(weekly!H280/weekly!H279)-1</f>
        <v>-1.2313335079905618E-2</v>
      </c>
      <c r="I281" s="20">
        <f>(weekly!I280/weekly!I279)-1</f>
        <v>2.3584905660376521E-3</v>
      </c>
      <c r="J281" s="20">
        <f>(weekly!J280/weekly!J279)-1</f>
        <v>-4.2920396441349484E-2</v>
      </c>
      <c r="K281" s="20">
        <f>(weekly!K280/weekly!K279)-1</f>
        <v>-3.2362459546925515E-2</v>
      </c>
    </row>
    <row r="282" spans="1:11" x14ac:dyDescent="0.3">
      <c r="A282" s="19">
        <v>40286</v>
      </c>
      <c r="B282" s="20">
        <f>(weekly!B281/weekly!B280)-1</f>
        <v>3.6098121256871174E-3</v>
      </c>
      <c r="C282" s="20">
        <f>(weekly!C281/weekly!C280)-1</f>
        <v>-4.2826280340576894E-2</v>
      </c>
      <c r="D282" s="20">
        <f>(weekly!D281/weekly!D280)-1</f>
        <v>-6.3268534108883445E-3</v>
      </c>
      <c r="E282" s="20">
        <f>(weekly!E281/weekly!E280)-1</f>
        <v>-2.2120055517002024E-2</v>
      </c>
      <c r="F282" s="20">
        <f>(weekly!F281/weekly!F280)-1</f>
        <v>2.153004930918323E-2</v>
      </c>
      <c r="G282" s="20">
        <f>(weekly!G281/weekly!G280)-1</f>
        <v>1.4531444346691735E-2</v>
      </c>
      <c r="H282" s="20">
        <f>(weekly!H281/weekly!H280)-1</f>
        <v>-1.0610079575598119E-3</v>
      </c>
      <c r="I282" s="20">
        <f>(weekly!I281/weekly!I280)-1</f>
        <v>-8.8515406162466004E-3</v>
      </c>
      <c r="J282" s="20">
        <f>(weekly!J281/weekly!J280)-1</f>
        <v>2.9892004927096094E-2</v>
      </c>
      <c r="K282" s="20">
        <f>(weekly!K281/weekly!K280)-1</f>
        <v>-1.9397993311036865E-2</v>
      </c>
    </row>
    <row r="283" spans="1:11" x14ac:dyDescent="0.3">
      <c r="A283" s="19">
        <v>40293</v>
      </c>
      <c r="B283" s="20">
        <f>(weekly!B282/weekly!B281)-1</f>
        <v>-5.0151230278754233E-2</v>
      </c>
      <c r="C283" s="20">
        <f>(weekly!C282/weekly!C281)-1</f>
        <v>-1.8959107806691522E-2</v>
      </c>
      <c r="D283" s="20">
        <f>(weekly!D282/weekly!D281)-1</f>
        <v>2.4903722721437704E-2</v>
      </c>
      <c r="E283" s="20">
        <f>(weekly!E282/weekly!E281)-1</f>
        <v>4.110115615482357E-3</v>
      </c>
      <c r="F283" s="20">
        <f>(weekly!F282/weekly!F281)-1</f>
        <v>-8.22022557828328E-3</v>
      </c>
      <c r="G283" s="20">
        <f>(weekly!G282/weekly!G281)-1</f>
        <v>-1.9018001315710853E-2</v>
      </c>
      <c r="H283" s="20">
        <f>(weekly!H282/weekly!H281)-1</f>
        <v>3.8502389803505066E-2</v>
      </c>
      <c r="I283" s="20">
        <f>(weekly!I282/weekly!I281)-1</f>
        <v>-6.7827266561156785E-3</v>
      </c>
      <c r="J283" s="20">
        <f>(weekly!J282/weekly!J281)-1</f>
        <v>-5.8827619776091744E-3</v>
      </c>
      <c r="K283" s="20">
        <f>(weekly!K282/weekly!K281)-1</f>
        <v>-1.0914051841746208E-2</v>
      </c>
    </row>
    <row r="284" spans="1:11" x14ac:dyDescent="0.3">
      <c r="A284" s="19">
        <v>40300</v>
      </c>
      <c r="B284" s="20">
        <f>(weekly!B283/weekly!B282)-1</f>
        <v>-7.7456000688491677E-4</v>
      </c>
      <c r="C284" s="20">
        <f>(weekly!C283/weekly!C282)-1</f>
        <v>-3.1370107724787433E-2</v>
      </c>
      <c r="D284" s="20">
        <f>(weekly!D283/weekly!D282)-1</f>
        <v>-7.6202404809619262E-2</v>
      </c>
      <c r="E284" s="20">
        <f>(weekly!E283/weekly!E282)-1</f>
        <v>-4.4290005300665403E-2</v>
      </c>
      <c r="F284" s="20">
        <f>(weekly!F283/weekly!F282)-1</f>
        <v>3.5659213569776416E-3</v>
      </c>
      <c r="G284" s="20">
        <f>(weekly!G283/weekly!G282)-1</f>
        <v>-3.1396695726392254E-3</v>
      </c>
      <c r="H284" s="20">
        <f>(weekly!H283/weekly!H282)-1</f>
        <v>6.2388136026591656E-2</v>
      </c>
      <c r="I284" s="20">
        <f>(weekly!I283/weekly!I282)-1</f>
        <v>-2.2991122239927164E-2</v>
      </c>
      <c r="J284" s="20">
        <f>(weekly!J283/weekly!J282)-1</f>
        <v>-5.5580425841470604E-2</v>
      </c>
      <c r="K284" s="20">
        <f>(weekly!K283/weekly!K282)-1</f>
        <v>-0.10275862068965524</v>
      </c>
    </row>
    <row r="285" spans="1:11" x14ac:dyDescent="0.3">
      <c r="A285" s="19">
        <v>40307</v>
      </c>
      <c r="B285" s="20">
        <f>(weekly!B284/weekly!B283)-1</f>
        <v>1.0507730071917631E-2</v>
      </c>
      <c r="C285" s="20">
        <f>(weekly!C284/weekly!C283)-1</f>
        <v>3.0290328890379081E-2</v>
      </c>
      <c r="D285" s="20">
        <f>(weekly!D284/weekly!D283)-1</f>
        <v>5.6131026628342129E-2</v>
      </c>
      <c r="E285" s="20">
        <f>(weekly!E284/weekly!E283)-1</f>
        <v>1.3403586614900931E-2</v>
      </c>
      <c r="F285" s="20">
        <f>(weekly!F284/weekly!F283)-1</f>
        <v>2.6265245366368983E-2</v>
      </c>
      <c r="G285" s="20">
        <f>(weekly!G284/weekly!G283)-1</f>
        <v>-6.1156468825429577E-5</v>
      </c>
      <c r="H285" s="20">
        <f>(weekly!H284/weekly!H283)-1</f>
        <v>-2.1660649819493782E-3</v>
      </c>
      <c r="I285" s="20">
        <f>(weekly!I284/weekly!I283)-1</f>
        <v>3.5531220876048319E-2</v>
      </c>
      <c r="J285" s="20">
        <f>(weekly!J284/weekly!J283)-1</f>
        <v>7.0064732109793582E-3</v>
      </c>
      <c r="K285" s="20">
        <f>(weekly!K284/weekly!K283)-1</f>
        <v>1.537279016141424E-2</v>
      </c>
    </row>
    <row r="286" spans="1:11" x14ac:dyDescent="0.3">
      <c r="A286" s="19">
        <v>40314</v>
      </c>
      <c r="B286" s="20">
        <f>(weekly!B285/weekly!B284)-1</f>
        <v>-4.6111229490730876E-2</v>
      </c>
      <c r="C286" s="20">
        <f>(weekly!C285/weekly!C284)-1</f>
        <v>-5.9097936047299959E-2</v>
      </c>
      <c r="D286" s="20">
        <f>(weekly!D285/weekly!D284)-1</f>
        <v>-6.4136797781657595E-2</v>
      </c>
      <c r="E286" s="20">
        <f>(weekly!E285/weekly!E284)-1</f>
        <v>-2.6452613335765762E-2</v>
      </c>
      <c r="F286" s="20">
        <f>(weekly!F285/weekly!F284)-1</f>
        <v>-5.577130023861876E-2</v>
      </c>
      <c r="G286" s="20">
        <f>(weekly!G285/weekly!G284)-1</f>
        <v>2.345494021589567E-2</v>
      </c>
      <c r="H286" s="20">
        <f>(weekly!H285/weekly!H284)-1</f>
        <v>1.9295706705257931E-2</v>
      </c>
      <c r="I286" s="20">
        <f>(weekly!I285/weekly!I284)-1</f>
        <v>1.2487343908201165E-2</v>
      </c>
      <c r="J286" s="20">
        <f>(weekly!J285/weekly!J284)-1</f>
        <v>5.1322408872936931E-2</v>
      </c>
      <c r="K286" s="20">
        <f>(weekly!K285/weekly!K284)-1</f>
        <v>-4.542013626040875E-2</v>
      </c>
    </row>
    <row r="287" spans="1:11" x14ac:dyDescent="0.3">
      <c r="A287" s="19">
        <v>40321</v>
      </c>
      <c r="B287" s="20">
        <f>(weekly!B286/weekly!B285)-1</f>
        <v>4.1281329580485027E-2</v>
      </c>
      <c r="C287" s="20">
        <f>(weekly!C286/weekly!C285)-1</f>
        <v>4.4650063415196506E-2</v>
      </c>
      <c r="D287" s="20">
        <f>(weekly!D286/weekly!D285)-1</f>
        <v>3.8463648834019093E-2</v>
      </c>
      <c r="E287" s="20">
        <f>(weekly!E286/weekly!E285)-1</f>
        <v>3.7071738655173547E-2</v>
      </c>
      <c r="F287" s="20">
        <f>(weekly!F286/weekly!F285)-1</f>
        <v>3.8897973341261549E-2</v>
      </c>
      <c r="G287" s="20">
        <f>(weekly!G286/weekly!G285)-1</f>
        <v>1.2160870084857223E-2</v>
      </c>
      <c r="H287" s="20">
        <f>(weekly!H286/weekly!H285)-1</f>
        <v>6.6256507335542558E-3</v>
      </c>
      <c r="I287" s="20">
        <f>(weekly!I286/weekly!I285)-1</f>
        <v>3.9000000000000146E-2</v>
      </c>
      <c r="J287" s="20">
        <f>(weekly!J286/weekly!J285)-1</f>
        <v>1.119335114941733E-2</v>
      </c>
      <c r="K287" s="20">
        <f>(weekly!K286/weekly!K285)-1</f>
        <v>-7.1371927042029881E-3</v>
      </c>
    </row>
    <row r="288" spans="1:11" x14ac:dyDescent="0.3">
      <c r="A288" s="19">
        <v>40328</v>
      </c>
      <c r="B288" s="20">
        <f>(weekly!B287/weekly!B286)-1</f>
        <v>-5.2344789119148638E-3</v>
      </c>
      <c r="C288" s="20">
        <f>(weekly!C287/weekly!C286)-1</f>
        <v>1.9397919483457926E-2</v>
      </c>
      <c r="D288" s="20">
        <f>(weekly!D287/weekly!D286)-1</f>
        <v>-5.8649476910069831E-3</v>
      </c>
      <c r="E288" s="20">
        <f>(weekly!E287/weekly!E286)-1</f>
        <v>1.9213395169547676E-2</v>
      </c>
      <c r="F288" s="20">
        <f>(weekly!F287/weekly!F286)-1</f>
        <v>2.2131069350376897E-2</v>
      </c>
      <c r="G288" s="20">
        <f>(weekly!G287/weekly!G286)-1</f>
        <v>1.2693726937269334E-2</v>
      </c>
      <c r="H288" s="20">
        <f>(weekly!H287/weekly!H286)-1</f>
        <v>2.9384109073812947E-2</v>
      </c>
      <c r="I288" s="20">
        <f>(weekly!I287/weekly!I286)-1</f>
        <v>3.0691904609132514E-2</v>
      </c>
      <c r="J288" s="20">
        <f>(weekly!J287/weekly!J286)-1</f>
        <v>2.604087393283594E-2</v>
      </c>
      <c r="K288" s="20">
        <f>(weekly!K287/weekly!K286)-1</f>
        <v>7.987220447283061E-4</v>
      </c>
    </row>
    <row r="289" spans="1:11" x14ac:dyDescent="0.3">
      <c r="A289" s="19">
        <v>40335</v>
      </c>
      <c r="B289" s="20">
        <f>(weekly!B288/weekly!B287)-1</f>
        <v>1.4750916540867021E-2</v>
      </c>
      <c r="C289" s="20">
        <f>(weekly!C288/weekly!C287)-1</f>
        <v>-8.1745344304893219E-3</v>
      </c>
      <c r="D289" s="20">
        <f>(weekly!D288/weekly!D287)-1</f>
        <v>3.2155195322880692E-2</v>
      </c>
      <c r="E289" s="20">
        <f>(weekly!E288/weekly!E287)-1</f>
        <v>-3.5988653823425198E-2</v>
      </c>
      <c r="F289" s="20">
        <f>(weekly!F288/weekly!F287)-1</f>
        <v>6.752216518898746E-2</v>
      </c>
      <c r="G289" s="20">
        <f>(weekly!G288/weekly!G287)-1</f>
        <v>2.9091969100714099E-2</v>
      </c>
      <c r="H289" s="20">
        <f>(weekly!H288/weekly!H287)-1</f>
        <v>-6.7366978762274377E-2</v>
      </c>
      <c r="I289" s="20">
        <f>(weekly!I288/weekly!I287)-1</f>
        <v>-3.3928200871550129E-2</v>
      </c>
      <c r="J289" s="20">
        <f>(weekly!J288/weekly!J287)-1</f>
        <v>5.313338637681575E-3</v>
      </c>
      <c r="K289" s="20">
        <f>(weekly!K288/weekly!K287)-1</f>
        <v>1.1971268954509284E-2</v>
      </c>
    </row>
    <row r="290" spans="1:11" x14ac:dyDescent="0.3">
      <c r="A290" s="19">
        <v>40342</v>
      </c>
      <c r="B290" s="20">
        <f>(weekly!B289/weekly!B288)-1</f>
        <v>7.5657754919880027E-3</v>
      </c>
      <c r="C290" s="20">
        <f>(weekly!C289/weekly!C288)-1</f>
        <v>3.173953386823869E-2</v>
      </c>
      <c r="D290" s="20">
        <f>(weekly!D289/weekly!D288)-1</f>
        <v>2.3326467559217301E-2</v>
      </c>
      <c r="E290" s="20">
        <f>(weekly!E289/weekly!E288)-1</f>
        <v>5.9093974131061211E-2</v>
      </c>
      <c r="F290" s="20">
        <f>(weekly!F289/weekly!F288)-1</f>
        <v>4.0171351138698297E-2</v>
      </c>
      <c r="G290" s="20">
        <f>(weekly!G289/weekly!G288)-1</f>
        <v>5.2148542616774929E-2</v>
      </c>
      <c r="H290" s="20">
        <f>(weekly!H289/weekly!H288)-1</f>
        <v>-3.52595494613126E-2</v>
      </c>
      <c r="I290" s="20">
        <f>(weekly!I289/weekly!I288)-1</f>
        <v>4.7363333691332832E-2</v>
      </c>
      <c r="J290" s="20">
        <f>(weekly!J289/weekly!J288)-1</f>
        <v>7.2142406803761272E-2</v>
      </c>
      <c r="K290" s="20">
        <f>(weekly!K289/weekly!K288)-1</f>
        <v>-1.340694006309151E-2</v>
      </c>
    </row>
    <row r="291" spans="1:11" x14ac:dyDescent="0.3">
      <c r="A291" s="19">
        <v>40349</v>
      </c>
      <c r="B291" s="20">
        <f>(weekly!B290/weekly!B289)-1</f>
        <v>8.1839274414681196E-3</v>
      </c>
      <c r="C291" s="20">
        <f>(weekly!C290/weekly!C289)-1</f>
        <v>-3.1530220870255254E-2</v>
      </c>
      <c r="D291" s="20">
        <f>(weekly!D290/weekly!D289)-1</f>
        <v>-2.214059276405167E-2</v>
      </c>
      <c r="E291" s="20">
        <f>(weekly!E290/weekly!E289)-1</f>
        <v>-3.0387220003472715E-3</v>
      </c>
      <c r="F291" s="20">
        <f>(weekly!F290/weekly!F289)-1</f>
        <v>6.5977475205916125E-3</v>
      </c>
      <c r="G291" s="20">
        <f>(weekly!G290/weekly!G289)-1</f>
        <v>8.0766745638596316E-3</v>
      </c>
      <c r="H291" s="20">
        <f>(weekly!H290/weekly!H289)-1</f>
        <v>0.19111675126903549</v>
      </c>
      <c r="I291" s="20">
        <f>(weekly!I290/weekly!I289)-1</f>
        <v>2.7071369975389725E-2</v>
      </c>
      <c r="J291" s="20">
        <f>(weekly!J290/weekly!J289)-1</f>
        <v>-2.0606818892711987E-2</v>
      </c>
      <c r="K291" s="20">
        <f>(weekly!K290/weekly!K289)-1</f>
        <v>-1.1191047162270151E-2</v>
      </c>
    </row>
    <row r="292" spans="1:11" x14ac:dyDescent="0.3">
      <c r="A292" s="19">
        <v>40356</v>
      </c>
      <c r="B292" s="20">
        <f>(weekly!B291/weekly!B290)-1</f>
        <v>5.6487719151427918E-3</v>
      </c>
      <c r="C292" s="20">
        <f>(weekly!C291/weekly!C290)-1</f>
        <v>-1.9392019228143043E-2</v>
      </c>
      <c r="D292" s="20">
        <f>(weekly!D291/weekly!D290)-1</f>
        <v>-1.785622394895281E-2</v>
      </c>
      <c r="E292" s="20">
        <f>(weekly!E291/weekly!E290)-1</f>
        <v>-1.8084704926122686E-2</v>
      </c>
      <c r="F292" s="20">
        <f>(weekly!F291/weekly!F290)-1</f>
        <v>-3.2772512837640377E-2</v>
      </c>
      <c r="G292" s="20">
        <f>(weekly!G291/weekly!G290)-1</f>
        <v>-6.5163978207456452E-3</v>
      </c>
      <c r="H292" s="20">
        <f>(weekly!H291/weekly!H290)-1</f>
        <v>7.223524398039638E-2</v>
      </c>
      <c r="I292" s="20">
        <f>(weekly!I291/weekly!I290)-1</f>
        <v>1.5974440894568342E-3</v>
      </c>
      <c r="J292" s="20">
        <f>(weekly!J291/weekly!J290)-1</f>
        <v>1.4282429290477516E-2</v>
      </c>
      <c r="K292" s="20">
        <f>(weekly!K291/weekly!K290)-1</f>
        <v>8.084074373484218E-2</v>
      </c>
    </row>
    <row r="293" spans="1:11" x14ac:dyDescent="0.3">
      <c r="A293" s="19">
        <v>40363</v>
      </c>
      <c r="B293" s="20">
        <f>(weekly!B292/weekly!B291)-1</f>
        <v>-1.0568361487892086E-2</v>
      </c>
      <c r="C293" s="20">
        <f>(weekly!C292/weekly!C291)-1</f>
        <v>4.1222181990362872E-2</v>
      </c>
      <c r="D293" s="20">
        <f>(weekly!D292/weekly!D291)-1</f>
        <v>4.6997799434140175E-2</v>
      </c>
      <c r="E293" s="20">
        <f>(weekly!E292/weekly!E291)-1</f>
        <v>5.3656950274936444E-2</v>
      </c>
      <c r="F293" s="20">
        <f>(weekly!F292/weekly!F291)-1</f>
        <v>2.732216850828717E-2</v>
      </c>
      <c r="G293" s="20">
        <f>(weekly!G292/weekly!G291)-1</f>
        <v>2.4462365591397806E-2</v>
      </c>
      <c r="H293" s="20">
        <f>(weekly!H292/weekly!H291)-1</f>
        <v>6.7567567567567544E-2</v>
      </c>
      <c r="I293" s="20">
        <f>(weekly!I292/weekly!I291)-1</f>
        <v>-5.8811802232854316E-3</v>
      </c>
      <c r="J293" s="20">
        <f>(weekly!J292/weekly!J291)-1</f>
        <v>1.8300670058944979E-2</v>
      </c>
      <c r="K293" s="20">
        <f>(weekly!K292/weekly!K291)-1</f>
        <v>-2.6178010471204161E-2</v>
      </c>
    </row>
    <row r="294" spans="1:11" x14ac:dyDescent="0.3">
      <c r="A294" s="19">
        <v>40370</v>
      </c>
      <c r="B294" s="20">
        <f>(weekly!B293/weekly!B292)-1</f>
        <v>5.0042052144658733E-3</v>
      </c>
      <c r="C294" s="20">
        <f>(weekly!C293/weekly!C292)-1</f>
        <v>7.6425113019286783E-2</v>
      </c>
      <c r="D294" s="20">
        <f>(weekly!D293/weekly!D292)-1</f>
        <v>1.806535555221922E-2</v>
      </c>
      <c r="E294" s="20">
        <f>(weekly!E293/weekly!E292)-1</f>
        <v>-3.3697146544709899E-2</v>
      </c>
      <c r="F294" s="20">
        <f>(weekly!F293/weekly!F292)-1</f>
        <v>3.764547708079502E-2</v>
      </c>
      <c r="G294" s="20">
        <f>(weekly!G293/weekly!G292)-1</f>
        <v>1.826292311729194E-2</v>
      </c>
      <c r="H294" s="20">
        <f>(weekly!H293/weekly!H292)-1</f>
        <v>-7.1295606850335091E-2</v>
      </c>
      <c r="I294" s="20">
        <f>(weekly!I293/weekly!I292)-1</f>
        <v>-8.3224706708111551E-3</v>
      </c>
      <c r="J294" s="20">
        <f>(weekly!J293/weekly!J292)-1</f>
        <v>2.8448094596098983E-2</v>
      </c>
      <c r="K294" s="20">
        <f>(weekly!K293/weekly!K292)-1</f>
        <v>-1.1520737327188946E-2</v>
      </c>
    </row>
    <row r="295" spans="1:11" x14ac:dyDescent="0.3">
      <c r="A295" s="19">
        <v>40377</v>
      </c>
      <c r="B295" s="20">
        <f>(weekly!B294/weekly!B293)-1</f>
        <v>-2.3850370308382551E-3</v>
      </c>
      <c r="C295" s="20">
        <f>(weekly!C294/weekly!C293)-1</f>
        <v>6.7842942345925916E-3</v>
      </c>
      <c r="D295" s="20">
        <f>(weekly!D294/weekly!D293)-1</f>
        <v>-1.474636256389994E-4</v>
      </c>
      <c r="E295" s="20">
        <f>(weekly!E294/weekly!E293)-1</f>
        <v>3.3972125435539624E-3</v>
      </c>
      <c r="F295" s="20">
        <f>(weekly!F294/weekly!F293)-1</f>
        <v>1.8828197756812548E-2</v>
      </c>
      <c r="G295" s="20">
        <f>(weekly!G294/weekly!G293)-1</f>
        <v>3.4015358449723809E-3</v>
      </c>
      <c r="H295" s="20">
        <f>(weekly!H294/weekly!H293)-1</f>
        <v>-4.3094808578873489E-2</v>
      </c>
      <c r="I295" s="20">
        <f>(weekly!I294/weekly!I293)-1</f>
        <v>7.8867542972700377E-3</v>
      </c>
      <c r="J295" s="20">
        <f>(weekly!J294/weekly!J293)-1</f>
        <v>3.5514558202744517E-2</v>
      </c>
      <c r="K295" s="20">
        <f>(weekly!K294/weekly!K293)-1</f>
        <v>4.8174048174048245E-2</v>
      </c>
    </row>
    <row r="296" spans="1:11" x14ac:dyDescent="0.3">
      <c r="A296" s="19">
        <v>40384</v>
      </c>
      <c r="B296" s="20">
        <f>(weekly!B295/weekly!B294)-1</f>
        <v>-4.7898666219276853E-2</v>
      </c>
      <c r="C296" s="20">
        <f>(weekly!C295/weekly!C294)-1</f>
        <v>5.9240243872338283E-4</v>
      </c>
      <c r="D296" s="20">
        <f>(weekly!D295/weekly!D294)-1</f>
        <v>4.3311538272454708E-2</v>
      </c>
      <c r="E296" s="20">
        <f>(weekly!E295/weekly!E294)-1</f>
        <v>7.2344242845145956E-4</v>
      </c>
      <c r="F296" s="20">
        <f>(weekly!F295/weekly!F294)-1</f>
        <v>3.2827279230585704E-2</v>
      </c>
      <c r="G296" s="20">
        <f>(weekly!G295/weekly!G294)-1</f>
        <v>1.0555241666238668E-2</v>
      </c>
      <c r="H296" s="20">
        <f>(weekly!H295/weekly!H294)-1</f>
        <v>1.6338500209468032E-2</v>
      </c>
      <c r="I296" s="20">
        <f>(weekly!I295/weekly!I294)-1</f>
        <v>2.6685393258427004E-2</v>
      </c>
      <c r="J296" s="20">
        <f>(weekly!J295/weekly!J294)-1</f>
        <v>-7.236765696499492E-2</v>
      </c>
      <c r="K296" s="20">
        <f>(weekly!K295/weekly!K294)-1</f>
        <v>-9.0437361008154249E-2</v>
      </c>
    </row>
    <row r="297" spans="1:11" x14ac:dyDescent="0.3">
      <c r="A297" s="19">
        <v>40391</v>
      </c>
      <c r="B297" s="20">
        <f>(weekly!B296/weekly!B295)-1</f>
        <v>-9.4273127753303765E-3</v>
      </c>
      <c r="C297" s="20">
        <f>(weekly!C296/weekly!C295)-1</f>
        <v>2.9651922934602837E-2</v>
      </c>
      <c r="D297" s="20">
        <f>(weekly!D296/weekly!D295)-1</f>
        <v>-1.7010649326170912E-2</v>
      </c>
      <c r="E297" s="20">
        <f>(weekly!E296/weekly!E295)-1</f>
        <v>2.703718697588342E-2</v>
      </c>
      <c r="F297" s="20">
        <f>(weekly!F296/weekly!F295)-1</f>
        <v>1.4622133292288009E-3</v>
      </c>
      <c r="G297" s="20">
        <f>(weekly!G296/weekly!G295)-1</f>
        <v>0.1540826958753716</v>
      </c>
      <c r="H297" s="20">
        <f>(weekly!H296/weekly!H295)-1</f>
        <v>9.8928276999175058E-3</v>
      </c>
      <c r="I297" s="20">
        <f>(weekly!I296/weekly!I295)-1</f>
        <v>2.8727770177838563E-2</v>
      </c>
      <c r="J297" s="20">
        <f>(weekly!J296/weekly!J295)-1</f>
        <v>2.504037760889366E-3</v>
      </c>
      <c r="K297" s="20">
        <f>(weekly!K296/weekly!K295)-1</f>
        <v>-2.8524857375713086E-2</v>
      </c>
    </row>
    <row r="298" spans="1:11" x14ac:dyDescent="0.3">
      <c r="A298" s="19">
        <v>40398</v>
      </c>
      <c r="B298" s="20">
        <f>(weekly!B297/weekly!B296)-1</f>
        <v>-2.1035310860090806E-2</v>
      </c>
      <c r="C298" s="20">
        <f>(weekly!C297/weekly!C296)-1</f>
        <v>-1.1907328877069356E-2</v>
      </c>
      <c r="D298" s="20">
        <f>(weekly!D297/weekly!D296)-1</f>
        <v>-1.5339628972724784E-3</v>
      </c>
      <c r="E298" s="20">
        <f>(weekly!E297/weekly!E296)-1</f>
        <v>-3.0239040459498323E-2</v>
      </c>
      <c r="F298" s="20">
        <f>(weekly!F297/weekly!F296)-1</f>
        <v>1.8174133558749084E-2</v>
      </c>
      <c r="G298" s="20">
        <f>(weekly!G297/weekly!G296)-1</f>
        <v>-7.6829912798379252E-2</v>
      </c>
      <c r="H298" s="20">
        <f>(weekly!H297/weekly!H296)-1</f>
        <v>3.2244897959183616E-2</v>
      </c>
      <c r="I298" s="20">
        <f>(weekly!I297/weekly!I296)-1</f>
        <v>-1.7667173252279622E-2</v>
      </c>
      <c r="J298" s="20">
        <f>(weekly!J297/weekly!J296)-1</f>
        <v>4.0588977282660643E-3</v>
      </c>
      <c r="K298" s="20">
        <f>(weekly!K297/weekly!K296)-1</f>
        <v>-1.6778523489933139E-3</v>
      </c>
    </row>
    <row r="299" spans="1:11" x14ac:dyDescent="0.3">
      <c r="A299" s="19">
        <v>40405</v>
      </c>
      <c r="B299" s="20">
        <f>(weekly!B298/weekly!B297)-1</f>
        <v>9.7669558897015563E-3</v>
      </c>
      <c r="C299" s="20">
        <f>(weekly!C298/weekly!C297)-1</f>
        <v>1.7021482954269862E-2</v>
      </c>
      <c r="D299" s="20">
        <f>(weekly!D298/weekly!D297)-1</f>
        <v>6.8846320034567254E-2</v>
      </c>
      <c r="E299" s="20">
        <f>(weekly!E298/weekly!E297)-1</f>
        <v>-2.7581801817495588E-3</v>
      </c>
      <c r="F299" s="20">
        <f>(weekly!F298/weekly!F297)-1</f>
        <v>4.249216951583068E-2</v>
      </c>
      <c r="G299" s="20">
        <f>(weekly!G298/weekly!G297)-1</f>
        <v>-2.6596379075924936E-2</v>
      </c>
      <c r="H299" s="20">
        <f>(weekly!H298/weekly!H297)-1</f>
        <v>4.2111506524318054E-2</v>
      </c>
      <c r="I299" s="20">
        <f>(weekly!I298/weekly!I297)-1</f>
        <v>4.3608586346934874E-2</v>
      </c>
      <c r="J299" s="20">
        <f>(weekly!J298/weekly!J297)-1</f>
        <v>3.3223045922682548E-2</v>
      </c>
      <c r="K299" s="20">
        <f>(weekly!K298/weekly!K297)-1</f>
        <v>6.2184873949579833E-2</v>
      </c>
    </row>
    <row r="300" spans="1:11" x14ac:dyDescent="0.3">
      <c r="A300" s="19">
        <v>40412</v>
      </c>
      <c r="B300" s="20">
        <f>(weekly!B299/weekly!B298)-1</f>
        <v>-3.9499730070181704E-2</v>
      </c>
      <c r="C300" s="20">
        <f>(weekly!C299/weekly!C298)-1</f>
        <v>-1.4829296204463049E-2</v>
      </c>
      <c r="D300" s="20">
        <f>(weekly!D299/weekly!D298)-1</f>
        <v>-4.12792525715312E-2</v>
      </c>
      <c r="E300" s="20">
        <f>(weekly!E299/weekly!E298)-1</f>
        <v>-2.1544194712938225E-2</v>
      </c>
      <c r="F300" s="20">
        <f>(weekly!F299/weekly!F298)-1</f>
        <v>-1.4515837104072338E-2</v>
      </c>
      <c r="G300" s="20">
        <f>(weekly!G299/weekly!G298)-1</f>
        <v>-1.396784944128604E-2</v>
      </c>
      <c r="H300" s="20">
        <f>(weekly!H299/weekly!H298)-1</f>
        <v>0.11326124075128052</v>
      </c>
      <c r="I300" s="20">
        <f>(weekly!I299/weekly!I298)-1</f>
        <v>-9.1726118780691701E-3</v>
      </c>
      <c r="J300" s="20">
        <f>(weekly!J299/weekly!J298)-1</f>
        <v>-1.967086809442975E-2</v>
      </c>
      <c r="K300" s="20">
        <f>(weekly!K299/weekly!K298)-1</f>
        <v>-4.8259493670886111E-2</v>
      </c>
    </row>
    <row r="301" spans="1:11" x14ac:dyDescent="0.3">
      <c r="A301" s="19">
        <v>40419</v>
      </c>
      <c r="B301" s="20">
        <f>(weekly!B300/weekly!B299)-1</f>
        <v>-2.5152224824355973E-2</v>
      </c>
      <c r="C301" s="20">
        <f>(weekly!C300/weekly!C299)-1</f>
        <v>-2.1901166448865084E-2</v>
      </c>
      <c r="D301" s="20">
        <f>(weekly!D300/weekly!D299)-1</f>
        <v>2.5627811094452779E-2</v>
      </c>
      <c r="E301" s="20">
        <f>(weekly!E300/weekly!E299)-1</f>
        <v>2.4934539395382149E-2</v>
      </c>
      <c r="F301" s="20">
        <f>(weekly!F300/weekly!F299)-1</f>
        <v>3.0267411107846032E-2</v>
      </c>
      <c r="G301" s="20">
        <f>(weekly!G300/weekly!G299)-1</f>
        <v>2.2988220090461642E-2</v>
      </c>
      <c r="H301" s="20">
        <f>(weekly!H300/weekly!H299)-1</f>
        <v>-1.05657805044308E-2</v>
      </c>
      <c r="I301" s="20">
        <f>(weekly!I300/weekly!I299)-1</f>
        <v>1.8234524032167521E-2</v>
      </c>
      <c r="J301" s="20">
        <f>(weekly!J300/weekly!J299)-1</f>
        <v>1.4736040671472495E-3</v>
      </c>
      <c r="K301" s="20">
        <f>(weekly!K300/weekly!K299)-1</f>
        <v>-1.6625103906899863E-3</v>
      </c>
    </row>
    <row r="302" spans="1:11" x14ac:dyDescent="0.3">
      <c r="A302" s="19">
        <v>40426</v>
      </c>
      <c r="B302" s="20">
        <f>(weekly!B301/weekly!B300)-1</f>
        <v>3.5458607601018599E-2</v>
      </c>
      <c r="C302" s="20">
        <f>(weekly!C301/weekly!C300)-1</f>
        <v>4.4659425489274263E-2</v>
      </c>
      <c r="D302" s="20">
        <f>(weekly!D301/weekly!D300)-1</f>
        <v>2.3205883696496343E-2</v>
      </c>
      <c r="E302" s="20">
        <f>(weekly!E301/weekly!E300)-1</f>
        <v>4.2327120710677679E-2</v>
      </c>
      <c r="F302" s="20">
        <f>(weekly!F301/weekly!F300)-1</f>
        <v>-3.2087849401041257E-4</v>
      </c>
      <c r="G302" s="20">
        <f>(weekly!G301/weekly!G300)-1</f>
        <v>0.17119743458931569</v>
      </c>
      <c r="H302" s="20">
        <f>(weekly!H301/weekly!H300)-1</f>
        <v>-2.3940750947295864E-2</v>
      </c>
      <c r="I302" s="20">
        <f>(weekly!I301/weekly!I300)-1</f>
        <v>-1.0010101937735327E-2</v>
      </c>
      <c r="J302" s="20">
        <f>(weekly!J301/weekly!J300)-1</f>
        <v>2.6056674800436497E-2</v>
      </c>
      <c r="K302" s="20">
        <f>(weekly!K301/weekly!K300)-1</f>
        <v>5.9117402164862609E-2</v>
      </c>
    </row>
    <row r="303" spans="1:11" x14ac:dyDescent="0.3">
      <c r="A303" s="19">
        <v>40433</v>
      </c>
      <c r="B303" s="20">
        <f>(weekly!B302/weekly!B301)-1</f>
        <v>7.1783211915920297E-2</v>
      </c>
      <c r="C303" s="20">
        <f>(weekly!C302/weekly!C301)-1</f>
        <v>4.4692340486002458E-2</v>
      </c>
      <c r="D303" s="20">
        <f>(weekly!D302/weekly!D301)-1</f>
        <v>6.9378097236483693E-2</v>
      </c>
      <c r="E303" s="20">
        <f>(weekly!E302/weekly!E301)-1</f>
        <v>2.5958110516933974E-2</v>
      </c>
      <c r="F303" s="20">
        <f>(weekly!F302/weekly!F301)-1</f>
        <v>1.3623881022861051E-2</v>
      </c>
      <c r="G303" s="20">
        <f>(weekly!G302/weekly!G301)-1</f>
        <v>-0.10920970752955828</v>
      </c>
      <c r="H303" s="20">
        <f>(weekly!H302/weekly!H301)-1</f>
        <v>1.7822481030527637E-2</v>
      </c>
      <c r="I303" s="20">
        <f>(weekly!I302/weekly!I301)-1</f>
        <v>3.5064935064935021E-2</v>
      </c>
      <c r="J303" s="20">
        <f>(weekly!J302/weekly!J301)-1</f>
        <v>4.1934558665360111E-2</v>
      </c>
      <c r="K303" s="20">
        <f>(weekly!K302/weekly!K301)-1</f>
        <v>-1.3364779874213806E-2</v>
      </c>
    </row>
    <row r="304" spans="1:11" x14ac:dyDescent="0.3">
      <c r="A304" s="19">
        <v>40440</v>
      </c>
      <c r="B304" s="20">
        <f>(weekly!B303/weekly!B302)-1</f>
        <v>-2.5023811585418665E-2</v>
      </c>
      <c r="C304" s="20">
        <f>(weekly!C303/weekly!C302)-1</f>
        <v>1.9859892538937718E-2</v>
      </c>
      <c r="D304" s="20">
        <f>(weekly!D303/weekly!D302)-1</f>
        <v>3.94105122531625E-2</v>
      </c>
      <c r="E304" s="20">
        <f>(weekly!E303/weekly!E302)-1</f>
        <v>2.6577261374741923E-2</v>
      </c>
      <c r="F304" s="20">
        <f>(weekly!F303/weekly!F302)-1</f>
        <v>-2.0266704197600349E-2</v>
      </c>
      <c r="G304" s="20">
        <f>(weekly!G303/weekly!G302)-1</f>
        <v>1.3971358714635063E-3</v>
      </c>
      <c r="H304" s="20">
        <f>(weekly!H303/weekly!H302)-1</f>
        <v>3.2420249653259292E-2</v>
      </c>
      <c r="I304" s="20">
        <f>(weekly!I303/weekly!I302)-1</f>
        <v>6.2376770030471373E-2</v>
      </c>
      <c r="J304" s="20">
        <f>(weekly!J303/weekly!J302)-1</f>
        <v>2.7859657976533114E-2</v>
      </c>
      <c r="K304" s="20">
        <f>(weekly!K303/weekly!K302)-1</f>
        <v>4.7808764940238113E-3</v>
      </c>
    </row>
    <row r="305" spans="1:11" x14ac:dyDescent="0.3">
      <c r="A305" s="19">
        <v>40447</v>
      </c>
      <c r="B305" s="20">
        <f>(weekly!B304/weekly!B303)-1</f>
        <v>6.2611012433393398E-3</v>
      </c>
      <c r="C305" s="20">
        <f>(weekly!C304/weekly!C303)-1</f>
        <v>3.1832833166611119E-2</v>
      </c>
      <c r="D305" s="20">
        <f>(weekly!D304/weekly!D303)-1</f>
        <v>2.2091014981724388E-3</v>
      </c>
      <c r="E305" s="20">
        <f>(weekly!E304/weekly!E303)-1</f>
        <v>1.7400502446119459E-2</v>
      </c>
      <c r="F305" s="20">
        <f>(weekly!F304/weekly!F303)-1</f>
        <v>-4.4747710540491981E-2</v>
      </c>
      <c r="G305" s="20">
        <f>(weekly!G304/weekly!G303)-1</f>
        <v>1.3603069410533575E-2</v>
      </c>
      <c r="H305" s="20">
        <f>(weekly!H304/weekly!H303)-1</f>
        <v>-4.2149454240134276E-2</v>
      </c>
      <c r="I305" s="20">
        <f>(weekly!I304/weekly!I303)-1</f>
        <v>0</v>
      </c>
      <c r="J305" s="20">
        <f>(weekly!J304/weekly!J303)-1</f>
        <v>4.0907873594001165E-2</v>
      </c>
      <c r="K305" s="20">
        <f>(weekly!K304/weekly!K303)-1</f>
        <v>4.8374306106264919E-2</v>
      </c>
    </row>
    <row r="306" spans="1:11" x14ac:dyDescent="0.3">
      <c r="A306" s="19">
        <v>40454</v>
      </c>
      <c r="B306" s="20">
        <f>(weekly!B305/weekly!B304)-1</f>
        <v>4.1436829795684194E-2</v>
      </c>
      <c r="C306" s="20">
        <f>(weekly!C305/weekly!C304)-1</f>
        <v>-1.9777236788245722E-2</v>
      </c>
      <c r="D306" s="20">
        <f>(weekly!D305/weekly!D304)-1</f>
        <v>-3.7992946457197863E-2</v>
      </c>
      <c r="E306" s="20">
        <f>(weekly!E305/weekly!E304)-1</f>
        <v>-8.3435136329375048E-3</v>
      </c>
      <c r="F306" s="20">
        <f>(weekly!F305/weekly!F304)-1</f>
        <v>4.2106846122034192E-3</v>
      </c>
      <c r="G306" s="20">
        <f>(weekly!G305/weekly!G304)-1</f>
        <v>6.9970176646019233E-3</v>
      </c>
      <c r="H306" s="20">
        <f>(weekly!H305/weekly!H304)-1</f>
        <v>-1.0343618513323882E-2</v>
      </c>
      <c r="I306" s="20">
        <f>(weekly!I305/weekly!I304)-1</f>
        <v>-3.7793149991564023E-2</v>
      </c>
      <c r="J306" s="20">
        <f>(weekly!J305/weekly!J304)-1</f>
        <v>-2.7132780171951754E-2</v>
      </c>
      <c r="K306" s="20">
        <f>(weekly!K305/weekly!K304)-1</f>
        <v>-2.8744326777609519E-2</v>
      </c>
    </row>
    <row r="307" spans="1:11" x14ac:dyDescent="0.3">
      <c r="A307" s="19">
        <v>40461</v>
      </c>
      <c r="B307" s="20">
        <f>(weekly!B306/weekly!B305)-1</f>
        <v>-8.8559322033898713E-3</v>
      </c>
      <c r="C307" s="20">
        <f>(weekly!C306/weekly!C305)-1</f>
        <v>8.176003868216819E-3</v>
      </c>
      <c r="D307" s="20">
        <f>(weekly!D306/weekly!D305)-1</f>
        <v>-8.0819863356107469E-3</v>
      </c>
      <c r="E307" s="20">
        <f>(weekly!E306/weekly!E305)-1</f>
        <v>0</v>
      </c>
      <c r="F307" s="20">
        <f>(weekly!F306/weekly!F305)-1</f>
        <v>-6.7013589906780302E-3</v>
      </c>
      <c r="G307" s="20">
        <f>(weekly!G306/weekly!G305)-1</f>
        <v>-2.437635265975624E-2</v>
      </c>
      <c r="H307" s="20">
        <f>(weekly!H306/weekly!H305)-1</f>
        <v>-6.8733392382639535E-2</v>
      </c>
      <c r="I307" s="20">
        <f>(weekly!I306/weekly!I305)-1</f>
        <v>3.5069261792042283E-4</v>
      </c>
      <c r="J307" s="20">
        <f>(weekly!J306/weekly!J305)-1</f>
        <v>-2.5685667375566101E-2</v>
      </c>
      <c r="K307" s="20">
        <f>(weekly!K306/weekly!K305)-1</f>
        <v>-2.258566978193155E-2</v>
      </c>
    </row>
    <row r="308" spans="1:11" x14ac:dyDescent="0.3">
      <c r="A308" s="19">
        <v>40468</v>
      </c>
      <c r="B308" s="20">
        <f>(weekly!B307/weekly!B306)-1</f>
        <v>3.9801633106750556E-2</v>
      </c>
      <c r="C308" s="20">
        <f>(weekly!C307/weekly!C306)-1</f>
        <v>9.4613154280482226E-2</v>
      </c>
      <c r="D308" s="20">
        <f>(weekly!D307/weekly!D306)-1</f>
        <v>-2.4989500209995796E-2</v>
      </c>
      <c r="E308" s="20">
        <f>(weekly!E307/weekly!E306)-1</f>
        <v>-7.5225414132942259E-3</v>
      </c>
      <c r="F308" s="20">
        <f>(weekly!F307/weekly!F306)-1</f>
        <v>-1.2890094979647326E-2</v>
      </c>
      <c r="G308" s="20">
        <f>(weekly!G307/weekly!G306)-1</f>
        <v>-5.2539404553415547E-3</v>
      </c>
      <c r="H308" s="20">
        <f>(weekly!H307/weekly!H306)-1</f>
        <v>3.2337835267262749E-2</v>
      </c>
      <c r="I308" s="20">
        <f>(weekly!I307/weekly!I306)-1</f>
        <v>-4.9956178790534489E-3</v>
      </c>
      <c r="J308" s="20">
        <f>(weekly!J307/weekly!J306)-1</f>
        <v>1.5754354218502575E-2</v>
      </c>
      <c r="K308" s="20">
        <f>(weekly!K307/weekly!K306)-1</f>
        <v>-1.1155378486055856E-2</v>
      </c>
    </row>
    <row r="309" spans="1:11" x14ac:dyDescent="0.3">
      <c r="A309" s="19">
        <v>40475</v>
      </c>
      <c r="B309" s="20">
        <f>(weekly!B308/weekly!B307)-1</f>
        <v>1.3362387961516342E-2</v>
      </c>
      <c r="C309" s="20">
        <f>(weekly!C308/weekly!C307)-1</f>
        <v>1.2208480213498962E-2</v>
      </c>
      <c r="D309" s="20">
        <f>(weekly!D308/weekly!D307)-1</f>
        <v>-2.0116304113719674E-2</v>
      </c>
      <c r="E309" s="20">
        <f>(weekly!E308/weekly!E307)-1</f>
        <v>-2.6673709230159659E-2</v>
      </c>
      <c r="F309" s="20">
        <f>(weekly!F308/weekly!F307)-1</f>
        <v>2.4474990454371959E-2</v>
      </c>
      <c r="G309" s="20">
        <f>(weekly!G308/weekly!G307)-1</f>
        <v>-2.5117370892018709E-2</v>
      </c>
      <c r="H309" s="20">
        <f>(weekly!H308/weekly!H307)-1</f>
        <v>1.6215220195319624E-2</v>
      </c>
      <c r="I309" s="20">
        <f>(weekly!I308/weekly!I307)-1</f>
        <v>-5.2849467101212522E-4</v>
      </c>
      <c r="J309" s="20">
        <f>(weekly!J308/weekly!J307)-1</f>
        <v>5.233095431620427E-4</v>
      </c>
      <c r="K309" s="20">
        <f>(weekly!K308/weekly!K307)-1</f>
        <v>-8.8638195004028253E-3</v>
      </c>
    </row>
    <row r="310" spans="1:11" x14ac:dyDescent="0.3">
      <c r="A310" s="19">
        <v>40482</v>
      </c>
      <c r="B310" s="20">
        <f>(weekly!B309/weekly!B308)-1</f>
        <v>8.6420253986285722E-3</v>
      </c>
      <c r="C310" s="20">
        <f>(weekly!C309/weekly!C308)-1</f>
        <v>2.3591216747993027E-2</v>
      </c>
      <c r="D310" s="20">
        <f>(weekly!D309/weekly!D308)-1</f>
        <v>4.9806576402321223E-2</v>
      </c>
      <c r="E310" s="20">
        <f>(weekly!E309/weekly!E308)-1</f>
        <v>3.6982770316103641E-2</v>
      </c>
      <c r="F310" s="20">
        <f>(weekly!F309/weekly!F308)-1</f>
        <v>4.4724385971450786E-4</v>
      </c>
      <c r="G310" s="20">
        <f>(weekly!G309/weekly!G308)-1</f>
        <v>1.6734890440645245E-2</v>
      </c>
      <c r="H310" s="20">
        <f>(weekly!H309/weekly!H308)-1</f>
        <v>4.4605621033544818E-2</v>
      </c>
      <c r="I310" s="20">
        <f>(weekly!I309/weekly!I308)-1</f>
        <v>3.4987221291971515E-2</v>
      </c>
      <c r="J310" s="20">
        <f>(weekly!J309/weekly!J308)-1</f>
        <v>7.356999777431561E-2</v>
      </c>
      <c r="K310" s="20">
        <f>(weekly!K309/weekly!K308)-1</f>
        <v>6.0975609756097615E-2</v>
      </c>
    </row>
    <row r="311" spans="1:11" x14ac:dyDescent="0.3">
      <c r="A311" s="19">
        <v>40489</v>
      </c>
      <c r="B311" s="20">
        <f>(weekly!B310/weekly!B309)-1</f>
        <v>-3.9662107803700719E-2</v>
      </c>
      <c r="C311" s="20">
        <f>(weekly!C310/weekly!C309)-1</f>
        <v>-2.0279491763258606E-2</v>
      </c>
      <c r="D311" s="20">
        <f>(weekly!D310/weekly!D309)-1</f>
        <v>-3.2787571709727459E-2</v>
      </c>
      <c r="E311" s="20">
        <f>(weekly!E310/weekly!E309)-1</f>
        <v>-2.7186142655293288E-2</v>
      </c>
      <c r="F311" s="20">
        <f>(weekly!F310/weekly!F309)-1</f>
        <v>-1.8477815445367418E-2</v>
      </c>
      <c r="G311" s="20">
        <f>(weekly!G310/weekly!G309)-1</f>
        <v>3.9076376554174619E-3</v>
      </c>
      <c r="H311" s="20">
        <f>(weekly!H310/weekly!H309)-1</f>
        <v>-4.2700919979170249E-2</v>
      </c>
      <c r="I311" s="20">
        <f>(weekly!I310/weekly!I309)-1</f>
        <v>-1.8903269754768415E-2</v>
      </c>
      <c r="J311" s="20">
        <f>(weekly!J310/weekly!J309)-1</f>
        <v>-4.1826040986410407E-2</v>
      </c>
      <c r="K311" s="20">
        <f>(weekly!K310/weekly!K309)-1</f>
        <v>-8.1992337164750961E-2</v>
      </c>
    </row>
    <row r="312" spans="1:11" x14ac:dyDescent="0.3">
      <c r="A312" s="19">
        <v>40496</v>
      </c>
      <c r="B312" s="20">
        <f>(weekly!B311/weekly!B310)-1</f>
        <v>-6.1782692468794531E-2</v>
      </c>
      <c r="C312" s="20">
        <f>(weekly!C311/weekly!C310)-1</f>
        <v>-3.8357400722021651E-2</v>
      </c>
      <c r="D312" s="20">
        <f>(weekly!D311/weekly!D310)-1</f>
        <v>-4.8921984587410039E-3</v>
      </c>
      <c r="E312" s="20">
        <f>(weekly!E311/weekly!E310)-1</f>
        <v>-1.135049355819151E-2</v>
      </c>
      <c r="F312" s="20">
        <f>(weekly!F311/weekly!F310)-1</f>
        <v>-1.0247846054580734E-3</v>
      </c>
      <c r="G312" s="20">
        <f>(weekly!G311/weekly!G310)-1</f>
        <v>-4.258079735786735E-2</v>
      </c>
      <c r="H312" s="20">
        <f>(weekly!H311/weekly!H310)-1</f>
        <v>-2.5385312783318237E-2</v>
      </c>
      <c r="I312" s="20">
        <f>(weekly!I311/weekly!I310)-1</f>
        <v>-1.6924145113695555E-2</v>
      </c>
      <c r="J312" s="20">
        <f>(weekly!J311/weekly!J310)-1</f>
        <v>-1.6303171924358484E-2</v>
      </c>
      <c r="K312" s="20">
        <f>(weekly!K311/weekly!K310)-1</f>
        <v>-4.0066777963272071E-2</v>
      </c>
    </row>
    <row r="313" spans="1:11" x14ac:dyDescent="0.3">
      <c r="A313" s="19">
        <v>40503</v>
      </c>
      <c r="B313" s="20">
        <f>(weekly!B312/weekly!B311)-1</f>
        <v>-3.4019375864994039E-2</v>
      </c>
      <c r="C313" s="20">
        <f>(weekly!C312/weekly!C311)-1</f>
        <v>3.1379429947156812E-2</v>
      </c>
      <c r="D313" s="20">
        <f>(weekly!D312/weekly!D311)-1</f>
        <v>-2.4798781814225901E-3</v>
      </c>
      <c r="E313" s="20">
        <f>(weekly!E312/weekly!E311)-1</f>
        <v>2.6389531245749165E-2</v>
      </c>
      <c r="F313" s="20">
        <f>(weekly!F312/weekly!F311)-1</f>
        <v>-3.3700607902735435E-2</v>
      </c>
      <c r="G313" s="20">
        <f>(weekly!G312/weekly!G311)-1</f>
        <v>-3.1169151164223363E-2</v>
      </c>
      <c r="H313" s="20">
        <f>(weekly!H312/weekly!H311)-1</f>
        <v>-6.1209302325581416E-2</v>
      </c>
      <c r="I313" s="20">
        <f>(weekly!I312/weekly!I311)-1</f>
        <v>-1.7921779818133698E-2</v>
      </c>
      <c r="J313" s="20">
        <f>(weekly!J312/weekly!J311)-1</f>
        <v>-5.3569268330235564E-2</v>
      </c>
      <c r="K313" s="20">
        <f>(weekly!K312/weekly!K311)-1</f>
        <v>-0.13565217391304341</v>
      </c>
    </row>
    <row r="314" spans="1:11" x14ac:dyDescent="0.3">
      <c r="A314" s="19">
        <v>40510</v>
      </c>
      <c r="B314" s="20">
        <f>(weekly!B313/weekly!B312)-1</f>
        <v>4.5246568378241037E-2</v>
      </c>
      <c r="C314" s="20">
        <f>(weekly!C313/weekly!C312)-1</f>
        <v>4.7832881644280123E-2</v>
      </c>
      <c r="D314" s="20">
        <f>(weekly!D313/weekly!D312)-1</f>
        <v>4.2524424284717366E-2</v>
      </c>
      <c r="E314" s="20">
        <f>(weekly!E313/weekly!E312)-1</f>
        <v>2.7274895963103507E-2</v>
      </c>
      <c r="F314" s="20">
        <f>(weekly!F313/weekly!F312)-1</f>
        <v>4.8008492902921418E-2</v>
      </c>
      <c r="G314" s="20">
        <f>(weekly!G313/weekly!G312)-1</f>
        <v>1.4750762970498599E-2</v>
      </c>
      <c r="H314" s="20">
        <f>(weekly!H313/weekly!H312)-1</f>
        <v>1.1296076099881036E-2</v>
      </c>
      <c r="I314" s="20">
        <f>(weekly!I313/weekly!I312)-1</f>
        <v>2.1485077310320122E-2</v>
      </c>
      <c r="J314" s="20">
        <f>(weekly!J313/weekly!J312)-1</f>
        <v>4.3273141369773782E-2</v>
      </c>
      <c r="K314" s="20">
        <f>(weekly!K313/weekly!K312)-1</f>
        <v>8.8531187122736332E-2</v>
      </c>
    </row>
    <row r="315" spans="1:11" x14ac:dyDescent="0.3">
      <c r="A315" s="19">
        <v>40517</v>
      </c>
      <c r="B315" s="20">
        <f>(weekly!B314/weekly!B313)-1</f>
        <v>1.7907675981605919E-2</v>
      </c>
      <c r="C315" s="20">
        <f>(weekly!C314/weekly!C313)-1</f>
        <v>-2.0445921199192085E-2</v>
      </c>
      <c r="D315" s="20">
        <f>(weekly!D314/weekly!D313)-1</f>
        <v>-7.2334016650629551E-2</v>
      </c>
      <c r="E315" s="20">
        <f>(weekly!E314/weekly!E313)-1</f>
        <v>6.1667870781298983E-3</v>
      </c>
      <c r="F315" s="20">
        <f>(weekly!F314/weekly!F313)-1</f>
        <v>-2.0259623321078335E-3</v>
      </c>
      <c r="G315" s="20">
        <f>(weekly!G314/weekly!G313)-1</f>
        <v>7.5187969924812581E-3</v>
      </c>
      <c r="H315" s="20">
        <f>(weekly!H314/weekly!H313)-1</f>
        <v>6.8587105624142719E-3</v>
      </c>
      <c r="I315" s="20">
        <f>(weekly!I314/weekly!I313)-1</f>
        <v>-7.8324386165625759E-3</v>
      </c>
      <c r="J315" s="20">
        <f>(weekly!J314/weekly!J313)-1</f>
        <v>-3.7713572876523105E-2</v>
      </c>
      <c r="K315" s="20">
        <f>(weekly!K314/weekly!K313)-1</f>
        <v>-2.7726432532347522E-2</v>
      </c>
    </row>
    <row r="316" spans="1:11" x14ac:dyDescent="0.3">
      <c r="A316" s="19">
        <v>40524</v>
      </c>
      <c r="B316" s="20">
        <f>(weekly!B315/weekly!B314)-1</f>
        <v>3.2188002258807247E-2</v>
      </c>
      <c r="C316" s="20">
        <f>(weekly!C315/weekly!C314)-1</f>
        <v>6.1211116678872912E-2</v>
      </c>
      <c r="D316" s="20">
        <f>(weekly!D315/weekly!D314)-1</f>
        <v>-9.6960404076846807E-3</v>
      </c>
      <c r="E316" s="20">
        <f>(weekly!E315/weekly!E314)-1</f>
        <v>4.7390691114245431E-2</v>
      </c>
      <c r="F316" s="20">
        <f>(weekly!F315/weekly!F314)-1</f>
        <v>1.5563909774436002E-2</v>
      </c>
      <c r="G316" s="20">
        <f>(weekly!G315/weekly!G314)-1</f>
        <v>2.3631840796018988E-3</v>
      </c>
      <c r="H316" s="20">
        <f>(weekly!H315/weekly!H314)-1</f>
        <v>2.8999610743479787E-2</v>
      </c>
      <c r="I316" s="20">
        <f>(weekly!I315/weekly!I314)-1</f>
        <v>-1.2417952811779265E-2</v>
      </c>
      <c r="J316" s="20">
        <f>(weekly!J315/weekly!J314)-1</f>
        <v>2.0267141997314608E-2</v>
      </c>
      <c r="K316" s="20">
        <f>(weekly!K315/weekly!K314)-1</f>
        <v>2.8517110266159662E-2</v>
      </c>
    </row>
    <row r="317" spans="1:11" x14ac:dyDescent="0.3">
      <c r="A317" s="19">
        <v>40531</v>
      </c>
      <c r="B317" s="20">
        <f>(weekly!B316/weekly!B315)-1</f>
        <v>2.6933759784528721E-3</v>
      </c>
      <c r="C317" s="20">
        <f>(weekly!C316/weekly!C315)-1</f>
        <v>3.4506556245683662E-4</v>
      </c>
      <c r="D317" s="20">
        <f>(weekly!D316/weekly!D315)-1</f>
        <v>8.0149369279109983E-3</v>
      </c>
      <c r="E317" s="20">
        <f>(weekly!E316/weekly!E315)-1</f>
        <v>2.3333251720000892E-2</v>
      </c>
      <c r="F317" s="20">
        <f>(weekly!F316/weekly!F315)-1</f>
        <v>6.7113348634041614E-2</v>
      </c>
      <c r="G317" s="20">
        <f>(weekly!G316/weekly!G315)-1</f>
        <v>-1.5510609256731644E-2</v>
      </c>
      <c r="H317" s="20">
        <f>(weekly!H316/weekly!H315)-1</f>
        <v>-3.9341781728768677E-2</v>
      </c>
      <c r="I317" s="20">
        <f>(weekly!I316/weekly!I315)-1</f>
        <v>1.131668762349558E-2</v>
      </c>
      <c r="J317" s="20">
        <f>(weekly!J316/weekly!J315)-1</f>
        <v>-1.3318660873313903E-2</v>
      </c>
      <c r="K317" s="20">
        <f>(weekly!K316/weekly!K315)-1</f>
        <v>3.4195933456562022E-2</v>
      </c>
    </row>
    <row r="318" spans="1:11" x14ac:dyDescent="0.3">
      <c r="A318" s="19">
        <v>40538</v>
      </c>
      <c r="B318" s="20">
        <f>(weekly!B317/weekly!B316)-1</f>
        <v>-9.6533199026271888E-4</v>
      </c>
      <c r="C318" s="20">
        <f>(weekly!C317/weekly!C316)-1</f>
        <v>2.1513770628710516E-2</v>
      </c>
      <c r="D318" s="20">
        <f>(weekly!D317/weekly!D316)-1</f>
        <v>5.7646261576688618E-2</v>
      </c>
      <c r="E318" s="20">
        <f>(weekly!E317/weekly!E316)-1</f>
        <v>2.1557086802564962E-2</v>
      </c>
      <c r="F318" s="20">
        <f>(weekly!F317/weekly!F316)-1</f>
        <v>-3.1220730565094668E-3</v>
      </c>
      <c r="G318" s="20">
        <f>(weekly!G317/weekly!G316)-1</f>
        <v>3.3526594403831655E-2</v>
      </c>
      <c r="H318" s="20">
        <f>(weekly!H317/weekly!H316)-1</f>
        <v>-2.1460917503445476E-2</v>
      </c>
      <c r="I318" s="20">
        <f>(weekly!I317/weekly!I316)-1</f>
        <v>2.7442273534636019E-2</v>
      </c>
      <c r="J318" s="20">
        <f>(weekly!J317/weekly!J316)-1</f>
        <v>1.1325353845446307E-2</v>
      </c>
      <c r="K318" s="20">
        <f>(weekly!K317/weekly!K316)-1</f>
        <v>-1.3404825737265424E-2</v>
      </c>
    </row>
    <row r="319" spans="1:11" x14ac:dyDescent="0.3">
      <c r="A319" s="19">
        <v>40545</v>
      </c>
      <c r="B319" s="20">
        <f>(weekly!B318/weekly!B317)-1</f>
        <v>6.3437381842623708E-3</v>
      </c>
      <c r="C319" s="20">
        <f>(weekly!C318/weekly!C317)-1</f>
        <v>-1.9727721892439543E-2</v>
      </c>
      <c r="D319" s="20">
        <f>(weekly!D318/weekly!D317)-1</f>
        <v>-3.2762376660544268E-2</v>
      </c>
      <c r="E319" s="20">
        <f>(weekly!E318/weekly!E317)-1</f>
        <v>-2.0914818371314148E-2</v>
      </c>
      <c r="F319" s="20">
        <f>(weekly!F318/weekly!F317)-1</f>
        <v>-3.5772697219612404E-2</v>
      </c>
      <c r="G319" s="20">
        <f>(weekly!G318/weekly!G317)-1</f>
        <v>-3.3658536585365884E-2</v>
      </c>
      <c r="H319" s="20">
        <f>(weekly!H318/weekly!H317)-1</f>
        <v>-6.2776659959758674E-2</v>
      </c>
      <c r="I319" s="20">
        <f>(weekly!I318/weekly!I317)-1</f>
        <v>-1.1496239951594767E-2</v>
      </c>
      <c r="J319" s="20">
        <f>(weekly!J318/weekly!J317)-1</f>
        <v>-6.6372586916482845E-2</v>
      </c>
      <c r="K319" s="20">
        <f>(weekly!K318/weekly!K317)-1</f>
        <v>1.6304347826086918E-2</v>
      </c>
    </row>
    <row r="320" spans="1:11" x14ac:dyDescent="0.3">
      <c r="A320" s="19">
        <v>40552</v>
      </c>
      <c r="B320" s="20">
        <f>(weekly!B319/weekly!B318)-1</f>
        <v>-5.9989980796526732E-2</v>
      </c>
      <c r="C320" s="20">
        <f>(weekly!C319/weekly!C318)-1</f>
        <v>-1.9689607658278208E-2</v>
      </c>
      <c r="D320" s="20">
        <f>(weekly!D319/weekly!D318)-1</f>
        <v>-9.6891008655714539E-2</v>
      </c>
      <c r="E320" s="20">
        <f>(weekly!E319/weekly!E318)-1</f>
        <v>-4.9373265716199488E-2</v>
      </c>
      <c r="F320" s="20">
        <f>(weekly!F319/weekly!F318)-1</f>
        <v>-1.7936410552527926E-2</v>
      </c>
      <c r="G320" s="20">
        <f>(weekly!G319/weekly!G318)-1</f>
        <v>-7.1933366986370539E-2</v>
      </c>
      <c r="H320" s="20">
        <f>(weekly!H319/weekly!H318)-1</f>
        <v>-3.7569772434521309E-2</v>
      </c>
      <c r="I320" s="20">
        <f>(weekly!I319/weekly!I318)-1</f>
        <v>-1.3029031129765611E-2</v>
      </c>
      <c r="J320" s="20">
        <f>(weekly!J319/weekly!J318)-1</f>
        <v>-7.4878226984900098E-2</v>
      </c>
      <c r="K320" s="20">
        <f>(weekly!K319/weekly!K318)-1</f>
        <v>-6.7736185383244329E-2</v>
      </c>
    </row>
    <row r="321" spans="1:11" x14ac:dyDescent="0.3">
      <c r="A321" s="19">
        <v>40559</v>
      </c>
      <c r="B321" s="20">
        <f>(weekly!B320/weekly!B319)-1</f>
        <v>-1.4655593551538781E-2</v>
      </c>
      <c r="C321" s="20">
        <f>(weekly!C320/weekly!C319)-1</f>
        <v>8.1671906787497583E-2</v>
      </c>
      <c r="D321" s="20">
        <f>(weekly!D320/weekly!D319)-1</f>
        <v>2.176039119804396E-2</v>
      </c>
      <c r="E321" s="20">
        <f>(weekly!E320/weekly!E319)-1</f>
        <v>1.2330145948666438E-2</v>
      </c>
      <c r="F321" s="20">
        <f>(weekly!F320/weekly!F319)-1</f>
        <v>-2.2894311333235384E-2</v>
      </c>
      <c r="G321" s="20">
        <f>(weekly!G320/weekly!G319)-1</f>
        <v>7.7508838727224916E-3</v>
      </c>
      <c r="H321" s="20">
        <f>(weekly!H320/weekly!H319)-1</f>
        <v>-3.5690385902297228E-3</v>
      </c>
      <c r="I321" s="20">
        <f>(weekly!I320/weekly!I319)-1</f>
        <v>-7.6193851333392626E-3</v>
      </c>
      <c r="J321" s="20">
        <f>(weekly!J320/weekly!J319)-1</f>
        <v>-3.5276618709770946E-2</v>
      </c>
      <c r="K321" s="20">
        <f>(weekly!K320/weekly!K319)-1</f>
        <v>-2.9636711281070705E-2</v>
      </c>
    </row>
    <row r="322" spans="1:11" x14ac:dyDescent="0.3">
      <c r="A322" s="19">
        <v>40566</v>
      </c>
      <c r="B322" s="20">
        <f>(weekly!B321/weekly!B320)-1</f>
        <v>-7.4818587461125907E-2</v>
      </c>
      <c r="C322" s="20">
        <f>(weekly!C321/weekly!C320)-1</f>
        <v>-2.499743528365761E-2</v>
      </c>
      <c r="D322" s="20">
        <f>(weekly!D321/weekly!D320)-1</f>
        <v>-1.904761904761898E-2</v>
      </c>
      <c r="E322" s="20">
        <f>(weekly!E321/weekly!E320)-1</f>
        <v>-2.3340790454884353E-2</v>
      </c>
      <c r="F322" s="20">
        <f>(weekly!F321/weekly!F320)-1</f>
        <v>-3.1704840347512198E-2</v>
      </c>
      <c r="G322" s="20">
        <f>(weekly!G321/weekly!G320)-1</f>
        <v>-4.587774929159294E-3</v>
      </c>
      <c r="H322" s="20">
        <f>(weekly!H321/weekly!H320)-1</f>
        <v>6.7830758898589583E-2</v>
      </c>
      <c r="I322" s="20">
        <f>(weekly!I321/weekly!I320)-1</f>
        <v>-3.8389429515222062E-3</v>
      </c>
      <c r="J322" s="20">
        <f>(weekly!J321/weekly!J320)-1</f>
        <v>-2.6074142800616706E-2</v>
      </c>
      <c r="K322" s="20">
        <f>(weekly!K321/weekly!K320)-1</f>
        <v>-5.0246305418719106E-2</v>
      </c>
    </row>
    <row r="323" spans="1:11" x14ac:dyDescent="0.3">
      <c r="A323" s="19">
        <v>40573</v>
      </c>
      <c r="B323" s="20">
        <f>(weekly!B322/weekly!B321)-1</f>
        <v>7.6971793247917475E-3</v>
      </c>
      <c r="C323" s="20">
        <f>(weekly!C322/weekly!C321)-1</f>
        <v>-2.7549803591470301E-2</v>
      </c>
      <c r="D323" s="20">
        <f>(weekly!D322/weekly!D321)-1</f>
        <v>-1.7758696394594264E-2</v>
      </c>
      <c r="E323" s="20">
        <f>(weekly!E322/weekly!E321)-1</f>
        <v>-3.794762159273124E-2</v>
      </c>
      <c r="F323" s="20">
        <f>(weekly!F322/weekly!F321)-1</f>
        <v>-3.6005593101841038E-2</v>
      </c>
      <c r="G323" s="20">
        <f>(weekly!G322/weekly!G321)-1</f>
        <v>-1.0980073200487994E-2</v>
      </c>
      <c r="H323" s="20">
        <f>(weekly!H322/weekly!H321)-1</f>
        <v>-7.0020964360587024E-2</v>
      </c>
      <c r="I323" s="20">
        <f>(weekly!I322/weekly!I321)-1</f>
        <v>-9.1503853737228802E-2</v>
      </c>
      <c r="J323" s="20">
        <f>(weekly!J322/weekly!J321)-1</f>
        <v>-2.1112356402353538E-2</v>
      </c>
      <c r="K323" s="20">
        <f>(weekly!K322/weekly!K321)-1</f>
        <v>-1.34854771784233E-2</v>
      </c>
    </row>
    <row r="324" spans="1:11" x14ac:dyDescent="0.3">
      <c r="A324" s="19">
        <v>40580</v>
      </c>
      <c r="B324" s="20">
        <f>(weekly!B323/weekly!B322)-1</f>
        <v>-1.0925791636451465E-2</v>
      </c>
      <c r="C324" s="20">
        <f>(weekly!C323/weekly!C322)-1</f>
        <v>-5.1539141254756116E-2</v>
      </c>
      <c r="D324" s="20">
        <f>(weekly!D323/weekly!D322)-1</f>
        <v>2.0563254358515692E-2</v>
      </c>
      <c r="E324" s="20">
        <f>(weekly!E323/weekly!E322)-1</f>
        <v>-2.3280423280422902E-3</v>
      </c>
      <c r="F324" s="20">
        <f>(weekly!F323/weekly!F322)-1</f>
        <v>4.9558805753655566E-3</v>
      </c>
      <c r="G324" s="20">
        <f>(weekly!G323/weekly!G322)-1</f>
        <v>-3.453947368421062E-2</v>
      </c>
      <c r="H324" s="20">
        <f>(weekly!H323/weekly!H322)-1</f>
        <v>-1.0595130748421999E-2</v>
      </c>
      <c r="I324" s="20">
        <f>(weekly!I323/weekly!I322)-1</f>
        <v>1.5290519877675823E-2</v>
      </c>
      <c r="J324" s="20">
        <f>(weekly!J323/weekly!J322)-1</f>
        <v>-9.9752407940120191E-3</v>
      </c>
      <c r="K324" s="20">
        <f>(weekly!K323/weekly!K322)-1</f>
        <v>-0.11882229232386954</v>
      </c>
    </row>
    <row r="325" spans="1:11" x14ac:dyDescent="0.3">
      <c r="A325" s="19">
        <v>40587</v>
      </c>
      <c r="B325" s="20">
        <f>(weekly!B324/weekly!B323)-1</f>
        <v>2.8104990468742264E-2</v>
      </c>
      <c r="C325" s="20">
        <f>(weekly!C324/weekly!C323)-1</f>
        <v>9.5066070919136436E-5</v>
      </c>
      <c r="D325" s="20">
        <f>(weekly!D324/weekly!D323)-1</f>
        <v>5.6747943738745255E-2</v>
      </c>
      <c r="E325" s="20">
        <f>(weekly!E324/weekly!E323)-1</f>
        <v>1.9569367840475138E-2</v>
      </c>
      <c r="F325" s="20">
        <f>(weekly!F324/weekly!F323)-1</f>
        <v>4.0253387859834788E-2</v>
      </c>
      <c r="G325" s="20">
        <f>(weekly!G324/weekly!G323)-1</f>
        <v>3.8614423622941541E-2</v>
      </c>
      <c r="H325" s="20">
        <f>(weekly!H324/weekly!H323)-1</f>
        <v>2.1417179311916001E-2</v>
      </c>
      <c r="I325" s="20">
        <f>(weekly!I324/weekly!I323)-1</f>
        <v>1.9432568985620069E-3</v>
      </c>
      <c r="J325" s="20">
        <f>(weekly!J324/weekly!J323)-1</f>
        <v>5.3515670174627106E-2</v>
      </c>
      <c r="K325" s="20">
        <f>(weekly!K324/weekly!K323)-1</f>
        <v>0.1252983293556087</v>
      </c>
    </row>
    <row r="326" spans="1:11" x14ac:dyDescent="0.3">
      <c r="A326" s="19">
        <v>40594</v>
      </c>
      <c r="B326" s="20">
        <f>(weekly!B325/weekly!B324)-1</f>
        <v>3.285157364267377E-2</v>
      </c>
      <c r="C326" s="20">
        <f>(weekly!C325/weekly!C324)-1</f>
        <v>1.866920152091267E-2</v>
      </c>
      <c r="D326" s="20">
        <f>(weekly!D325/weekly!D324)-1</f>
        <v>-6.1576014369271848E-2</v>
      </c>
      <c r="E326" s="20">
        <f>(weekly!E325/weekly!E324)-1</f>
        <v>-3.0013003901170454E-2</v>
      </c>
      <c r="F326" s="20">
        <f>(weekly!F325/weekly!F324)-1</f>
        <v>-7.4115470592769572E-2</v>
      </c>
      <c r="G326" s="20">
        <f>(weekly!G325/weekly!G324)-1</f>
        <v>-5.1940951339529806E-2</v>
      </c>
      <c r="H326" s="20">
        <f>(weekly!H325/weekly!H324)-1</f>
        <v>-9.2571938434084289E-2</v>
      </c>
      <c r="I326" s="20">
        <f>(weekly!I325/weekly!I324)-1</f>
        <v>3.8789759503490284E-3</v>
      </c>
      <c r="J326" s="20">
        <f>(weekly!J325/weekly!J324)-1</f>
        <v>-7.723867285051722E-2</v>
      </c>
      <c r="K326" s="20">
        <f>(weekly!K325/weekly!K324)-1</f>
        <v>-4.3478260869565188E-2</v>
      </c>
    </row>
    <row r="327" spans="1:11" x14ac:dyDescent="0.3">
      <c r="A327" s="19">
        <v>40601</v>
      </c>
      <c r="B327" s="20">
        <f>(weekly!B326/weekly!B325)-1</f>
        <v>1.6478711162255522E-2</v>
      </c>
      <c r="C327" s="20">
        <f>(weekly!C326/weekly!C325)-1</f>
        <v>2.2974133104400662E-2</v>
      </c>
      <c r="D327" s="20">
        <f>(weekly!D326/weekly!D325)-1</f>
        <v>8.6228896741264327E-2</v>
      </c>
      <c r="E327" s="20">
        <f>(weekly!E326/weekly!E325)-1</f>
        <v>1.8259330759330838E-2</v>
      </c>
      <c r="F327" s="20">
        <f>(weekly!F326/weekly!F325)-1</f>
        <v>4.2292802730716339E-2</v>
      </c>
      <c r="G327" s="20">
        <f>(weekly!G326/weekly!G325)-1</f>
        <v>-1.0524798154556092E-2</v>
      </c>
      <c r="H327" s="20">
        <f>(weekly!H326/weekly!H325)-1</f>
        <v>7.2763028515240968E-2</v>
      </c>
      <c r="I327" s="20">
        <f>(weekly!I326/weekly!I325)-1</f>
        <v>0.10471406491499224</v>
      </c>
      <c r="J327" s="20">
        <f>(weekly!J326/weekly!J325)-1</f>
        <v>6.4566015851536873E-2</v>
      </c>
      <c r="K327" s="20">
        <f>(weekly!K326/weekly!K325)-1</f>
        <v>2.7716186252771724E-2</v>
      </c>
    </row>
    <row r="328" spans="1:11" x14ac:dyDescent="0.3">
      <c r="A328" s="19">
        <v>40608</v>
      </c>
      <c r="B328" s="20">
        <f>(weekly!B327/weekly!B326)-1</f>
        <v>1.0052981931802707E-2</v>
      </c>
      <c r="C328" s="20">
        <f>(weekly!C327/weekly!C326)-1</f>
        <v>-5.1520624669330273E-2</v>
      </c>
      <c r="D328" s="20">
        <f>(weekly!D327/weekly!D326)-1</f>
        <v>-1.4367686260335244E-2</v>
      </c>
      <c r="E328" s="20">
        <f>(weekly!E327/weekly!E326)-1</f>
        <v>-2.7121678910918545E-3</v>
      </c>
      <c r="F328" s="20">
        <f>(weekly!F327/weekly!F326)-1</f>
        <v>8.5067295019769507E-3</v>
      </c>
      <c r="G328" s="20">
        <f>(weekly!G327/weekly!G326)-1</f>
        <v>3.6281509543931278E-2</v>
      </c>
      <c r="H328" s="20">
        <f>(weekly!H327/weekly!H326)-1</f>
        <v>-5.3849679193400557E-2</v>
      </c>
      <c r="I328" s="20">
        <f>(weekly!I327/weekly!I326)-1</f>
        <v>-7.2577824414130632E-3</v>
      </c>
      <c r="J328" s="20">
        <f>(weekly!J327/weekly!J326)-1</f>
        <v>-4.2770739338743757E-2</v>
      </c>
      <c r="K328" s="20">
        <f>(weekly!K327/weekly!K326)-1</f>
        <v>-4.2071197411003292E-2</v>
      </c>
    </row>
    <row r="329" spans="1:11" x14ac:dyDescent="0.3">
      <c r="A329" s="19">
        <v>40615</v>
      </c>
      <c r="B329" s="20">
        <f>(weekly!B328/weekly!B327)-1</f>
        <v>9.4149293880296803E-4</v>
      </c>
      <c r="C329" s="20">
        <f>(weekly!C328/weekly!C327)-1</f>
        <v>5.2895804881802899E-3</v>
      </c>
      <c r="D329" s="20">
        <f>(weekly!D328/weekly!D327)-1</f>
        <v>-1.6960806784322768E-2</v>
      </c>
      <c r="E329" s="20">
        <f>(weekly!E328/weekly!E327)-1</f>
        <v>-3.6938268997201318E-2</v>
      </c>
      <c r="F329" s="20">
        <f>(weekly!F328/weekly!F327)-1</f>
        <v>6.6133375574211062E-3</v>
      </c>
      <c r="G329" s="20">
        <f>(weekly!G328/weekly!G327)-1</f>
        <v>-4.0776152980879221E-3</v>
      </c>
      <c r="H329" s="20">
        <f>(weekly!H328/weekly!H327)-1</f>
        <v>2.639864373940437E-2</v>
      </c>
      <c r="I329" s="20">
        <f>(weekly!I328/weekly!I327)-1</f>
        <v>-2.0170879943627318E-2</v>
      </c>
      <c r="J329" s="20">
        <f>(weekly!J328/weekly!J327)-1</f>
        <v>-1.6576923638167762E-2</v>
      </c>
      <c r="K329" s="20">
        <f>(weekly!K328/weekly!K327)-1</f>
        <v>2.2522522522523403E-3</v>
      </c>
    </row>
    <row r="330" spans="1:11" x14ac:dyDescent="0.3">
      <c r="A330" s="19">
        <v>40622</v>
      </c>
      <c r="B330" s="20">
        <f>(weekly!B329/weekly!B328)-1</f>
        <v>3.3817074263190916E-2</v>
      </c>
      <c r="C330" s="20">
        <f>(weekly!C329/weekly!C328)-1</f>
        <v>3.4096127353436589E-2</v>
      </c>
      <c r="D330" s="20">
        <f>(weekly!D329/weekly!D328)-1</f>
        <v>5.3858708323618609E-2</v>
      </c>
      <c r="E330" s="20">
        <f>(weekly!E329/weekly!E328)-1</f>
        <v>7.547635366689498E-2</v>
      </c>
      <c r="F330" s="20">
        <f>(weekly!F329/weekly!F328)-1</f>
        <v>-6.7272512687359676E-3</v>
      </c>
      <c r="G330" s="20">
        <f>(weekly!G329/weekly!G328)-1</f>
        <v>1.4118311449951015E-3</v>
      </c>
      <c r="H330" s="20">
        <f>(weekly!H329/weekly!H328)-1</f>
        <v>5.5214723926380271E-2</v>
      </c>
      <c r="I330" s="20">
        <f>(weekly!I329/weekly!I328)-1</f>
        <v>5.6364617044228682E-2</v>
      </c>
      <c r="J330" s="20">
        <f>(weekly!J329/weekly!J328)-1</f>
        <v>5.4056059234638631E-2</v>
      </c>
      <c r="K330" s="20">
        <f>(weekly!K329/weekly!K328)-1</f>
        <v>4.0449438202247112E-2</v>
      </c>
    </row>
    <row r="331" spans="1:11" x14ac:dyDescent="0.3">
      <c r="A331" s="19">
        <v>40629</v>
      </c>
      <c r="B331" s="20">
        <f>(weekly!B330/weekly!B329)-1</f>
        <v>9.5749750877345274E-3</v>
      </c>
      <c r="C331" s="20">
        <f>(weekly!C330/weekly!C329)-1</f>
        <v>5.4028050179476539E-2</v>
      </c>
      <c r="D331" s="20">
        <f>(weekly!D330/weekly!D329)-1</f>
        <v>3.035398230088493E-2</v>
      </c>
      <c r="E331" s="20">
        <f>(weekly!E330/weekly!E329)-1</f>
        <v>1.7411032935658266E-2</v>
      </c>
      <c r="F331" s="20">
        <f>(weekly!F330/weekly!F329)-1</f>
        <v>-3.4062103929023424E-3</v>
      </c>
      <c r="G331" s="20">
        <f>(weekly!G330/weekly!G329)-1</f>
        <v>5.1036232905681711E-2</v>
      </c>
      <c r="H331" s="20">
        <f>(weekly!H330/weekly!H329)-1</f>
        <v>2.4821109123434715E-2</v>
      </c>
      <c r="I331" s="20">
        <f>(weekly!I330/weekly!I329)-1</f>
        <v>3.07207897200239E-2</v>
      </c>
      <c r="J331" s="20">
        <f>(weekly!J330/weekly!J329)-1</f>
        <v>3.2941043977701367E-2</v>
      </c>
      <c r="K331" s="20">
        <f>(weekly!K330/weekly!K329)-1</f>
        <v>0.113390928725702</v>
      </c>
    </row>
    <row r="332" spans="1:11" x14ac:dyDescent="0.3">
      <c r="A332" s="19">
        <v>40636</v>
      </c>
      <c r="B332" s="20">
        <f>(weekly!B331/weekly!B330)-1</f>
        <v>-1.205905072525959E-2</v>
      </c>
      <c r="C332" s="20">
        <f>(weekly!C331/weekly!C330)-1</f>
        <v>1.3429062949829706E-2</v>
      </c>
      <c r="D332" s="20">
        <f>(weekly!D331/weekly!D330)-1</f>
        <v>7.9876320535943179E-3</v>
      </c>
      <c r="E332" s="20">
        <f>(weekly!E331/weekly!E330)-1</f>
        <v>2.8563553907443584E-3</v>
      </c>
      <c r="F332" s="20">
        <f>(weekly!F331/weekly!F330)-1</f>
        <v>1.5777760114458195E-2</v>
      </c>
      <c r="G332" s="20">
        <f>(weekly!G331/weekly!G330)-1</f>
        <v>8.4507042253521014E-3</v>
      </c>
      <c r="H332" s="20">
        <f>(weekly!H331/weekly!H330)-1</f>
        <v>-1.0473488981016743E-2</v>
      </c>
      <c r="I332" s="20">
        <f>(weekly!I331/weekly!I330)-1</f>
        <v>7.6783355350065197E-3</v>
      </c>
      <c r="J332" s="20">
        <f>(weekly!J331/weekly!J330)-1</f>
        <v>1.4950392498909837E-2</v>
      </c>
      <c r="K332" s="20">
        <f>(weekly!K331/weekly!K330)-1</f>
        <v>5.1406401551891578E-2</v>
      </c>
    </row>
    <row r="333" spans="1:11" x14ac:dyDescent="0.3">
      <c r="A333" s="19">
        <v>40643</v>
      </c>
      <c r="B333" s="20">
        <f>(weekly!B332/weekly!B331)-1</f>
        <v>-2.9103861691499588E-3</v>
      </c>
      <c r="C333" s="20">
        <f>(weekly!C332/weekly!C331)-1</f>
        <v>-3.8454210043129544E-3</v>
      </c>
      <c r="D333" s="20">
        <f>(weekly!D332/weekly!D331)-1</f>
        <v>4.558623040218146E-3</v>
      </c>
      <c r="E333" s="20">
        <f>(weekly!E332/weekly!E331)-1</f>
        <v>-7.367895065584007E-2</v>
      </c>
      <c r="F333" s="20">
        <f>(weekly!F332/weekly!F331)-1</f>
        <v>2.3631597480339606E-2</v>
      </c>
      <c r="G333" s="20">
        <f>(weekly!G332/weekly!G331)-1</f>
        <v>3.4982708167065724E-2</v>
      </c>
      <c r="H333" s="20">
        <f>(weekly!H332/weekly!H331)-1</f>
        <v>-3.5281146637266003E-3</v>
      </c>
      <c r="I333" s="20">
        <f>(weekly!I332/weekly!I331)-1</f>
        <v>3.9655878738221961E-2</v>
      </c>
      <c r="J333" s="20">
        <f>(weekly!J332/weekly!J331)-1</f>
        <v>3.1071663555919615E-2</v>
      </c>
      <c r="K333" s="20">
        <f>(weekly!K332/weekly!K331)-1</f>
        <v>-1.0147601476014789E-2</v>
      </c>
    </row>
    <row r="334" spans="1:11" x14ac:dyDescent="0.3">
      <c r="A334" s="19">
        <v>40650</v>
      </c>
      <c r="B334" s="20">
        <f>(weekly!B333/weekly!B332)-1</f>
        <v>1.9255903110569017E-2</v>
      </c>
      <c r="C334" s="20">
        <f>(weekly!C333/weekly!C332)-1</f>
        <v>5.9121181032528725E-4</v>
      </c>
      <c r="D334" s="20">
        <f>(weekly!D333/weekly!D332)-1</f>
        <v>2.0102633699478289E-2</v>
      </c>
      <c r="E334" s="20">
        <f>(weekly!E333/weekly!E332)-1</f>
        <v>-2.6594023087711749E-2</v>
      </c>
      <c r="F334" s="20">
        <f>(weekly!F333/weekly!F332)-1</f>
        <v>-1.1275465351832659E-2</v>
      </c>
      <c r="G334" s="20">
        <f>(weekly!G333/weekly!G332)-1</f>
        <v>-2.2876236987533827E-2</v>
      </c>
      <c r="H334" s="20">
        <f>(weekly!H333/weekly!H332)-1</f>
        <v>3.2971896437264947E-2</v>
      </c>
      <c r="I334" s="20">
        <f>(weekly!I333/weekly!I332)-1</f>
        <v>-6.7775238395461068E-3</v>
      </c>
      <c r="J334" s="20">
        <f>(weekly!J333/weekly!J332)-1</f>
        <v>-1.3778373943506117E-2</v>
      </c>
      <c r="K334" s="20">
        <f>(weekly!K333/weekly!K332)-1</f>
        <v>4.0074557315936676E-2</v>
      </c>
    </row>
    <row r="335" spans="1:11" x14ac:dyDescent="0.3">
      <c r="A335" s="19">
        <v>40657</v>
      </c>
      <c r="B335" s="20">
        <f>(weekly!B334/weekly!B333)-1</f>
        <v>-5.4624722174730689E-2</v>
      </c>
      <c r="C335" s="20">
        <f>(weekly!C334/weekly!C333)-1</f>
        <v>-2.2192099821003342E-2</v>
      </c>
      <c r="D335" s="20">
        <f>(weekly!D334/weekly!D333)-1</f>
        <v>-4.7727934145428752E-2</v>
      </c>
      <c r="E335" s="20">
        <f>(weekly!E334/weekly!E333)-1</f>
        <v>-1.3022998060403523E-3</v>
      </c>
      <c r="F335" s="20">
        <f>(weekly!F334/weekly!F333)-1</f>
        <v>7.074377609401572E-2</v>
      </c>
      <c r="G335" s="20">
        <f>(weekly!G334/weekly!G333)-1</f>
        <v>-2.7883730106536775E-2</v>
      </c>
      <c r="H335" s="20">
        <f>(weekly!H334/weekly!H333)-1</f>
        <v>1.4781491002570535E-2</v>
      </c>
      <c r="I335" s="20">
        <f>(weekly!I334/weekly!I333)-1</f>
        <v>9.6802348647146985E-3</v>
      </c>
      <c r="J335" s="20">
        <f>(weekly!J334/weekly!J333)-1</f>
        <v>-6.2208665108478889E-2</v>
      </c>
      <c r="K335" s="20">
        <f>(weekly!K334/weekly!K333)-1</f>
        <v>-8.5125448028673834E-2</v>
      </c>
    </row>
    <row r="336" spans="1:11" x14ac:dyDescent="0.3">
      <c r="A336" s="19">
        <v>40664</v>
      </c>
      <c r="B336" s="20">
        <f>(weekly!B335/weekly!B334)-1</f>
        <v>-2.9161768695180501E-2</v>
      </c>
      <c r="C336" s="20">
        <f>(weekly!C335/weekly!C334)-1</f>
        <v>-1.4324814275050501E-2</v>
      </c>
      <c r="D336" s="20">
        <f>(weekly!D335/weekly!D334)-1</f>
        <v>6.985374372407982E-4</v>
      </c>
      <c r="E336" s="20">
        <f>(weekly!E335/weekly!E334)-1</f>
        <v>-4.5501206891768176E-3</v>
      </c>
      <c r="F336" s="20">
        <f>(weekly!F335/weekly!F334)-1</f>
        <v>-2.6825041519243253E-2</v>
      </c>
      <c r="G336" s="20">
        <f>(weekly!G335/weekly!G334)-1</f>
        <v>9.4709782167501366E-4</v>
      </c>
      <c r="H336" s="20">
        <f>(weekly!H335/weekly!H334)-1</f>
        <v>6.1220181549503927E-2</v>
      </c>
      <c r="I336" s="20">
        <f>(weekly!I335/weekly!I334)-1</f>
        <v>-4.424361493123774E-2</v>
      </c>
      <c r="J336" s="20">
        <f>(weekly!J335/weekly!J334)-1</f>
        <v>-3.3456306851784023E-2</v>
      </c>
      <c r="K336" s="20">
        <f>(weekly!K335/weekly!K334)-1</f>
        <v>-5.8765915768854038E-2</v>
      </c>
    </row>
    <row r="337" spans="1:11" x14ac:dyDescent="0.3">
      <c r="A337" s="19">
        <v>40671</v>
      </c>
      <c r="B337" s="20">
        <f>(weekly!B336/weekly!B335)-1</f>
        <v>-7.4046476971080244E-3</v>
      </c>
      <c r="C337" s="20">
        <f>(weekly!C336/weekly!C335)-1</f>
        <v>-1.9022719076812189E-2</v>
      </c>
      <c r="D337" s="20">
        <f>(weekly!D336/weekly!D335)-1</f>
        <v>-2.0068932420051477E-2</v>
      </c>
      <c r="E337" s="20">
        <f>(weekly!E336/weekly!E335)-1</f>
        <v>-5.0726051450709075E-3</v>
      </c>
      <c r="F337" s="20">
        <f>(weekly!F336/weekly!F335)-1</f>
        <v>2.5264329437952204E-2</v>
      </c>
      <c r="G337" s="20">
        <f>(weekly!G336/weekly!G335)-1</f>
        <v>5.6772100567721306E-3</v>
      </c>
      <c r="H337" s="20">
        <f>(weekly!H336/weekly!H335)-1</f>
        <v>-9.5484384324647786E-3</v>
      </c>
      <c r="I337" s="20">
        <f>(weekly!I336/weekly!I335)-1</f>
        <v>3.2971550731787369E-2</v>
      </c>
      <c r="J337" s="20">
        <f>(weekly!J336/weekly!J335)-1</f>
        <v>-1.0124996357914862E-2</v>
      </c>
      <c r="K337" s="20">
        <f>(weekly!K336/weekly!K335)-1</f>
        <v>-2.4973985431841705E-2</v>
      </c>
    </row>
    <row r="338" spans="1:11" x14ac:dyDescent="0.3">
      <c r="A338" s="19">
        <v>40678</v>
      </c>
      <c r="B338" s="20">
        <f>(weekly!B337/weekly!B336)-1</f>
        <v>-2.6133058083888439E-2</v>
      </c>
      <c r="C338" s="20">
        <f>(weekly!C337/weekly!C336)-1</f>
        <v>4.2496094108997351E-2</v>
      </c>
      <c r="D338" s="20">
        <f>(weekly!D337/weekly!D336)-1</f>
        <v>2.8716441832509654E-2</v>
      </c>
      <c r="E338" s="20">
        <f>(weekly!E337/weekly!E336)-1</f>
        <v>-9.8887861725075465E-3</v>
      </c>
      <c r="F338" s="20">
        <f>(weekly!F337/weekly!F336)-1</f>
        <v>5.1056592849906046E-2</v>
      </c>
      <c r="G338" s="20">
        <f>(weekly!G337/weekly!G336)-1</f>
        <v>2.432795698924739E-2</v>
      </c>
      <c r="H338" s="20">
        <f>(weekly!H337/weekly!H336)-1</f>
        <v>-5.0411729262904159E-2</v>
      </c>
      <c r="I338" s="20">
        <f>(weekly!I337/weekly!I336)-1</f>
        <v>-1.9501711374671604E-2</v>
      </c>
      <c r="J338" s="20">
        <f>(weekly!J337/weekly!J336)-1</f>
        <v>8.0518639527867197E-2</v>
      </c>
      <c r="K338" s="20">
        <f>(weekly!K337/weekly!K336)-1</f>
        <v>-6.4034151547492035E-2</v>
      </c>
    </row>
    <row r="339" spans="1:11" x14ac:dyDescent="0.3">
      <c r="A339" s="19">
        <v>40685</v>
      </c>
      <c r="B339" s="20">
        <f>(weekly!B338/weekly!B337)-1</f>
        <v>2.408825938237702E-2</v>
      </c>
      <c r="C339" s="20">
        <f>(weekly!C338/weekly!C337)-1</f>
        <v>-2.5900523652520269E-2</v>
      </c>
      <c r="D339" s="20">
        <f>(weekly!D338/weekly!D337)-1</f>
        <v>-5.2367350471739238E-3</v>
      </c>
      <c r="E339" s="20">
        <f>(weekly!E338/weekly!E337)-1</f>
        <v>-2.1899049343594434E-2</v>
      </c>
      <c r="F339" s="20">
        <f>(weekly!F338/weekly!F337)-1</f>
        <v>3.3187592522463616E-2</v>
      </c>
      <c r="G339" s="20">
        <f>(weekly!G338/weekly!G337)-1</f>
        <v>2.7293006167169676E-2</v>
      </c>
      <c r="H339" s="20">
        <f>(weekly!H338/weekly!H337)-1</f>
        <v>2.7495769881555887E-3</v>
      </c>
      <c r="I339" s="20">
        <f>(weekly!I338/weekly!I337)-1</f>
        <v>1.777886020457875E-2</v>
      </c>
      <c r="J339" s="20">
        <f>(weekly!J338/weekly!J337)-1</f>
        <v>-8.2404859843634437E-3</v>
      </c>
      <c r="K339" s="20">
        <f>(weekly!K338/weekly!K337)-1</f>
        <v>6.4994298745724155E-2</v>
      </c>
    </row>
    <row r="340" spans="1:11" x14ac:dyDescent="0.3">
      <c r="A340" s="19">
        <v>40692</v>
      </c>
      <c r="B340" s="20">
        <f>(weekly!B339/weekly!B338)-1</f>
        <v>-1.1478571764595213E-2</v>
      </c>
      <c r="C340" s="20">
        <f>(weekly!C339/weekly!C338)-1</f>
        <v>6.588473790906324E-3</v>
      </c>
      <c r="D340" s="20">
        <f>(weekly!D339/weekly!D338)-1</f>
        <v>2.3058516423754671E-2</v>
      </c>
      <c r="E340" s="20">
        <f>(weekly!E339/weekly!E338)-1</f>
        <v>1.0297946196123897E-2</v>
      </c>
      <c r="F340" s="20">
        <f>(weekly!F339/weekly!F338)-1</f>
        <v>5.3713638332611335E-2</v>
      </c>
      <c r="G340" s="20">
        <f>(weekly!G339/weekly!G338)-1</f>
        <v>0.13462766636862944</v>
      </c>
      <c r="H340" s="20">
        <f>(weekly!H339/weekly!H338)-1</f>
        <v>-8.8588905294240128E-3</v>
      </c>
      <c r="I340" s="20">
        <f>(weekly!I339/weekly!I338)-1</f>
        <v>2.3530350163516012E-2</v>
      </c>
      <c r="J340" s="20">
        <f>(weekly!J339/weekly!J338)-1</f>
        <v>4.4937030475327155E-2</v>
      </c>
      <c r="K340" s="20">
        <f>(weekly!K339/weekly!K338)-1</f>
        <v>2.5695931477516032E-2</v>
      </c>
    </row>
    <row r="341" spans="1:11" x14ac:dyDescent="0.3">
      <c r="A341" s="19">
        <v>40699</v>
      </c>
      <c r="B341" s="20">
        <f>(weekly!B340/weekly!B339)-1</f>
        <v>1.0612477989816016E-2</v>
      </c>
      <c r="C341" s="20">
        <f>(weekly!C340/weekly!C339)-1</f>
        <v>3.2205279436092971E-2</v>
      </c>
      <c r="D341" s="20">
        <f>(weekly!D340/weekly!D339)-1</f>
        <v>2.4239846906228824E-3</v>
      </c>
      <c r="E341" s="20">
        <f>(weekly!E340/weekly!E339)-1</f>
        <v>1.6406115787665376E-2</v>
      </c>
      <c r="F341" s="20">
        <f>(weekly!F340/weekly!F339)-1</f>
        <v>-2.1123865540903841E-2</v>
      </c>
      <c r="G341" s="20">
        <f>(weekly!G340/weekly!G339)-1</f>
        <v>-1.6886187098953398E-3</v>
      </c>
      <c r="H341" s="20">
        <f>(weekly!H340/weekly!H339)-1</f>
        <v>-2.7665460736326919E-2</v>
      </c>
      <c r="I341" s="20">
        <f>(weekly!I340/weekly!I339)-1</f>
        <v>-9.8192019950124054E-3</v>
      </c>
      <c r="J341" s="20">
        <f>(weekly!J340/weekly!J339)-1</f>
        <v>-1.0632844844581713E-2</v>
      </c>
      <c r="K341" s="20">
        <f>(weekly!K340/weekly!K339)-1</f>
        <v>-4.1753653444676408E-2</v>
      </c>
    </row>
    <row r="342" spans="1:11" x14ac:dyDescent="0.3">
      <c r="A342" s="19">
        <v>40706</v>
      </c>
      <c r="B342" s="20">
        <f>(weekly!B341/weekly!B340)-1</f>
        <v>-8.0241100018835998E-2</v>
      </c>
      <c r="C342" s="20">
        <f>(weekly!C341/weekly!C340)-1</f>
        <v>-6.7278713656080735E-2</v>
      </c>
      <c r="D342" s="20">
        <f>(weekly!D341/weekly!D340)-1</f>
        <v>-5.5574410317326128E-3</v>
      </c>
      <c r="E342" s="20">
        <f>(weekly!E341/weekly!E340)-1</f>
        <v>-3.2395278740246169E-2</v>
      </c>
      <c r="F342" s="20">
        <f>(weekly!F341/weekly!F340)-1</f>
        <v>-3.1626554676142837E-2</v>
      </c>
      <c r="G342" s="20">
        <f>(weekly!G341/weekly!G340)-1</f>
        <v>5.9088858818223011E-2</v>
      </c>
      <c r="H342" s="20">
        <f>(weekly!H341/weekly!H340)-1</f>
        <v>4.158459181440155E-2</v>
      </c>
      <c r="I342" s="20">
        <f>(weekly!I341/weekly!I340)-1</f>
        <v>1.0231386746417659E-3</v>
      </c>
      <c r="J342" s="20">
        <f>(weekly!J341/weekly!J340)-1</f>
        <v>-8.2097879802326412E-3</v>
      </c>
      <c r="K342" s="20">
        <f>(weekly!K341/weekly!K340)-1</f>
        <v>-3.4858387799564294E-2</v>
      </c>
    </row>
    <row r="343" spans="1:11" x14ac:dyDescent="0.3">
      <c r="A343" s="19">
        <v>40713</v>
      </c>
      <c r="B343" s="20">
        <f>(weekly!B342/weekly!B341)-1</f>
        <v>3.0718820397297453E-3</v>
      </c>
      <c r="C343" s="20">
        <f>(weekly!C342/weekly!C341)-1</f>
        <v>2.5737285444799474E-2</v>
      </c>
      <c r="D343" s="20">
        <f>(weekly!D342/weekly!D341)-1</f>
        <v>1.4419180069109583E-2</v>
      </c>
      <c r="E343" s="20">
        <f>(weekly!E342/weekly!E341)-1</f>
        <v>3.2606480538006855E-2</v>
      </c>
      <c r="F343" s="20">
        <f>(weekly!F342/weekly!F341)-1</f>
        <v>-7.6728049105951879E-3</v>
      </c>
      <c r="G343" s="20">
        <f>(weekly!G342/weekly!G341)-1</f>
        <v>-9.6890971039182983E-3</v>
      </c>
      <c r="H343" s="20">
        <f>(weekly!H342/weekly!H341)-1</f>
        <v>6.9342298802268498E-3</v>
      </c>
      <c r="I343" s="20">
        <f>(weekly!I342/weekly!I341)-1</f>
        <v>1.6667977042220228E-2</v>
      </c>
      <c r="J343" s="20">
        <f>(weekly!J342/weekly!J341)-1</f>
        <v>3.5240697580969149E-2</v>
      </c>
      <c r="K343" s="20">
        <f>(weekly!K342/weekly!K341)-1</f>
        <v>5.6433408577878375E-3</v>
      </c>
    </row>
    <row r="344" spans="1:11" x14ac:dyDescent="0.3">
      <c r="A344" s="19">
        <v>40720</v>
      </c>
      <c r="B344" s="20">
        <f>(weekly!B343/weekly!B342)-1</f>
        <v>-1.0820743160473545E-2</v>
      </c>
      <c r="C344" s="20">
        <f>(weekly!C343/weekly!C342)-1</f>
        <v>4.7597370673173156E-2</v>
      </c>
      <c r="D344" s="20">
        <f>(weekly!D343/weekly!D342)-1</f>
        <v>4.9539509651373104E-2</v>
      </c>
      <c r="E344" s="20">
        <f>(weekly!E343/weekly!E342)-1</f>
        <v>2.593814316727272E-2</v>
      </c>
      <c r="F344" s="20">
        <f>(weekly!F343/weekly!F342)-1</f>
        <v>0.11214953271028039</v>
      </c>
      <c r="G344" s="20">
        <f>(weekly!G343/weekly!G342)-1</f>
        <v>4.8381894419954774E-2</v>
      </c>
      <c r="H344" s="20">
        <f>(weekly!H343/weekly!H342)-1</f>
        <v>1.7111853088480844E-2</v>
      </c>
      <c r="I344" s="20">
        <f>(weekly!I343/weekly!I342)-1</f>
        <v>3.4104090944242493E-2</v>
      </c>
      <c r="J344" s="20">
        <f>(weekly!J343/weekly!J342)-1</f>
        <v>3.9539908654530498E-2</v>
      </c>
      <c r="K344" s="20">
        <f>(weekly!K343/weekly!K342)-1</f>
        <v>-1.3468013468013296E-2</v>
      </c>
    </row>
    <row r="345" spans="1:11" x14ac:dyDescent="0.3">
      <c r="A345" s="19">
        <v>40727</v>
      </c>
      <c r="B345" s="20">
        <f>(weekly!B344/weekly!B343)-1</f>
        <v>-8.2559339525285491E-3</v>
      </c>
      <c r="C345" s="20">
        <f>(weekly!C344/weekly!C343)-1</f>
        <v>-1.6981558409956188E-2</v>
      </c>
      <c r="D345" s="20">
        <f>(weekly!D344/weekly!D343)-1</f>
        <v>2.3159834916055555E-2</v>
      </c>
      <c r="E345" s="20">
        <f>(weekly!E344/weekly!E343)-1</f>
        <v>1.445491769490781E-2</v>
      </c>
      <c r="F345" s="20">
        <f>(weekly!F344/weekly!F343)-1</f>
        <v>-4.6883501602079658E-2</v>
      </c>
      <c r="G345" s="20">
        <f>(weekly!G344/weekly!G343)-1</f>
        <v>-2.3074556455748074E-2</v>
      </c>
      <c r="H345" s="20">
        <f>(weekly!H344/weekly!H343)-1</f>
        <v>3.2622076323348237E-2</v>
      </c>
      <c r="I345" s="20">
        <f>(weekly!I344/weekly!I343)-1</f>
        <v>-7.1791803769070128E-3</v>
      </c>
      <c r="J345" s="20">
        <f>(weekly!J344/weekly!J343)-1</f>
        <v>1.5147177795755695E-2</v>
      </c>
      <c r="K345" s="20">
        <f>(weekly!K344/weekly!K343)-1</f>
        <v>-1.4789533560864765E-2</v>
      </c>
    </row>
    <row r="346" spans="1:11" x14ac:dyDescent="0.3">
      <c r="A346" s="19">
        <v>40734</v>
      </c>
      <c r="B346" s="20">
        <f>(weekly!B345/weekly!B344)-1</f>
        <v>2.1436004162330935E-2</v>
      </c>
      <c r="C346" s="20">
        <f>(weekly!C345/weekly!C344)-1</f>
        <v>-2.1854445151707869E-2</v>
      </c>
      <c r="D346" s="20">
        <f>(weekly!D345/weekly!D344)-1</f>
        <v>-5.6393185823379044E-3</v>
      </c>
      <c r="E346" s="20">
        <f>(weekly!E345/weekly!E344)-1</f>
        <v>-8.2378436949749334E-2</v>
      </c>
      <c r="F346" s="20">
        <f>(weekly!F345/weekly!F344)-1</f>
        <v>6.945545653483931E-3</v>
      </c>
      <c r="G346" s="20">
        <f>(weekly!G345/weekly!G344)-1</f>
        <v>7.9781650220449585E-3</v>
      </c>
      <c r="H346" s="20">
        <f>(weekly!H345/weekly!H344)-1</f>
        <v>5.9606596463341877E-3</v>
      </c>
      <c r="I346" s="20">
        <f>(weekly!I345/weekly!I344)-1</f>
        <v>5.1973485989755819E-3</v>
      </c>
      <c r="J346" s="20">
        <f>(weekly!J345/weekly!J344)-1</f>
        <v>-9.3425860081900458E-3</v>
      </c>
      <c r="K346" s="20">
        <f>(weekly!K345/weekly!K344)-1</f>
        <v>8.083140877598094E-3</v>
      </c>
    </row>
    <row r="347" spans="1:11" x14ac:dyDescent="0.3">
      <c r="A347" s="19">
        <v>40741</v>
      </c>
      <c r="B347" s="20">
        <f>(weekly!B346/weekly!B345)-1</f>
        <v>2.0374898125519181E-4</v>
      </c>
      <c r="C347" s="20">
        <f>(weekly!C346/weekly!C345)-1</f>
        <v>-1.1044830079537271E-2</v>
      </c>
      <c r="D347" s="20">
        <f>(weekly!D346/weekly!D345)-1</f>
        <v>-1.4532708439998432E-2</v>
      </c>
      <c r="E347" s="20">
        <f>(weekly!E346/weekly!E345)-1</f>
        <v>3.548444234516146E-2</v>
      </c>
      <c r="F347" s="20">
        <f>(weekly!F346/weekly!F345)-1</f>
        <v>-2.188976377952756E-2</v>
      </c>
      <c r="G347" s="20">
        <f>(weekly!G346/weekly!G345)-1</f>
        <v>0</v>
      </c>
      <c r="H347" s="20">
        <f>(weekly!H346/weekly!H345)-1</f>
        <v>-1.9751135690302402E-3</v>
      </c>
      <c r="I347" s="20">
        <f>(weekly!I346/weekly!I345)-1</f>
        <v>2.9823904083926767E-2</v>
      </c>
      <c r="J347" s="20">
        <f>(weekly!J346/weekly!J345)-1</f>
        <v>4.1212871287128472E-3</v>
      </c>
      <c r="K347" s="20">
        <f>(weekly!K346/weekly!K345)-1</f>
        <v>6.8728522336771736E-3</v>
      </c>
    </row>
    <row r="348" spans="1:11" x14ac:dyDescent="0.3">
      <c r="A348" s="19">
        <v>40748</v>
      </c>
      <c r="B348" s="20">
        <f>(weekly!B347/weekly!B346)-1</f>
        <v>-5.199633326543085E-2</v>
      </c>
      <c r="C348" s="20">
        <f>(weekly!C347/weekly!C346)-1</f>
        <v>3.1804639090460274E-3</v>
      </c>
      <c r="D348" s="20">
        <f>(weekly!D347/weekly!D346)-1</f>
        <v>-2.94141155782911E-2</v>
      </c>
      <c r="E348" s="20">
        <f>(weekly!E347/weekly!E346)-1</f>
        <v>-1.8502679895085028E-2</v>
      </c>
      <c r="F348" s="20">
        <f>(weekly!F347/weekly!F346)-1</f>
        <v>7.406214780228737E-3</v>
      </c>
      <c r="G348" s="20">
        <f>(weekly!G347/weekly!G346)-1</f>
        <v>4.0616538221203147E-3</v>
      </c>
      <c r="H348" s="20">
        <f>(weekly!H347/weekly!H346)-1</f>
        <v>-1.7613299030279084E-2</v>
      </c>
      <c r="I348" s="20">
        <f>(weekly!I347/weekly!I346)-1</f>
        <v>4.8024448810302101E-3</v>
      </c>
      <c r="J348" s="20">
        <f>(weekly!J347/weekly!J346)-1</f>
        <v>-5.4527750730282376E-2</v>
      </c>
      <c r="K348" s="20">
        <f>(weekly!K347/weekly!K346)-1</f>
        <v>6.8259385665527805E-3</v>
      </c>
    </row>
    <row r="349" spans="1:11" x14ac:dyDescent="0.3">
      <c r="A349" s="19">
        <v>40755</v>
      </c>
      <c r="B349" s="20">
        <f>(weekly!B348/weekly!B347)-1</f>
        <v>-4.3405855492882117E-2</v>
      </c>
      <c r="C349" s="20">
        <f>(weekly!C348/weekly!C347)-1</f>
        <v>-6.9529726873530984E-2</v>
      </c>
      <c r="D349" s="20">
        <f>(weekly!D348/weekly!D347)-1</f>
        <v>-2.8246726509099984E-2</v>
      </c>
      <c r="E349" s="20">
        <f>(weekly!E348/weekly!E347)-1</f>
        <v>-6.6546605861678265E-2</v>
      </c>
      <c r="F349" s="20">
        <f>(weekly!F348/weekly!F347)-1</f>
        <v>-2.3941185871823589E-2</v>
      </c>
      <c r="G349" s="20">
        <f>(weekly!G348/weekly!G347)-1</f>
        <v>-2.6449538429623498E-2</v>
      </c>
      <c r="H349" s="20">
        <f>(weekly!H348/weekly!H347)-1</f>
        <v>6.4262691377920955E-2</v>
      </c>
      <c r="I349" s="20">
        <f>(weekly!I348/weekly!I347)-1</f>
        <v>-5.6629734231298356E-2</v>
      </c>
      <c r="J349" s="20">
        <f>(weekly!J348/weekly!J347)-1</f>
        <v>-4.9824662034441913E-2</v>
      </c>
      <c r="K349" s="20">
        <f>(weekly!K348/weekly!K347)-1</f>
        <v>-3.5028248587570587E-2</v>
      </c>
    </row>
    <row r="350" spans="1:11" x14ac:dyDescent="0.3">
      <c r="A350" s="19">
        <v>40762</v>
      </c>
      <c r="B350" s="20">
        <f>(weekly!B349/weekly!B348)-1</f>
        <v>-3.9254225866232284E-2</v>
      </c>
      <c r="C350" s="20">
        <f>(weekly!C349/weekly!C348)-1</f>
        <v>-0.10472516497934092</v>
      </c>
      <c r="D350" s="20">
        <f>(weekly!D349/weekly!D348)-1</f>
        <v>-1.0550847457627133E-2</v>
      </c>
      <c r="E350" s="20">
        <f>(weekly!E349/weekly!E348)-1</f>
        <v>-8.3364451082897695E-2</v>
      </c>
      <c r="F350" s="20">
        <f>(weekly!F349/weekly!F348)-1</f>
        <v>5.5639245480744171E-2</v>
      </c>
      <c r="G350" s="20">
        <f>(weekly!G349/weekly!G348)-1</f>
        <v>4.0485829959513442E-3</v>
      </c>
      <c r="H350" s="20">
        <f>(weekly!H349/weekly!H348)-1</f>
        <v>-1.3250047321597513E-2</v>
      </c>
      <c r="I350" s="20">
        <f>(weekly!I349/weekly!I348)-1</f>
        <v>9.1348737238043931E-3</v>
      </c>
      <c r="J350" s="20">
        <f>(weekly!J349/weekly!J348)-1</f>
        <v>1.9756609546284221E-3</v>
      </c>
      <c r="K350" s="20">
        <f>(weekly!K349/weekly!K348)-1</f>
        <v>-1.6393442622950838E-2</v>
      </c>
    </row>
    <row r="351" spans="1:11" x14ac:dyDescent="0.3">
      <c r="A351" s="19">
        <v>40769</v>
      </c>
      <c r="B351" s="20">
        <f>(weekly!B350/weekly!B349)-1</f>
        <v>-3.7292494739303406E-2</v>
      </c>
      <c r="C351" s="20">
        <f>(weekly!C350/weekly!C349)-1</f>
        <v>-1.9204269559701559E-2</v>
      </c>
      <c r="D351" s="20">
        <f>(weekly!D350/weekly!D349)-1</f>
        <v>-1.5416898633891507E-2</v>
      </c>
      <c r="E351" s="20">
        <f>(weekly!E350/weekly!E349)-1</f>
        <v>-6.3346572970770842E-2</v>
      </c>
      <c r="F351" s="20">
        <f>(weekly!F350/weekly!F349)-1</f>
        <v>-1.6658911121451903E-2</v>
      </c>
      <c r="G351" s="20">
        <f>(weekly!G350/weekly!G349)-1</f>
        <v>-2.3981324278438021E-2</v>
      </c>
      <c r="H351" s="20">
        <f>(weekly!H350/weekly!H349)-1</f>
        <v>-1.2852484174179946E-2</v>
      </c>
      <c r="I351" s="20">
        <f>(weekly!I350/weekly!I349)-1</f>
        <v>2.8145443480906973E-3</v>
      </c>
      <c r="J351" s="20">
        <f>(weekly!J350/weekly!J349)-1</f>
        <v>-5.9782831948076764E-2</v>
      </c>
      <c r="K351" s="20">
        <f>(weekly!K350/weekly!K349)-1</f>
        <v>-5.0000000000000044E-2</v>
      </c>
    </row>
    <row r="352" spans="1:11" x14ac:dyDescent="0.3">
      <c r="A352" s="19">
        <v>40776</v>
      </c>
      <c r="B352" s="20">
        <f>(weekly!B351/weekly!B350)-1</f>
        <v>-1.7911353976927669E-2</v>
      </c>
      <c r="C352" s="20">
        <f>(weekly!C351/weekly!C350)-1</f>
        <v>2.0985259026337522E-2</v>
      </c>
      <c r="D352" s="20">
        <f>(weekly!D351/weekly!D350)-1</f>
        <v>-4.7496846592144704E-2</v>
      </c>
      <c r="E352" s="20">
        <f>(weekly!E351/weekly!E350)-1</f>
        <v>-9.9670182305824362E-3</v>
      </c>
      <c r="F352" s="20">
        <f>(weekly!F351/weekly!F350)-1</f>
        <v>2.7667360716764344E-2</v>
      </c>
      <c r="G352" s="20">
        <f>(weekly!G351/weekly!G350)-1</f>
        <v>2.5331593824744481E-2</v>
      </c>
      <c r="H352" s="20">
        <f>(weekly!H351/weekly!H350)-1</f>
        <v>-1.3602798289933937E-2</v>
      </c>
      <c r="I352" s="20">
        <f>(weekly!I351/weekly!I350)-1</f>
        <v>-1.0088750663733714E-2</v>
      </c>
      <c r="J352" s="20">
        <f>(weekly!J351/weekly!J350)-1</f>
        <v>-8.8108934682880058E-3</v>
      </c>
      <c r="K352" s="20">
        <f>(weekly!K351/weekly!K350)-1</f>
        <v>-9.0225563909774431E-2</v>
      </c>
    </row>
    <row r="353" spans="1:11" x14ac:dyDescent="0.3">
      <c r="A353" s="19">
        <v>40783</v>
      </c>
      <c r="B353" s="20">
        <f>(weekly!B352/weekly!B351)-1</f>
        <v>0.1195672333848532</v>
      </c>
      <c r="C353" s="20">
        <f>(weekly!C352/weekly!C351)-1</f>
        <v>7.7650605041282628E-2</v>
      </c>
      <c r="D353" s="20">
        <f>(weekly!D352/weekly!D351)-1</f>
        <v>7.7081145257774208E-2</v>
      </c>
      <c r="E353" s="20">
        <f>(weekly!E352/weekly!E351)-1</f>
        <v>5.2972616781373549E-2</v>
      </c>
      <c r="F353" s="20">
        <f>(weekly!F352/weekly!F351)-1</f>
        <v>-9.2095165003835966E-4</v>
      </c>
      <c r="G353" s="20">
        <f>(weekly!G352/weekly!G351)-1</f>
        <v>2.0040292651892777E-2</v>
      </c>
      <c r="H353" s="20">
        <f>(weekly!H352/weekly!H351)-1</f>
        <v>1.4972419227738509E-2</v>
      </c>
      <c r="I353" s="20">
        <f>(weekly!I352/weekly!I351)-1</f>
        <v>3.2260536398467599E-2</v>
      </c>
      <c r="J353" s="20">
        <f>(weekly!J352/weekly!J351)-1</f>
        <v>5.0940346752865073E-2</v>
      </c>
      <c r="K353" s="20">
        <f>(weekly!K352/weekly!K351)-1</f>
        <v>9.2286501377410568E-2</v>
      </c>
    </row>
    <row r="354" spans="1:11" x14ac:dyDescent="0.3">
      <c r="A354" s="19">
        <v>40790</v>
      </c>
      <c r="B354" s="20">
        <f>(weekly!B353/weekly!B352)-1</f>
        <v>2.5236070462200999E-2</v>
      </c>
      <c r="C354" s="20">
        <f>(weekly!C353/weekly!C352)-1</f>
        <v>-5.9184790319638525E-3</v>
      </c>
      <c r="D354" s="20">
        <f>(weekly!D353/weekly!D352)-1</f>
        <v>9.7511340992917361E-4</v>
      </c>
      <c r="E354" s="20">
        <f>(weekly!E353/weekly!E352)-1</f>
        <v>-1.9365156624830515E-2</v>
      </c>
      <c r="F354" s="20">
        <f>(weekly!F353/weekly!F352)-1</f>
        <v>-2.193885389460748E-2</v>
      </c>
      <c r="G354" s="20">
        <f>(weekly!G353/weekly!G352)-1</f>
        <v>-2.4740124740124658E-2</v>
      </c>
      <c r="H354" s="20">
        <f>(weekly!H353/weekly!H352)-1</f>
        <v>-2.9309006211180266E-2</v>
      </c>
      <c r="I354" s="20">
        <f>(weekly!I353/weekly!I352)-1</f>
        <v>-2.70210080914558E-2</v>
      </c>
      <c r="J354" s="20">
        <f>(weekly!J353/weekly!J352)-1</f>
        <v>5.0078991150195096E-2</v>
      </c>
      <c r="K354" s="20">
        <f>(weekly!K353/weekly!K352)-1</f>
        <v>4.035308953341743E-2</v>
      </c>
    </row>
    <row r="355" spans="1:11" x14ac:dyDescent="0.3">
      <c r="A355" s="19">
        <v>40797</v>
      </c>
      <c r="B355" s="20">
        <f>(weekly!B354/weekly!B353)-1</f>
        <v>-1.6158569427981995E-4</v>
      </c>
      <c r="C355" s="20">
        <f>(weekly!C354/weekly!C353)-1</f>
        <v>1.1520032623101306E-2</v>
      </c>
      <c r="D355" s="20">
        <f>(weekly!D354/weekly!D353)-1</f>
        <v>2.2066920796272704E-2</v>
      </c>
      <c r="E355" s="20">
        <f>(weekly!E354/weekly!E353)-1</f>
        <v>5.314472098135159E-2</v>
      </c>
      <c r="F355" s="20">
        <f>(weekly!F354/weekly!F353)-1</f>
        <v>-4.6966793377525073E-2</v>
      </c>
      <c r="G355" s="20">
        <f>(weekly!G354/weekly!G353)-1</f>
        <v>-9.059901939884929E-3</v>
      </c>
      <c r="H355" s="20">
        <f>(weekly!H354/weekly!H353)-1</f>
        <v>-3.399320135972661E-3</v>
      </c>
      <c r="I355" s="20">
        <f>(weekly!I354/weekly!I353)-1</f>
        <v>1.9836728465707498E-3</v>
      </c>
      <c r="J355" s="20">
        <f>(weekly!J354/weekly!J353)-1</f>
        <v>-4.7544235710767047E-2</v>
      </c>
      <c r="K355" s="20">
        <f>(weekly!K354/weekly!K353)-1</f>
        <v>-7.2727272727272085E-3</v>
      </c>
    </row>
    <row r="356" spans="1:11" x14ac:dyDescent="0.3">
      <c r="A356" s="19">
        <v>40804</v>
      </c>
      <c r="B356" s="20">
        <f>(weekly!B355/weekly!B354)-1</f>
        <v>-6.6637935678500293E-2</v>
      </c>
      <c r="C356" s="20">
        <f>(weekly!C355/weekly!C354)-1</f>
        <v>-3.6444265269099052E-2</v>
      </c>
      <c r="D356" s="20">
        <f>(weekly!D355/weekly!D354)-1</f>
        <v>-5.6441921180224619E-2</v>
      </c>
      <c r="E356" s="20">
        <f>(weekly!E355/weekly!E354)-1</f>
        <v>-2.3531392021545194E-2</v>
      </c>
      <c r="F356" s="20">
        <f>(weekly!F355/weekly!F354)-1</f>
        <v>1.6943565400843852E-2</v>
      </c>
      <c r="G356" s="20">
        <f>(weekly!G355/weekly!G354)-1</f>
        <v>-5.5932021082070182E-3</v>
      </c>
      <c r="H356" s="20">
        <f>(weekly!H355/weekly!H354)-1</f>
        <v>-5.0160513643660032E-3</v>
      </c>
      <c r="I356" s="20">
        <f>(weekly!I355/weekly!I354)-1</f>
        <v>-3.2818091829742047E-2</v>
      </c>
      <c r="J356" s="20">
        <f>(weekly!J355/weekly!J354)-1</f>
        <v>-9.7752243562861607E-2</v>
      </c>
      <c r="K356" s="20">
        <f>(weekly!K355/weekly!K354)-1</f>
        <v>1.5873015873015817E-2</v>
      </c>
    </row>
    <row r="357" spans="1:11" x14ac:dyDescent="0.3">
      <c r="A357" s="19">
        <v>40811</v>
      </c>
      <c r="B357" s="20">
        <f>(weekly!B356/weekly!B355)-1</f>
        <v>4.8943783908576899E-2</v>
      </c>
      <c r="C357" s="20">
        <f>(weekly!C356/weekly!C355)-1</f>
        <v>4.7466633195263785E-2</v>
      </c>
      <c r="D357" s="20">
        <f>(weekly!D356/weekly!D355)-1</f>
        <v>2.4682682594756145E-2</v>
      </c>
      <c r="E357" s="20">
        <f>(weekly!E356/weekly!E355)-1</f>
        <v>8.3051782389850226E-2</v>
      </c>
      <c r="F357" s="20">
        <f>(weekly!F356/weekly!F355)-1</f>
        <v>2.1750405186385713E-2</v>
      </c>
      <c r="G357" s="20">
        <f>(weekly!G356/weekly!G355)-1</f>
        <v>1.5792320173066532E-2</v>
      </c>
      <c r="H357" s="20">
        <f>(weekly!H356/weekly!H355)-1</f>
        <v>-1.4720709820528421E-2</v>
      </c>
      <c r="I357" s="20">
        <f>(weekly!I356/weekly!I355)-1</f>
        <v>3.2672020154306258E-2</v>
      </c>
      <c r="J357" s="20">
        <f>(weekly!J356/weekly!J355)-1</f>
        <v>-6.4761019443798973E-2</v>
      </c>
      <c r="K357" s="20">
        <f>(weekly!K356/weekly!K355)-1</f>
        <v>7.2115384615383249E-3</v>
      </c>
    </row>
    <row r="358" spans="1:11" x14ac:dyDescent="0.3">
      <c r="A358" s="19">
        <v>40818</v>
      </c>
      <c r="B358" s="20">
        <f>(weekly!B357/weekly!B356)-1</f>
        <v>-6.7128865412127148E-3</v>
      </c>
      <c r="C358" s="20">
        <f>(weekly!C357/weekly!C356)-1</f>
        <v>1.0844600667052839E-2</v>
      </c>
      <c r="D358" s="20">
        <f>(weekly!D357/weekly!D356)-1</f>
        <v>-3.7760918949037769E-2</v>
      </c>
      <c r="E358" s="20">
        <f>(weekly!E357/weekly!E356)-1</f>
        <v>-9.6132420818080266E-3</v>
      </c>
      <c r="F358" s="20">
        <f>(weekly!F357/weekly!F356)-1</f>
        <v>-9.1050410837220097E-3</v>
      </c>
      <c r="G358" s="20">
        <f>(weekly!G357/weekly!G356)-1</f>
        <v>-3.5459482483228721E-2</v>
      </c>
      <c r="H358" s="20">
        <f>(weekly!H357/weekly!H356)-1</f>
        <v>3.1313958248055718E-2</v>
      </c>
      <c r="I358" s="20">
        <f>(weekly!I357/weekly!I356)-1</f>
        <v>6.7850880536708402E-3</v>
      </c>
      <c r="J358" s="20">
        <f>(weekly!J357/weekly!J356)-1</f>
        <v>2.5942185041000432E-2</v>
      </c>
      <c r="K358" s="20">
        <f>(weekly!K357/weekly!K356)-1</f>
        <v>-2.8639618138424749E-2</v>
      </c>
    </row>
    <row r="359" spans="1:11" x14ac:dyDescent="0.3">
      <c r="A359" s="19">
        <v>40825</v>
      </c>
      <c r="B359" s="20">
        <f>(weekly!B358/weekly!B357)-1</f>
        <v>7.9714159095944925E-2</v>
      </c>
      <c r="C359" s="20">
        <f>(weekly!C358/weekly!C357)-1</f>
        <v>8.1716521120638541E-2</v>
      </c>
      <c r="D359" s="20">
        <f>(weekly!D358/weekly!D357)-1</f>
        <v>5.3095768374164853E-2</v>
      </c>
      <c r="E359" s="20">
        <f>(weekly!E358/weekly!E357)-1</f>
        <v>9.3690740205058853E-2</v>
      </c>
      <c r="F359" s="20">
        <f>(weekly!F358/weekly!F357)-1</f>
        <v>5.6028686687583651E-3</v>
      </c>
      <c r="G359" s="20">
        <f>(weekly!G358/weekly!G357)-1</f>
        <v>-1.4241554427025793E-2</v>
      </c>
      <c r="H359" s="20">
        <f>(weekly!H358/weekly!H357)-1</f>
        <v>-1.7463782496527136E-2</v>
      </c>
      <c r="I359" s="20">
        <f>(weekly!I358/weekly!I357)-1</f>
        <v>2.9607754051188762E-2</v>
      </c>
      <c r="J359" s="20">
        <f>(weekly!J358/weekly!J357)-1</f>
        <v>1.0301787473155688E-2</v>
      </c>
      <c r="K359" s="20">
        <f>(weekly!K358/weekly!K357)-1</f>
        <v>9.8280098280096873E-3</v>
      </c>
    </row>
    <row r="360" spans="1:11" x14ac:dyDescent="0.3">
      <c r="A360" s="19">
        <v>40832</v>
      </c>
      <c r="B360" s="20">
        <f>(weekly!B359/weekly!B358)-1</f>
        <v>-3.5965317325945212E-2</v>
      </c>
      <c r="C360" s="20">
        <f>(weekly!C359/weekly!C358)-1</f>
        <v>-7.4410958904109648E-2</v>
      </c>
      <c r="D360" s="20">
        <f>(weekly!D359/weekly!D358)-1</f>
        <v>2.7662634294898902E-2</v>
      </c>
      <c r="E360" s="20">
        <f>(weekly!E359/weekly!E358)-1</f>
        <v>-7.6995415540141998E-3</v>
      </c>
      <c r="F360" s="20">
        <f>(weekly!F359/weekly!F358)-1</f>
        <v>-4.1580438727753188E-2</v>
      </c>
      <c r="G360" s="20">
        <f>(weekly!G359/weekly!G358)-1</f>
        <v>-6.719677455482187E-3</v>
      </c>
      <c r="H360" s="20">
        <f>(weekly!H359/weekly!H358)-1</f>
        <v>-2.1207836800646307E-2</v>
      </c>
      <c r="I360" s="20">
        <f>(weekly!I359/weekly!I358)-1</f>
        <v>-7.0603809663897232E-3</v>
      </c>
      <c r="J360" s="20">
        <f>(weekly!J359/weekly!J358)-1</f>
        <v>-5.0999696335246036E-2</v>
      </c>
      <c r="K360" s="20">
        <f>(weekly!K359/weekly!K358)-1</f>
        <v>9.7323600973235891E-3</v>
      </c>
    </row>
    <row r="361" spans="1:11" x14ac:dyDescent="0.3">
      <c r="A361" s="19">
        <v>40839</v>
      </c>
      <c r="B361" s="20">
        <f>(weekly!B360/weekly!B359)-1</f>
        <v>7.6902607770090503E-2</v>
      </c>
      <c r="C361" s="20">
        <f>(weekly!C360/weekly!C359)-1</f>
        <v>6.8257163154155975E-2</v>
      </c>
      <c r="D361" s="20">
        <f>(weekly!D360/weekly!D359)-1</f>
        <v>-8.9315113598946727E-3</v>
      </c>
      <c r="E361" s="20">
        <f>(weekly!E360/weekly!E359)-1</f>
        <v>4.9961499733459425E-2</v>
      </c>
      <c r="F361" s="20">
        <f>(weekly!F360/weekly!F359)-1</f>
        <v>1.5147991894495672E-2</v>
      </c>
      <c r="G361" s="20">
        <f>(weekly!G360/weekly!G359)-1</f>
        <v>5.8631187281542374E-2</v>
      </c>
      <c r="H361" s="20">
        <f>(weekly!H360/weekly!H359)-1</f>
        <v>-5.9843169624432813E-3</v>
      </c>
      <c r="I361" s="20">
        <f>(weekly!I360/weekly!I359)-1</f>
        <v>5.6514332271683454E-2</v>
      </c>
      <c r="J361" s="20">
        <f>(weekly!J360/weekly!J359)-1</f>
        <v>5.7816026137626819E-2</v>
      </c>
      <c r="K361" s="20">
        <f>(weekly!K360/weekly!K359)-1</f>
        <v>2.8915662650602414E-2</v>
      </c>
    </row>
    <row r="362" spans="1:11" x14ac:dyDescent="0.3">
      <c r="A362" s="19">
        <v>40846</v>
      </c>
      <c r="B362" s="20">
        <f>(weekly!B361/weekly!B360)-1</f>
        <v>-2.2288114652829205E-2</v>
      </c>
      <c r="C362" s="20">
        <f>(weekly!C361/weekly!C360)-1</f>
        <v>-1.9359009882700673E-2</v>
      </c>
      <c r="D362" s="20">
        <f>(weekly!D361/weekly!D360)-1</f>
        <v>7.0600938577181083E-4</v>
      </c>
      <c r="E362" s="20">
        <f>(weekly!E361/weekly!E360)-1</f>
        <v>-1.1451781231489377E-2</v>
      </c>
      <c r="F362" s="20">
        <f>(weekly!F361/weekly!F360)-1</f>
        <v>5.3830295493962677E-2</v>
      </c>
      <c r="G362" s="20">
        <f>(weekly!G361/weekly!G360)-1</f>
        <v>8.5206092235612374E-4</v>
      </c>
      <c r="H362" s="20">
        <f>(weekly!H361/weekly!H360)-1</f>
        <v>-2.1797799460245071E-2</v>
      </c>
      <c r="I362" s="20">
        <f>(weekly!I361/weekly!I360)-1</f>
        <v>-2.2363993269770011E-2</v>
      </c>
      <c r="J362" s="20">
        <f>(weekly!J361/weekly!J360)-1</f>
        <v>-1.4424225056120843E-2</v>
      </c>
      <c r="K362" s="20">
        <f>(weekly!K361/weekly!K360)-1</f>
        <v>9.6018735362997543E-2</v>
      </c>
    </row>
    <row r="363" spans="1:11" x14ac:dyDescent="0.3">
      <c r="A363" s="19">
        <v>40853</v>
      </c>
      <c r="B363" s="20">
        <f>(weekly!B362/weekly!B361)-1</f>
        <v>6.1665992721391394E-3</v>
      </c>
      <c r="C363" s="20">
        <f>(weekly!C362/weekly!C361)-1</f>
        <v>2.8368527134703392E-2</v>
      </c>
      <c r="D363" s="20">
        <f>(weekly!D362/weekly!D361)-1</f>
        <v>-3.9218127490039945E-2</v>
      </c>
      <c r="E363" s="20">
        <f>(weekly!E362/weekly!E361)-1</f>
        <v>-1.7776129197934254E-2</v>
      </c>
      <c r="F363" s="20">
        <f>(weekly!F362/weekly!F361)-1</f>
        <v>-5.2353744876412867E-2</v>
      </c>
      <c r="G363" s="20">
        <f>(weekly!G362/weekly!G361)-1</f>
        <v>2.6072150686389239E-2</v>
      </c>
      <c r="H363" s="20">
        <f>(weekly!H362/weekly!H361)-1</f>
        <v>-0.10462648556876064</v>
      </c>
      <c r="I363" s="20">
        <f>(weekly!I362/weekly!I361)-1</f>
        <v>1.190390821082854E-2</v>
      </c>
      <c r="J363" s="20">
        <f>(weekly!J362/weekly!J361)-1</f>
        <v>-4.4665212826104472E-2</v>
      </c>
      <c r="K363" s="20">
        <f>(weekly!K362/weekly!K361)-1</f>
        <v>-4.2735042735042694E-2</v>
      </c>
    </row>
    <row r="364" spans="1:11" x14ac:dyDescent="0.3">
      <c r="A364" s="19">
        <v>40860</v>
      </c>
      <c r="B364" s="20">
        <f>(weekly!B363/weekly!B362)-1</f>
        <v>-8.7260122576107713E-2</v>
      </c>
      <c r="C364" s="20">
        <f>(weekly!C363/weekly!C362)-1</f>
        <v>-3.9254116828164709E-2</v>
      </c>
      <c r="D364" s="20">
        <f>(weekly!D363/weekly!D362)-1</f>
        <v>-1.239687270528278E-2</v>
      </c>
      <c r="E364" s="20">
        <f>(weekly!E363/weekly!E362)-1</f>
        <v>-1.2578433650941134E-2</v>
      </c>
      <c r="F364" s="20">
        <f>(weekly!F363/weekly!F362)-1</f>
        <v>-2.6214037617143804E-3</v>
      </c>
      <c r="G364" s="20">
        <f>(weekly!G363/weekly!G362)-1</f>
        <v>-1.9601742377100329E-2</v>
      </c>
      <c r="H364" s="20">
        <f>(weekly!H363/weekly!H362)-1</f>
        <v>-6.9447736430433782E-2</v>
      </c>
      <c r="I364" s="20">
        <f>(weekly!I363/weekly!I362)-1</f>
        <v>-5.0244490114095375E-2</v>
      </c>
      <c r="J364" s="20">
        <f>(weekly!J363/weekly!J362)-1</f>
        <v>-6.5877578626986733E-2</v>
      </c>
      <c r="K364" s="20">
        <f>(weekly!K363/weekly!K362)-1</f>
        <v>-4.7991071428571397E-2</v>
      </c>
    </row>
    <row r="365" spans="1:11" x14ac:dyDescent="0.3">
      <c r="A365" s="19">
        <v>40867</v>
      </c>
      <c r="B365" s="20">
        <f>(weekly!B364/weekly!B363)-1</f>
        <v>-6.7202377676261804E-2</v>
      </c>
      <c r="C365" s="20">
        <f>(weekly!C364/weekly!C363)-1</f>
        <v>-2.0877025738798904E-2</v>
      </c>
      <c r="D365" s="20">
        <f>(weekly!D364/weekly!D363)-1</f>
        <v>-5.9788313505948154E-2</v>
      </c>
      <c r="E365" s="20">
        <f>(weekly!E364/weekly!E363)-1</f>
        <v>-5.1484216410226269E-2</v>
      </c>
      <c r="F365" s="20">
        <f>(weekly!F364/weekly!F363)-1</f>
        <v>-3.48577436099613E-2</v>
      </c>
      <c r="G365" s="20">
        <f>(weekly!G364/weekly!G363)-1</f>
        <v>4.3372474346767831E-3</v>
      </c>
      <c r="H365" s="20">
        <f>(weekly!H364/weekly!H363)-1</f>
        <v>-4.8395313295974685E-3</v>
      </c>
      <c r="I365" s="20">
        <f>(weekly!I364/weekly!I363)-1</f>
        <v>-4.9022533950156766E-2</v>
      </c>
      <c r="J365" s="20">
        <f>(weekly!J364/weekly!J363)-1</f>
        <v>1.8354934472521789E-2</v>
      </c>
      <c r="K365" s="20">
        <f>(weekly!K364/weekly!K363)-1</f>
        <v>-5.1582649472450059E-2</v>
      </c>
    </row>
    <row r="366" spans="1:11" x14ac:dyDescent="0.3">
      <c r="A366" s="19">
        <v>40874</v>
      </c>
      <c r="B366" s="20">
        <f>(weekly!B365/weekly!B364)-1</f>
        <v>7.7295256077413388E-2</v>
      </c>
      <c r="C366" s="20">
        <f>(weekly!C365/weekly!C364)-1</f>
        <v>0.10723395969233773</v>
      </c>
      <c r="D366" s="20">
        <f>(weekly!D365/weekly!D364)-1</f>
        <v>8.1453226031539261E-2</v>
      </c>
      <c r="E366" s="20">
        <f>(weekly!E365/weekly!E364)-1</f>
        <v>3.6351229800564377E-2</v>
      </c>
      <c r="F366" s="20">
        <f>(weekly!F365/weekly!F364)-1</f>
        <v>-2.8661878340197955E-2</v>
      </c>
      <c r="G366" s="20">
        <f>(weekly!G365/weekly!G364)-1</f>
        <v>-2.1171266062776528E-2</v>
      </c>
      <c r="H366" s="20">
        <f>(weekly!H365/weekly!H364)-1</f>
        <v>7.6785257230611803E-2</v>
      </c>
      <c r="I366" s="20">
        <f>(weekly!I365/weekly!I364)-1</f>
        <v>7.359748921145548E-2</v>
      </c>
      <c r="J366" s="20">
        <f>(weekly!J365/weekly!J364)-1</f>
        <v>3.5514948985033046E-2</v>
      </c>
      <c r="K366" s="20">
        <f>(weekly!K365/weekly!K364)-1</f>
        <v>6.180469715698389E-2</v>
      </c>
    </row>
    <row r="367" spans="1:11" x14ac:dyDescent="0.3">
      <c r="A367" s="19">
        <v>40881</v>
      </c>
      <c r="B367" s="20">
        <f>(weekly!B366/weekly!B365)-1</f>
        <v>-6.9394238142184372E-2</v>
      </c>
      <c r="C367" s="20">
        <f>(weekly!C366/weekly!C365)-1</f>
        <v>-4.7483380816715215E-3</v>
      </c>
      <c r="D367" s="20">
        <f>(weekly!D366/weekly!D365)-1</f>
        <v>-4.7746042670337219E-2</v>
      </c>
      <c r="E367" s="20">
        <f>(weekly!E366/weekly!E365)-1</f>
        <v>5.9856941908837946E-3</v>
      </c>
      <c r="F367" s="20">
        <f>(weekly!F366/weekly!F365)-1</f>
        <v>-9.8826003154023345E-3</v>
      </c>
      <c r="G367" s="20">
        <f>(weekly!G366/weekly!G365)-1</f>
        <v>-1.5387926396212115E-2</v>
      </c>
      <c r="H367" s="20">
        <f>(weekly!H366/weekly!H365)-1</f>
        <v>-6.8932731162347771E-3</v>
      </c>
      <c r="I367" s="20">
        <f>(weekly!I366/weekly!I365)-1</f>
        <v>-4.575020097931759E-2</v>
      </c>
      <c r="J367" s="20">
        <f>(weekly!J366/weekly!J365)-1</f>
        <v>-6.39075803350726E-2</v>
      </c>
      <c r="K367" s="20">
        <f>(weekly!K366/weekly!K365)-1</f>
        <v>-3.0267753201397074E-2</v>
      </c>
    </row>
    <row r="368" spans="1:11" x14ac:dyDescent="0.3">
      <c r="A368" s="19">
        <v>40888</v>
      </c>
      <c r="B368" s="20">
        <f>(weekly!B367/weekly!B366)-1</f>
        <v>-4.4788417397445657E-2</v>
      </c>
      <c r="C368" s="20">
        <f>(weekly!C367/weekly!C366)-1</f>
        <v>-2.2264631043256822E-2</v>
      </c>
      <c r="D368" s="20">
        <f>(weekly!D367/weekly!D366)-1</f>
        <v>-6.4097931159092902E-2</v>
      </c>
      <c r="E368" s="20">
        <f>(weekly!E367/weekly!E366)-1</f>
        <v>5.2360693779192058E-3</v>
      </c>
      <c r="F368" s="20">
        <f>(weekly!F367/weekly!F366)-1</f>
        <v>-4.151771493292733E-2</v>
      </c>
      <c r="G368" s="20">
        <f>(weekly!G367/weekly!G366)-1</f>
        <v>-8.5245901639343646E-3</v>
      </c>
      <c r="H368" s="20">
        <f>(weekly!H367/weekly!H366)-1</f>
        <v>-5.0981330780277667E-2</v>
      </c>
      <c r="I368" s="20">
        <f>(weekly!I367/weekly!I366)-1</f>
        <v>-7.3523780347705125E-3</v>
      </c>
      <c r="J368" s="20">
        <f>(weekly!J367/weekly!J366)-1</f>
        <v>-0.12322813709130254</v>
      </c>
      <c r="K368" s="20">
        <f>(weekly!K367/weekly!K366)-1</f>
        <v>-5.1620648259303681E-2</v>
      </c>
    </row>
    <row r="369" spans="1:11" x14ac:dyDescent="0.3">
      <c r="A369" s="19">
        <v>40895</v>
      </c>
      <c r="B369" s="20">
        <f>(weekly!B368/weekly!B367)-1</f>
        <v>3.4011090573012881E-2</v>
      </c>
      <c r="C369" s="20">
        <f>(weekly!C368/weekly!C367)-1</f>
        <v>9.4701077134387024E-3</v>
      </c>
      <c r="D369" s="20">
        <f>(weekly!D368/weekly!D367)-1</f>
        <v>5.3574014189873953E-2</v>
      </c>
      <c r="E369" s="20">
        <f>(weekly!E368/weekly!E367)-1</f>
        <v>-1.0920713841782836E-2</v>
      </c>
      <c r="F369" s="20">
        <f>(weekly!F368/weekly!F367)-1</f>
        <v>-1.8242245199409202E-2</v>
      </c>
      <c r="G369" s="20">
        <f>(weekly!G368/weekly!G367)-1</f>
        <v>-2.5683421516754956E-2</v>
      </c>
      <c r="H369" s="20">
        <f>(weekly!H368/weekly!H367)-1</f>
        <v>-3.5561160151324045E-2</v>
      </c>
      <c r="I369" s="20">
        <f>(weekly!I368/weekly!I367)-1</f>
        <v>4.2975079083404033E-2</v>
      </c>
      <c r="J369" s="20">
        <f>(weekly!J368/weekly!J367)-1</f>
        <v>-6.2367975236860218E-2</v>
      </c>
      <c r="K369" s="20">
        <f>(weekly!K368/weekly!K367)-1</f>
        <v>3.9240506329113911E-2</v>
      </c>
    </row>
    <row r="370" spans="1:11" x14ac:dyDescent="0.3">
      <c r="A370" s="19">
        <v>40902</v>
      </c>
      <c r="B370" s="20">
        <f>(weekly!B369/weekly!B368)-1</f>
        <v>-7.1624359432725382E-2</v>
      </c>
      <c r="C370" s="20">
        <f>(weekly!C369/weekly!C368)-1</f>
        <v>3.025637353194055E-3</v>
      </c>
      <c r="D370" s="20">
        <f>(weekly!D369/weekly!D368)-1</f>
        <v>-2.4462870493380362E-2</v>
      </c>
      <c r="E370" s="20">
        <f>(weekly!E369/weekly!E368)-1</f>
        <v>2.7049670855775032E-2</v>
      </c>
      <c r="F370" s="20">
        <f>(weekly!F369/weekly!F368)-1</f>
        <v>-2.6630557436244762E-2</v>
      </c>
      <c r="G370" s="20">
        <f>(weekly!G369/weekly!G368)-1</f>
        <v>1.4028736282384768E-2</v>
      </c>
      <c r="H370" s="20">
        <f>(weekly!H369/weekly!H368)-1</f>
        <v>-5.3608786610878756E-2</v>
      </c>
      <c r="I370" s="20">
        <f>(weekly!I369/weekly!I368)-1</f>
        <v>-1.2797751146619407E-2</v>
      </c>
      <c r="J370" s="20">
        <f>(weekly!J369/weekly!J368)-1</f>
        <v>-1.3472820146773534E-2</v>
      </c>
      <c r="K370" s="20">
        <f>(weekly!K369/weekly!K368)-1</f>
        <v>-9.6224116930572423E-2</v>
      </c>
    </row>
    <row r="371" spans="1:11" x14ac:dyDescent="0.3">
      <c r="A371" s="19">
        <v>40909</v>
      </c>
      <c r="B371" s="20">
        <f>(weekly!B370/weekly!B369)-1</f>
        <v>3.5494223363286226E-2</v>
      </c>
      <c r="C371" s="20">
        <f>(weekly!C370/weekly!C369)-1</f>
        <v>7.5323516287371106E-3</v>
      </c>
      <c r="D371" s="20">
        <f>(weekly!D370/weekly!D369)-1</f>
        <v>6.1986381779760569E-2</v>
      </c>
      <c r="E371" s="20">
        <f>(weekly!E370/weekly!E369)-1</f>
        <v>2.3307306840694597E-2</v>
      </c>
      <c r="F371" s="20">
        <f>(weekly!F370/weekly!F369)-1</f>
        <v>2.63544323363476E-2</v>
      </c>
      <c r="G371" s="20">
        <f>(weekly!G370/weekly!G369)-1</f>
        <v>-1.4838781657926958E-2</v>
      </c>
      <c r="H371" s="20">
        <f>(weekly!H370/weekly!H369)-1</f>
        <v>-8.0132633324122571E-3</v>
      </c>
      <c r="I371" s="20">
        <f>(weekly!I370/weekly!I369)-1</f>
        <v>3.9715249156988541E-3</v>
      </c>
      <c r="J371" s="20">
        <f>(weekly!J370/weekly!J369)-1</f>
        <v>8.3908019987790405E-2</v>
      </c>
      <c r="K371" s="20">
        <f>(weekly!K370/weekly!K369)-1</f>
        <v>9.4339622641509413E-2</v>
      </c>
    </row>
    <row r="372" spans="1:11" x14ac:dyDescent="0.3">
      <c r="A372" s="19">
        <v>40916</v>
      </c>
      <c r="B372" s="20">
        <f>(weekly!B371/weekly!B370)-1</f>
        <v>1.9835120560341979E-2</v>
      </c>
      <c r="C372" s="20">
        <f>(weekly!C371/weekly!C370)-1</f>
        <v>-7.1536131238152612E-2</v>
      </c>
      <c r="D372" s="20">
        <f>(weekly!D371/weekly!D370)-1</f>
        <v>3.5949590979438506E-2</v>
      </c>
      <c r="E372" s="20">
        <f>(weekly!E371/weekly!E370)-1</f>
        <v>-8.75469764263751E-2</v>
      </c>
      <c r="F372" s="20">
        <f>(weekly!F371/weekly!F370)-1</f>
        <v>4.186746987951806E-2</v>
      </c>
      <c r="G372" s="20">
        <f>(weekly!G371/weekly!G370)-1</f>
        <v>-4.756511891279791E-3</v>
      </c>
      <c r="H372" s="20">
        <f>(weekly!H371/weekly!H370)-1</f>
        <v>6.7688022284122518E-2</v>
      </c>
      <c r="I372" s="20">
        <f>(weekly!I371/weekly!I370)-1</f>
        <v>2.3063143752799053E-2</v>
      </c>
      <c r="J372" s="20">
        <f>(weekly!J371/weekly!J370)-1</f>
        <v>8.7154240894488755E-2</v>
      </c>
      <c r="K372" s="20">
        <f>(weekly!K371/weekly!K370)-1</f>
        <v>5.9113300492610765E-2</v>
      </c>
    </row>
    <row r="373" spans="1:11" x14ac:dyDescent="0.3">
      <c r="A373" s="19">
        <v>40923</v>
      </c>
      <c r="B373" s="20">
        <f>(weekly!B372/weekly!B371)-1</f>
        <v>8.31459308332827E-2</v>
      </c>
      <c r="C373" s="20">
        <f>(weekly!C372/weekly!C371)-1</f>
        <v>-5.743288366501953E-3</v>
      </c>
      <c r="D373" s="20">
        <f>(weekly!D372/weekly!D371)-1</f>
        <v>4.460474645723056E-2</v>
      </c>
      <c r="E373" s="20">
        <f>(weekly!E372/weekly!E371)-1</f>
        <v>1.7785266310961223E-3</v>
      </c>
      <c r="F373" s="20">
        <f>(weekly!F372/weekly!F371)-1</f>
        <v>-1.4274356750506034E-2</v>
      </c>
      <c r="G373" s="20">
        <f>(weekly!G372/weekly!G371)-1</f>
        <v>3.5275375512061835E-2</v>
      </c>
      <c r="H373" s="20">
        <f>(weekly!H372/weekly!H371)-1</f>
        <v>0.1051395773545527</v>
      </c>
      <c r="I373" s="20">
        <f>(weekly!I372/weekly!I371)-1</f>
        <v>-2.6118041876413423E-2</v>
      </c>
      <c r="J373" s="20">
        <f>(weekly!J372/weekly!J371)-1</f>
        <v>8.634584388671418E-2</v>
      </c>
      <c r="K373" s="20">
        <f>(weekly!K372/weekly!K371)-1</f>
        <v>6.1627906976744251E-2</v>
      </c>
    </row>
    <row r="374" spans="1:11" x14ac:dyDescent="0.3">
      <c r="A374" s="19">
        <v>40930</v>
      </c>
      <c r="B374" s="20">
        <f>(weekly!B373/weekly!B372)-1</f>
        <v>3.5014870097076267E-2</v>
      </c>
      <c r="C374" s="20">
        <f>(weekly!C373/weekly!C372)-1</f>
        <v>2.7078375681277356E-2</v>
      </c>
      <c r="D374" s="20">
        <f>(weekly!D373/weekly!D372)-1</f>
        <v>-1.2953050300330893E-2</v>
      </c>
      <c r="E374" s="20">
        <f>(weekly!E373/weekly!E372)-1</f>
        <v>5.2606989347785404E-2</v>
      </c>
      <c r="F374" s="20">
        <f>(weekly!F373/weekly!F372)-1</f>
        <v>6.7309454852073181E-2</v>
      </c>
      <c r="G374" s="20">
        <f>(weekly!G373/weekly!G372)-1</f>
        <v>1.1870740822158776E-2</v>
      </c>
      <c r="H374" s="20">
        <f>(weekly!H373/weekly!H372)-1</f>
        <v>2.8092540132200083E-2</v>
      </c>
      <c r="I374" s="20">
        <f>(weekly!I373/weekly!I372)-1</f>
        <v>3.4459510075659505E-3</v>
      </c>
      <c r="J374" s="20">
        <f>(weekly!J373/weekly!J372)-1</f>
        <v>8.458739578917629E-2</v>
      </c>
      <c r="K374" s="20">
        <f>(weekly!K373/weekly!K372)-1</f>
        <v>2.6286966046002336E-2</v>
      </c>
    </row>
    <row r="375" spans="1:11" x14ac:dyDescent="0.3">
      <c r="A375" s="19">
        <v>40937</v>
      </c>
      <c r="B375" s="20">
        <f>(weekly!B374/weekly!B373)-1</f>
        <v>2.1848739495798242E-2</v>
      </c>
      <c r="C375" s="20">
        <f>(weekly!C374/weekly!C373)-1</f>
        <v>5.6652777518264363E-2</v>
      </c>
      <c r="D375" s="20">
        <f>(weekly!D374/weekly!D373)-1</f>
        <v>4.5537340619307809E-2</v>
      </c>
      <c r="E375" s="20">
        <f>(weekly!E374/weekly!E373)-1</f>
        <v>2.1393697292498848E-2</v>
      </c>
      <c r="F375" s="20">
        <f>(weekly!F374/weekly!F373)-1</f>
        <v>1.1644282622883306E-2</v>
      </c>
      <c r="G375" s="20">
        <f>(weekly!G374/weekly!G373)-1</f>
        <v>3.0958070823376094E-2</v>
      </c>
      <c r="H375" s="20">
        <f>(weekly!H374/weekly!H373)-1</f>
        <v>-2.9850746268655914E-3</v>
      </c>
      <c r="I375" s="20">
        <f>(weekly!I374/weekly!I373)-1</f>
        <v>-7.3908174692047801E-3</v>
      </c>
      <c r="J375" s="20">
        <f>(weekly!J374/weekly!J373)-1</f>
        <v>-2.0161224655972587E-2</v>
      </c>
      <c r="K375" s="20">
        <f>(weekly!K374/weekly!K373)-1</f>
        <v>0.19850586979722507</v>
      </c>
    </row>
    <row r="376" spans="1:11" x14ac:dyDescent="0.3">
      <c r="A376" s="19">
        <v>40944</v>
      </c>
      <c r="B376" s="20">
        <f>(weekly!B375/weekly!B374)-1</f>
        <v>5.8892190152801671E-3</v>
      </c>
      <c r="C376" s="20">
        <f>(weekly!C375/weekly!C374)-1</f>
        <v>5.2784212480769588E-2</v>
      </c>
      <c r="D376" s="20">
        <f>(weekly!D375/weekly!D374)-1</f>
        <v>2.2252138105796737E-2</v>
      </c>
      <c r="E376" s="20">
        <f>(weekly!E375/weekly!E374)-1</f>
        <v>2.5493945188017619E-3</v>
      </c>
      <c r="F376" s="20">
        <f>(weekly!F375/weekly!F374)-1</f>
        <v>5.0556838245280566E-2</v>
      </c>
      <c r="G376" s="20">
        <f>(weekly!G375/weekly!G374)-1</f>
        <v>4.0880834474765537E-2</v>
      </c>
      <c r="H376" s="20">
        <f>(weekly!H375/weekly!H374)-1</f>
        <v>4.0994933210502182E-2</v>
      </c>
      <c r="I376" s="20">
        <f>(weekly!I375/weekly!I374)-1</f>
        <v>1.316185318892904E-2</v>
      </c>
      <c r="J376" s="20">
        <f>(weekly!J375/weekly!J374)-1</f>
        <v>-2.4764405737364159E-3</v>
      </c>
      <c r="K376" s="20">
        <f>(weekly!K375/weekly!K374)-1</f>
        <v>9.9732858414959935E-2</v>
      </c>
    </row>
    <row r="377" spans="1:11" x14ac:dyDescent="0.3">
      <c r="A377" s="19">
        <v>40951</v>
      </c>
      <c r="B377" s="20">
        <f>(weekly!B376/weekly!B375)-1</f>
        <v>-2.9695659053747492E-2</v>
      </c>
      <c r="C377" s="20">
        <f>(weekly!C376/weekly!C375)-1</f>
        <v>-3.7624294544477133E-3</v>
      </c>
      <c r="D377" s="20">
        <f>(weekly!D376/weekly!D375)-1</f>
        <v>2.0838174916724794E-2</v>
      </c>
      <c r="E377" s="20">
        <f>(weekly!E376/weekly!E375)-1</f>
        <v>5.6406403513841408E-2</v>
      </c>
      <c r="F377" s="20">
        <f>(weekly!F376/weekly!F375)-1</f>
        <v>-1.4543809185223466E-2</v>
      </c>
      <c r="G377" s="20">
        <f>(weekly!G376/weekly!G375)-1</f>
        <v>6.5897358032189546E-2</v>
      </c>
      <c r="H377" s="20">
        <f>(weekly!H376/weekly!H375)-1</f>
        <v>3.4070796460176966E-2</v>
      </c>
      <c r="I377" s="20">
        <f>(weekly!I376/weekly!I375)-1</f>
        <v>1.0392695419790599E-2</v>
      </c>
      <c r="J377" s="20">
        <f>(weekly!J376/weekly!J375)-1</f>
        <v>7.2761504881868833E-2</v>
      </c>
      <c r="K377" s="20">
        <f>(weekly!K376/weekly!K375)-1</f>
        <v>3.076923076923066E-2</v>
      </c>
    </row>
    <row r="378" spans="1:11" x14ac:dyDescent="0.3">
      <c r="A378" s="19">
        <v>40958</v>
      </c>
      <c r="B378" s="20">
        <f>(weekly!B377/weekly!B376)-1</f>
        <v>2.1200260926288461E-3</v>
      </c>
      <c r="C378" s="20">
        <f>(weekly!C377/weekly!C376)-1</f>
        <v>3.3568249258160154E-2</v>
      </c>
      <c r="D378" s="20">
        <f>(weekly!D377/weekly!D376)-1</f>
        <v>-6.9054484747306244E-3</v>
      </c>
      <c r="E378" s="20">
        <f>(weekly!E377/weekly!E376)-1</f>
        <v>1.0941517588491934E-4</v>
      </c>
      <c r="F378" s="20">
        <f>(weekly!F377/weekly!F376)-1</f>
        <v>4.1651634908661528E-3</v>
      </c>
      <c r="G378" s="20">
        <f>(weekly!G377/weekly!G376)-1</f>
        <v>-1.851851851851849E-2</v>
      </c>
      <c r="H378" s="20">
        <f>(weekly!H377/weekly!H376)-1</f>
        <v>5.5412922550277965E-2</v>
      </c>
      <c r="I378" s="20">
        <f>(weekly!I377/weekly!I376)-1</f>
        <v>2.0204246565278083E-2</v>
      </c>
      <c r="J378" s="20">
        <f>(weekly!J377/weekly!J376)-1</f>
        <v>-6.8168051564805432E-2</v>
      </c>
      <c r="K378" s="20">
        <f>(weekly!K377/weekly!K376)-1</f>
        <v>-6.2843676355066824E-2</v>
      </c>
    </row>
    <row r="379" spans="1:11" x14ac:dyDescent="0.3">
      <c r="A379" s="19">
        <v>40965</v>
      </c>
      <c r="B379" s="20">
        <f>(weekly!B378/weekly!B377)-1</f>
        <v>-7.1060482777325351E-3</v>
      </c>
      <c r="C379" s="20">
        <f>(weekly!C378/weekly!C377)-1</f>
        <v>-4.1531409555812804E-2</v>
      </c>
      <c r="D379" s="20">
        <f>(weekly!D378/weekly!D377)-1</f>
        <v>-1.1232520822189951E-2</v>
      </c>
      <c r="E379" s="20">
        <f>(weekly!E378/weekly!E377)-1</f>
        <v>-3.4735517750670075E-2</v>
      </c>
      <c r="F379" s="20">
        <f>(weekly!F378/weekly!F377)-1</f>
        <v>2.9884381736233534E-2</v>
      </c>
      <c r="G379" s="20">
        <f>(weekly!G378/weekly!G377)-1</f>
        <v>4.1412675374939534E-2</v>
      </c>
      <c r="H379" s="20">
        <f>(weekly!H378/weekly!H377)-1</f>
        <v>1.3379282383944924E-2</v>
      </c>
      <c r="I379" s="20">
        <f>(weekly!I378/weekly!I377)-1</f>
        <v>-2.0812328964424753E-2</v>
      </c>
      <c r="J379" s="20">
        <f>(weekly!J378/weekly!J377)-1</f>
        <v>-3.7519167944529586E-2</v>
      </c>
      <c r="K379" s="20">
        <f>(weekly!K378/weekly!K377)-1</f>
        <v>1.0058675607711676E-2</v>
      </c>
    </row>
    <row r="380" spans="1:11" x14ac:dyDescent="0.3">
      <c r="A380" s="19">
        <v>40972</v>
      </c>
      <c r="B380" s="20">
        <f>(weekly!B379/weekly!B378)-1</f>
        <v>-4.9497377622377603E-2</v>
      </c>
      <c r="C380" s="20">
        <f>(weekly!C379/weekly!C378)-1</f>
        <v>-7.148084483550976E-3</v>
      </c>
      <c r="D380" s="20">
        <f>(weekly!D379/weekly!D378)-1</f>
        <v>8.5780525502316962E-3</v>
      </c>
      <c r="E380" s="20">
        <f>(weekly!E379/weekly!E378)-1</f>
        <v>3.3718689788053702E-3</v>
      </c>
      <c r="F380" s="20">
        <f>(weekly!F379/weekly!F378)-1</f>
        <v>4.0275267180416296E-3</v>
      </c>
      <c r="G380" s="20">
        <f>(weekly!G379/weekly!G378)-1</f>
        <v>2.9917309300381056E-2</v>
      </c>
      <c r="H380" s="20">
        <f>(weekly!H379/weekly!H378)-1</f>
        <v>3.6007201440289016E-3</v>
      </c>
      <c r="I380" s="20">
        <f>(weekly!I379/weekly!I378)-1</f>
        <v>1.5591674634110486E-2</v>
      </c>
      <c r="J380" s="20">
        <f>(weekly!J379/weekly!J378)-1</f>
        <v>2.1473720668456764E-3</v>
      </c>
      <c r="K380" s="20">
        <f>(weekly!K379/weekly!K378)-1</f>
        <v>-1.0788381742738551E-2</v>
      </c>
    </row>
    <row r="381" spans="1:11" x14ac:dyDescent="0.3">
      <c r="A381" s="19">
        <v>40979</v>
      </c>
      <c r="B381" s="20">
        <f>(weekly!B380/weekly!B379)-1</f>
        <v>-1.8967697436486075E-3</v>
      </c>
      <c r="C381" s="20">
        <f>(weekly!C380/weekly!C379)-1</f>
        <v>-3.2277971098959579E-2</v>
      </c>
      <c r="D381" s="20">
        <f>(weekly!D380/weekly!D379)-1</f>
        <v>-2.9346410236763321E-2</v>
      </c>
      <c r="E381" s="20">
        <f>(weekly!E380/weekly!E379)-1</f>
        <v>3.3887774985172925E-3</v>
      </c>
      <c r="F381" s="20">
        <f>(weekly!F380/weekly!F379)-1</f>
        <v>1.2160454832596201E-2</v>
      </c>
      <c r="G381" s="20">
        <f>(weekly!G380/weekly!G379)-1</f>
        <v>3.391971132160565E-2</v>
      </c>
      <c r="H381" s="20">
        <f>(weekly!H380/weekly!H379)-1</f>
        <v>0</v>
      </c>
      <c r="I381" s="20">
        <f>(weekly!I380/weekly!I379)-1</f>
        <v>3.7511767687739894E-2</v>
      </c>
      <c r="J381" s="20">
        <f>(weekly!J380/weekly!J379)-1</f>
        <v>1.3634242858870937E-2</v>
      </c>
      <c r="K381" s="20">
        <f>(weekly!K380/weekly!K379)-1</f>
        <v>4.9496644295301984E-2</v>
      </c>
    </row>
    <row r="382" spans="1:11" x14ac:dyDescent="0.3">
      <c r="A382" s="19">
        <v>40986</v>
      </c>
      <c r="B382" s="20">
        <f>(weekly!B381/weekly!B380)-1</f>
        <v>-3.6625395911315972E-2</v>
      </c>
      <c r="C382" s="20">
        <f>(weekly!C381/weekly!C380)-1</f>
        <v>1.2913168243171569E-2</v>
      </c>
      <c r="D382" s="20">
        <f>(weekly!D381/weekly!D380)-1</f>
        <v>1.1998736975055158E-2</v>
      </c>
      <c r="E382" s="20">
        <f>(weekly!E381/weekly!E380)-1</f>
        <v>2.7018659761897101E-3</v>
      </c>
      <c r="F382" s="20">
        <f>(weekly!F381/weekly!F380)-1</f>
        <v>-3.0675612420034248E-2</v>
      </c>
      <c r="G382" s="20">
        <f>(weekly!G381/weekly!G380)-1</f>
        <v>-1.1866329290637689E-2</v>
      </c>
      <c r="H382" s="20">
        <f>(weekly!H381/weekly!H380)-1</f>
        <v>2.5712577237392953E-2</v>
      </c>
      <c r="I382" s="20">
        <f>(weekly!I381/weekly!I380)-1</f>
        <v>2.9315278844140424E-2</v>
      </c>
      <c r="J382" s="20">
        <f>(weekly!J381/weekly!J380)-1</f>
        <v>-1.3263322990896498E-2</v>
      </c>
      <c r="K382" s="20">
        <f>(weekly!K381/weekly!K380)-1</f>
        <v>5.8353317346123257E-2</v>
      </c>
    </row>
    <row r="383" spans="1:11" x14ac:dyDescent="0.3">
      <c r="A383" s="19">
        <v>40993</v>
      </c>
      <c r="B383" s="20">
        <f>(weekly!B382/weekly!B381)-1</f>
        <v>8.7871361109450596E-3</v>
      </c>
      <c r="C383" s="20">
        <f>(weekly!C382/weekly!C381)-1</f>
        <v>-1.3378101883427029E-2</v>
      </c>
      <c r="D383" s="20">
        <f>(weekly!D382/weekly!D381)-1</f>
        <v>1.1505460218408814E-2</v>
      </c>
      <c r="E383" s="20">
        <f>(weekly!E382/weekly!E381)-1</f>
        <v>-2.2174193729473934E-3</v>
      </c>
      <c r="F383" s="20">
        <f>(weekly!F382/weekly!F381)-1</f>
        <v>4.1916167664670656E-2</v>
      </c>
      <c r="G383" s="20">
        <f>(weekly!G382/weekly!G381)-1</f>
        <v>4.635761589403975E-2</v>
      </c>
      <c r="H383" s="20">
        <f>(weekly!H382/weekly!H381)-1</f>
        <v>2.6428293820442983E-2</v>
      </c>
      <c r="I383" s="20">
        <f>(weekly!I382/weekly!I381)-1</f>
        <v>1.980063741777971E-2</v>
      </c>
      <c r="J383" s="20">
        <f>(weekly!J382/weekly!J381)-1</f>
        <v>3.489979267450094E-3</v>
      </c>
      <c r="K383" s="20">
        <f>(weekly!K382/weekly!K381)-1</f>
        <v>-1.5105740181268867E-2</v>
      </c>
    </row>
    <row r="384" spans="1:11" x14ac:dyDescent="0.3">
      <c r="A384" s="19">
        <v>41000</v>
      </c>
      <c r="B384" s="20">
        <f>(weekly!B383/weekly!B382)-1</f>
        <v>-4.7997155724105456E-3</v>
      </c>
      <c r="C384" s="20">
        <f>(weekly!C383/weekly!C382)-1</f>
        <v>8.2597752490340959E-3</v>
      </c>
      <c r="D384" s="20">
        <f>(weekly!D383/weekly!D382)-1</f>
        <v>1.2878349720454985E-2</v>
      </c>
      <c r="E384" s="20">
        <f>(weekly!E383/weekly!E382)-1</f>
        <v>-5.3167548103972839E-3</v>
      </c>
      <c r="F384" s="20">
        <f>(weekly!F383/weekly!F382)-1</f>
        <v>2.5120504263997034E-2</v>
      </c>
      <c r="G384" s="20">
        <f>(weekly!G383/weekly!G382)-1</f>
        <v>-3.3755274261615398E-4</v>
      </c>
      <c r="H384" s="20">
        <f>(weekly!H383/weekly!H382)-1</f>
        <v>-3.218477849299517E-3</v>
      </c>
      <c r="I384" s="20">
        <f>(weekly!I383/weekly!I382)-1</f>
        <v>1.3298756566262337E-3</v>
      </c>
      <c r="J384" s="20">
        <f>(weekly!J383/weekly!J382)-1</f>
        <v>2.9458351985124365E-2</v>
      </c>
      <c r="K384" s="20">
        <f>(weekly!K383/weekly!K382)-1</f>
        <v>3.9877300613496924E-2</v>
      </c>
    </row>
    <row r="385" spans="1:11" x14ac:dyDescent="0.3">
      <c r="A385" s="19">
        <v>41007</v>
      </c>
      <c r="B385" s="20">
        <f>(weekly!B384/weekly!B383)-1</f>
        <v>6.0732360821673659E-3</v>
      </c>
      <c r="C385" s="20">
        <f>(weekly!C384/weekly!C383)-1</f>
        <v>-9.3435764010969646E-2</v>
      </c>
      <c r="D385" s="20">
        <f>(weekly!D384/weekly!D383)-1</f>
        <v>5.3294758079864835E-3</v>
      </c>
      <c r="E385" s="20">
        <f>(weekly!E384/weekly!E383)-1</f>
        <v>-0.15732910998614213</v>
      </c>
      <c r="F385" s="20">
        <f>(weekly!F384/weekly!F383)-1</f>
        <v>-6.7215239473127353E-3</v>
      </c>
      <c r="G385" s="20">
        <f>(weekly!G384/weekly!G383)-1</f>
        <v>-1.3591085598514185E-2</v>
      </c>
      <c r="H385" s="20">
        <f>(weekly!H384/weekly!H383)-1</f>
        <v>-3.0959164292497565E-2</v>
      </c>
      <c r="I385" s="20">
        <f>(weekly!I384/weekly!I383)-1</f>
        <v>3.9843283086526293E-2</v>
      </c>
      <c r="J385" s="20">
        <f>(weekly!J384/weekly!J383)-1</f>
        <v>-4.711253825698658E-2</v>
      </c>
      <c r="K385" s="20">
        <f>(weekly!K384/weekly!K383)-1</f>
        <v>-4.4247787610619427E-2</v>
      </c>
    </row>
    <row r="386" spans="1:11" x14ac:dyDescent="0.3">
      <c r="A386" s="19">
        <v>41014</v>
      </c>
      <c r="B386" s="20">
        <f>(weekly!B385/weekly!B384)-1</f>
        <v>-2.7519678049357954E-2</v>
      </c>
      <c r="C386" s="20">
        <f>(weekly!C385/weekly!C384)-1</f>
        <v>1.882914153852111E-2</v>
      </c>
      <c r="D386" s="20">
        <f>(weekly!D385/weekly!D384)-1</f>
        <v>4.1084478776174826E-2</v>
      </c>
      <c r="E386" s="20">
        <f>(weekly!E385/weekly!E384)-1</f>
        <v>2.0136931131695679E-3</v>
      </c>
      <c r="F386" s="20">
        <f>(weekly!F385/weekly!F384)-1</f>
        <v>1.1925714632518014E-2</v>
      </c>
      <c r="G386" s="20">
        <f>(weekly!G385/weekly!G384)-1</f>
        <v>-3.611467693624304E-2</v>
      </c>
      <c r="H386" s="20">
        <f>(weekly!H385/weekly!H384)-1</f>
        <v>2.9596236769894091E-2</v>
      </c>
      <c r="I386" s="20">
        <f>(weekly!I385/weekly!I384)-1</f>
        <v>3.8508206143431867E-2</v>
      </c>
      <c r="J386" s="20">
        <f>(weekly!J385/weekly!J384)-1</f>
        <v>7.8805110923898525E-3</v>
      </c>
      <c r="K386" s="20">
        <f>(weekly!K385/weekly!K384)-1</f>
        <v>2.1604938271605034E-2</v>
      </c>
    </row>
    <row r="387" spans="1:11" x14ac:dyDescent="0.3">
      <c r="A387" s="19">
        <v>41021</v>
      </c>
      <c r="B387" s="20">
        <f>(weekly!B386/weekly!B385)-1</f>
        <v>1.5275073028237607E-2</v>
      </c>
      <c r="C387" s="20">
        <f>(weekly!C386/weekly!C385)-1</f>
        <v>0.10614769699276749</v>
      </c>
      <c r="D387" s="20">
        <f>(weekly!D386/weekly!D385)-1</f>
        <v>-1.8076671273732359E-2</v>
      </c>
      <c r="E387" s="20">
        <f>(weekly!E386/weekly!E385)-1</f>
        <v>-6.7993033226153576E-3</v>
      </c>
      <c r="F387" s="20">
        <f>(weekly!F386/weekly!F385)-1</f>
        <v>5.4727561699703164E-2</v>
      </c>
      <c r="G387" s="20">
        <f>(weekly!G386/weekly!G385)-1</f>
        <v>-7.724407351504925E-3</v>
      </c>
      <c r="H387" s="20">
        <f>(weekly!H386/weekly!H385)-1</f>
        <v>-4.7782219683990101E-2</v>
      </c>
      <c r="I387" s="20">
        <f>(weekly!I386/weekly!I385)-1</f>
        <v>1.6603123847003243E-3</v>
      </c>
      <c r="J387" s="20">
        <f>(weekly!J386/weekly!J385)-1</f>
        <v>-5.4645189377448888E-2</v>
      </c>
      <c r="K387" s="20">
        <f>(weekly!K386/weekly!K385)-1</f>
        <v>-5.287009063444259E-3</v>
      </c>
    </row>
    <row r="388" spans="1:11" x14ac:dyDescent="0.3">
      <c r="A388" s="19">
        <v>41028</v>
      </c>
      <c r="B388" s="20">
        <f>(weekly!B387/weekly!B386)-1</f>
        <v>-2.0979440148654271E-2</v>
      </c>
      <c r="C388" s="20">
        <f>(weekly!C387/weekly!C386)-1</f>
        <v>6.0464235937849553E-2</v>
      </c>
      <c r="D388" s="20">
        <f>(weekly!D387/weekly!D386)-1</f>
        <v>-6.7414897951626473E-3</v>
      </c>
      <c r="E388" s="20">
        <f>(weekly!E387/weekly!E386)-1</f>
        <v>2.1313189222001316E-2</v>
      </c>
      <c r="F388" s="20">
        <f>(weekly!F387/weekly!F386)-1</f>
        <v>2.6128738769475746E-2</v>
      </c>
      <c r="G388" s="20">
        <f>(weekly!G387/weekly!G386)-1</f>
        <v>-1.3242662848962028E-2</v>
      </c>
      <c r="H388" s="20">
        <f>(weekly!H387/weekly!H386)-1</f>
        <v>-1.5393842463014895E-2</v>
      </c>
      <c r="I388" s="20">
        <f>(weekly!I387/weekly!I386)-1</f>
        <v>-3.0941125913192868E-2</v>
      </c>
      <c r="J388" s="20">
        <f>(weekly!J387/weekly!J386)-1</f>
        <v>-6.018015362794038E-2</v>
      </c>
      <c r="K388" s="20">
        <f>(weekly!K387/weekly!K386)-1</f>
        <v>-3.264996203492776E-2</v>
      </c>
    </row>
    <row r="389" spans="1:11" x14ac:dyDescent="0.3">
      <c r="A389" s="19">
        <v>41035</v>
      </c>
      <c r="B389" s="20">
        <f>(weekly!B388/weekly!B387)-1</f>
        <v>-4.0286536459927857E-2</v>
      </c>
      <c r="C389" s="20">
        <f>(weekly!C388/weekly!C387)-1</f>
        <v>-3.6069510473625166E-2</v>
      </c>
      <c r="D389" s="20">
        <f>(weekly!D388/weekly!D387)-1</f>
        <v>-5.0121200820436251E-2</v>
      </c>
      <c r="E389" s="20">
        <f>(weekly!E388/weekly!E387)-1</f>
        <v>-5.3491827637444422E-2</v>
      </c>
      <c r="F389" s="20">
        <f>(weekly!F388/weekly!F387)-1</f>
        <v>2.327450056800906E-3</v>
      </c>
      <c r="G389" s="20">
        <f>(weekly!G388/weekly!G387)-1</f>
        <v>-2.1581429089590043E-2</v>
      </c>
      <c r="H389" s="20">
        <f>(weekly!H388/weekly!H387)-1</f>
        <v>7.4923857868020249E-2</v>
      </c>
      <c r="I389" s="20">
        <f>(weekly!I388/weekly!I387)-1</f>
        <v>-1.8055115616091189E-2</v>
      </c>
      <c r="J389" s="20">
        <f>(weekly!J388/weekly!J387)-1</f>
        <v>-7.918463347706739E-3</v>
      </c>
      <c r="K389" s="20">
        <f>(weekly!K388/weekly!K387)-1</f>
        <v>-4.3171114599686033E-2</v>
      </c>
    </row>
    <row r="390" spans="1:11" x14ac:dyDescent="0.3">
      <c r="A390" s="19">
        <v>41042</v>
      </c>
      <c r="B390" s="20">
        <f>(weekly!B389/weekly!B388)-1</f>
        <v>-1.2376395534290263E-2</v>
      </c>
      <c r="C390" s="20">
        <f>(weekly!C389/weekly!C388)-1</f>
        <v>-1.632776730406682E-2</v>
      </c>
      <c r="D390" s="20">
        <f>(weekly!D389/weekly!D388)-1</f>
        <v>-1.9590907306348382E-2</v>
      </c>
      <c r="E390" s="20">
        <f>(weekly!E389/weekly!E388)-1</f>
        <v>3.094365951508804E-2</v>
      </c>
      <c r="F390" s="20">
        <f>(weekly!F389/weekly!F388)-1</f>
        <v>2.1313061506565312E-2</v>
      </c>
      <c r="G390" s="20">
        <f>(weekly!G389/weekly!G388)-1</f>
        <v>-2.7988878591288291E-2</v>
      </c>
      <c r="H390" s="20">
        <f>(weekly!H389/weekly!H388)-1</f>
        <v>3.3811862485833011E-2</v>
      </c>
      <c r="I390" s="20">
        <f>(weekly!I389/weekly!I388)-1</f>
        <v>2.3096774193548386E-2</v>
      </c>
      <c r="J390" s="20">
        <f>(weekly!J389/weekly!J388)-1</f>
        <v>2.0013434487118564E-2</v>
      </c>
      <c r="K390" s="20">
        <f>(weekly!K389/weekly!K388)-1</f>
        <v>4.1837571780147575E-2</v>
      </c>
    </row>
    <row r="391" spans="1:11" x14ac:dyDescent="0.3">
      <c r="A391" s="19">
        <v>41049</v>
      </c>
      <c r="B391" s="20">
        <f>(weekly!B390/weekly!B389)-1</f>
        <v>3.8111233124475952E-3</v>
      </c>
      <c r="C391" s="20">
        <f>(weekly!C390/weekly!C389)-1</f>
        <v>8.3849549950374413E-3</v>
      </c>
      <c r="D391" s="20">
        <f>(weekly!D390/weekly!D389)-1</f>
        <v>-1.1212558065032407E-3</v>
      </c>
      <c r="E391" s="20">
        <f>(weekly!E390/weekly!E389)-1</f>
        <v>-4.195993502977835E-3</v>
      </c>
      <c r="F391" s="20">
        <f>(weekly!F390/weekly!F389)-1</f>
        <v>1.7512044605640709E-2</v>
      </c>
      <c r="G391" s="20">
        <f>(weekly!G390/weekly!G389)-1</f>
        <v>7.9138062547672305E-3</v>
      </c>
      <c r="H391" s="20">
        <f>(weekly!H390/weekly!H389)-1</f>
        <v>8.9530422071990579E-3</v>
      </c>
      <c r="I391" s="20">
        <f>(weekly!I390/weekly!I389)-1</f>
        <v>-3.1151469289948497E-2</v>
      </c>
      <c r="J391" s="20">
        <f>(weekly!J390/weekly!J389)-1</f>
        <v>2.1305855236398052E-2</v>
      </c>
      <c r="K391" s="20">
        <f>(weekly!K390/weekly!K389)-1</f>
        <v>-8.6614173228346525E-3</v>
      </c>
    </row>
    <row r="392" spans="1:11" x14ac:dyDescent="0.3">
      <c r="A392" s="19">
        <v>41056</v>
      </c>
      <c r="B392" s="20">
        <f>(weekly!B391/weekly!B390)-1</f>
        <v>-8.5585585585586932E-3</v>
      </c>
      <c r="C392" s="20">
        <f>(weekly!C391/weekly!C390)-1</f>
        <v>3.1224545207710896E-3</v>
      </c>
      <c r="D392" s="20">
        <f>(weekly!D391/weekly!D390)-1</f>
        <v>-1.9162924951892202E-2</v>
      </c>
      <c r="E392" s="20">
        <f>(weekly!E391/weekly!E390)-1</f>
        <v>6.8981921979067717E-3</v>
      </c>
      <c r="F392" s="20">
        <f>(weekly!F391/weekly!F390)-1</f>
        <v>3.6974968744181158E-3</v>
      </c>
      <c r="G392" s="20">
        <f>(weekly!G391/weekly!G390)-1</f>
        <v>-4.0677324756408506E-3</v>
      </c>
      <c r="H392" s="20">
        <f>(weekly!H391/weekly!H390)-1</f>
        <v>-5.0344078232524514E-2</v>
      </c>
      <c r="I392" s="20">
        <f>(weekly!I391/weekly!I390)-1</f>
        <v>8.8518614944026464E-3</v>
      </c>
      <c r="J392" s="20">
        <f>(weekly!J391/weekly!J390)-1</f>
        <v>-4.3752015020197543E-2</v>
      </c>
      <c r="K392" s="20">
        <f>(weekly!K391/weekly!K390)-1</f>
        <v>-2.3034154090548098E-2</v>
      </c>
    </row>
    <row r="393" spans="1:11" x14ac:dyDescent="0.3">
      <c r="A393" s="19">
        <v>41063</v>
      </c>
      <c r="B393" s="20">
        <f>(weekly!B392/weekly!B391)-1</f>
        <v>6.4840656844291633E-2</v>
      </c>
      <c r="C393" s="20">
        <f>(weekly!C392/weekly!C391)-1</f>
        <v>5.1427798078222953E-3</v>
      </c>
      <c r="D393" s="20">
        <f>(weekly!D392/weekly!D391)-1</f>
        <v>9.9280634349709684E-2</v>
      </c>
      <c r="E393" s="20">
        <f>(weekly!E392/weekly!E391)-1</f>
        <v>1.255441935810464E-2</v>
      </c>
      <c r="F393" s="20">
        <f>(weekly!F392/weekly!F391)-1</f>
        <v>1.2032227287183339E-2</v>
      </c>
      <c r="G393" s="20">
        <f>(weekly!G392/weekly!G391)-1</f>
        <v>-1.2443009118540904E-2</v>
      </c>
      <c r="H393" s="20">
        <f>(weekly!H392/weekly!H391)-1</f>
        <v>1.1823035850495822E-2</v>
      </c>
      <c r="I393" s="20">
        <f>(weekly!I392/weekly!I391)-1</f>
        <v>2.5225806451612875E-2</v>
      </c>
      <c r="J393" s="20">
        <f>(weekly!J392/weekly!J391)-1</f>
        <v>0.15386140970211404</v>
      </c>
      <c r="K393" s="20">
        <f>(weekly!K392/weekly!K391)-1</f>
        <v>4.8780487804878092E-2</v>
      </c>
    </row>
    <row r="394" spans="1:11" x14ac:dyDescent="0.3">
      <c r="A394" s="19">
        <v>41070</v>
      </c>
      <c r="B394" s="20">
        <f>(weekly!B393/weekly!B392)-1</f>
        <v>-4.0229184444715571E-3</v>
      </c>
      <c r="C394" s="20">
        <f>(weekly!C393/weekly!C392)-1</f>
        <v>3.3745119159822368E-2</v>
      </c>
      <c r="D394" s="20">
        <f>(weekly!D393/weekly!D392)-1</f>
        <v>1.5690648819483233E-2</v>
      </c>
      <c r="E394" s="20">
        <f>(weekly!E393/weekly!E392)-1</f>
        <v>4.2729060427290744E-2</v>
      </c>
      <c r="F394" s="20">
        <f>(weekly!F393/weekly!F392)-1</f>
        <v>1.5922065678520836E-2</v>
      </c>
      <c r="G394" s="20">
        <f>(weekly!G393/weekly!G392)-1</f>
        <v>1.1253246128690941E-2</v>
      </c>
      <c r="H394" s="20">
        <f>(weekly!H393/weekly!H392)-1</f>
        <v>5.4278175650207316E-2</v>
      </c>
      <c r="I394" s="20">
        <f>(weekly!I393/weekly!I392)-1</f>
        <v>3.5051286891951472E-2</v>
      </c>
      <c r="J394" s="20">
        <f>(weekly!J393/weekly!J392)-1</f>
        <v>1.3183224475765032E-2</v>
      </c>
      <c r="K394" s="20">
        <f>(weekly!K393/weekly!K392)-1</f>
        <v>-8.5271317829457294E-3</v>
      </c>
    </row>
    <row r="395" spans="1:11" x14ac:dyDescent="0.3">
      <c r="A395" s="19">
        <v>41077</v>
      </c>
      <c r="B395" s="20">
        <f>(weekly!B394/weekly!B393)-1</f>
        <v>-2.1664626682986521E-2</v>
      </c>
      <c r="C395" s="20">
        <f>(weekly!C394/weekly!C393)-1</f>
        <v>-3.0640985981993163E-2</v>
      </c>
      <c r="D395" s="20">
        <f>(weekly!D394/weekly!D393)-1</f>
        <v>-5.8571585459604725E-3</v>
      </c>
      <c r="E395" s="20">
        <f>(weekly!E394/weekly!E393)-1</f>
        <v>-1.908262745724798E-2</v>
      </c>
      <c r="F395" s="20">
        <f>(weekly!F394/weekly!F393)-1</f>
        <v>1.3146362839613346E-3</v>
      </c>
      <c r="G395" s="20">
        <f>(weekly!G394/weekly!G393)-1</f>
        <v>-4.4702301692981505E-3</v>
      </c>
      <c r="H395" s="20">
        <f>(weekly!H394/weekly!H393)-1</f>
        <v>3.003217733285668E-2</v>
      </c>
      <c r="I395" s="20">
        <f>(weekly!I394/weekly!I393)-1</f>
        <v>9.8492217898833445E-3</v>
      </c>
      <c r="J395" s="20">
        <f>(weekly!J394/weekly!J393)-1</f>
        <v>2.6651059426264112E-2</v>
      </c>
      <c r="K395" s="20">
        <f>(weekly!K394/weekly!K393)-1</f>
        <v>5.4730258014072941E-3</v>
      </c>
    </row>
    <row r="396" spans="1:11" x14ac:dyDescent="0.3">
      <c r="A396" s="19">
        <v>41084</v>
      </c>
      <c r="B396" s="20">
        <f>(weekly!B395/weekly!B394)-1</f>
        <v>3.7720505442261798E-2</v>
      </c>
      <c r="C396" s="20">
        <f>(weekly!C395/weekly!C394)-1</f>
        <v>3.5674095970708253E-2</v>
      </c>
      <c r="D396" s="20">
        <f>(weekly!D395/weekly!D394)-1</f>
        <v>3.5276356003976828E-2</v>
      </c>
      <c r="E396" s="20">
        <f>(weekly!E395/weekly!E394)-1</f>
        <v>1.4044577685088599E-2</v>
      </c>
      <c r="F396" s="20">
        <f>(weekly!F395/weekly!F394)-1</f>
        <v>-6.9507015059844246E-4</v>
      </c>
      <c r="G396" s="20">
        <f>(weekly!G395/weekly!G394)-1</f>
        <v>2.7706124008788358E-3</v>
      </c>
      <c r="H396" s="20">
        <f>(weekly!H395/weekly!H394)-1</f>
        <v>-2.3429364803887465E-2</v>
      </c>
      <c r="I396" s="20">
        <f>(weekly!I395/weekly!I394)-1</f>
        <v>3.3534015653220894E-2</v>
      </c>
      <c r="J396" s="20">
        <f>(weekly!J395/weekly!J394)-1</f>
        <v>2.622360289500647E-2</v>
      </c>
      <c r="K396" s="20">
        <f>(weekly!K395/weekly!K394)-1</f>
        <v>4.8211508553654969E-2</v>
      </c>
    </row>
    <row r="397" spans="1:11" x14ac:dyDescent="0.3">
      <c r="A397" s="19">
        <v>41091</v>
      </c>
      <c r="B397" s="20">
        <f>(weekly!B396/weekly!B395)-1</f>
        <v>-4.0388209054191826E-3</v>
      </c>
      <c r="C397" s="20">
        <f>(weekly!C396/weekly!C395)-1</f>
        <v>-2.325543680975628E-2</v>
      </c>
      <c r="D397" s="20">
        <f>(weekly!D396/weekly!D395)-1</f>
        <v>3.1833540814512062E-2</v>
      </c>
      <c r="E397" s="20">
        <f>(weekly!E396/weekly!E395)-1</f>
        <v>-2.5739901667791387E-2</v>
      </c>
      <c r="F397" s="20">
        <f>(weekly!F396/weekly!F395)-1</f>
        <v>-4.477304343345867E-2</v>
      </c>
      <c r="G397" s="20">
        <f>(weekly!G396/weekly!G395)-1</f>
        <v>1.3052591463414753E-2</v>
      </c>
      <c r="H397" s="20">
        <f>(weekly!H396/weekly!H395)-1</f>
        <v>2.5590901012973122E-2</v>
      </c>
      <c r="I397" s="20">
        <f>(weekly!I396/weekly!I395)-1</f>
        <v>-2.4116036581813827E-2</v>
      </c>
      <c r="J397" s="20">
        <f>(weekly!J396/weekly!J395)-1</f>
        <v>5.9737541260769245E-3</v>
      </c>
      <c r="K397" s="20">
        <f>(weekly!K396/weekly!K395)-1</f>
        <v>0.21810089020771484</v>
      </c>
    </row>
    <row r="398" spans="1:11" x14ac:dyDescent="0.3">
      <c r="A398" s="19">
        <v>41098</v>
      </c>
      <c r="B398" s="20">
        <f>(weekly!B397/weekly!B396)-1</f>
        <v>-2.2273332526328571E-2</v>
      </c>
      <c r="C398" s="20">
        <f>(weekly!C397/weekly!C396)-1</f>
        <v>1.3282637931895103E-3</v>
      </c>
      <c r="D398" s="20">
        <f>(weekly!D397/weekly!D396)-1</f>
        <v>9.5484315753187055E-3</v>
      </c>
      <c r="E398" s="20">
        <f>(weekly!E397/weekly!E396)-1</f>
        <v>-8.7868592915099852E-2</v>
      </c>
      <c r="F398" s="20">
        <f>(weekly!F397/weekly!F396)-1</f>
        <v>-1.672060409924514E-3</v>
      </c>
      <c r="G398" s="20">
        <f>(weekly!G397/weekly!G396)-1</f>
        <v>-1.5047493651838661E-2</v>
      </c>
      <c r="H398" s="20">
        <f>(weekly!H397/weekly!H396)-1</f>
        <v>1.2302893779241098E-2</v>
      </c>
      <c r="I398" s="20">
        <f>(weekly!I397/weekly!I396)-1</f>
        <v>3.7605205037902767E-3</v>
      </c>
      <c r="J398" s="20">
        <f>(weekly!J397/weekly!J396)-1</f>
        <v>-6.4024585440802806E-4</v>
      </c>
      <c r="K398" s="20">
        <f>(weekly!K397/weekly!K396)-1</f>
        <v>-2.1315468940316662E-2</v>
      </c>
    </row>
    <row r="399" spans="1:11" x14ac:dyDescent="0.3">
      <c r="A399" s="19">
        <v>41105</v>
      </c>
      <c r="B399" s="20">
        <f>(weekly!B398/weekly!B397)-1</f>
        <v>5.8189922000742023E-3</v>
      </c>
      <c r="C399" s="20">
        <f>(weekly!C398/weekly!C397)-1</f>
        <v>-2.1091379396110055E-2</v>
      </c>
      <c r="D399" s="20">
        <f>(weekly!D398/weekly!D397)-1</f>
        <v>-7.5801550175846888E-3</v>
      </c>
      <c r="E399" s="20">
        <f>(weekly!E398/weekly!E397)-1</f>
        <v>-4.9540753598033005E-3</v>
      </c>
      <c r="F399" s="20">
        <f>(weekly!F398/weekly!F397)-1</f>
        <v>2.4312496623264401E-3</v>
      </c>
      <c r="G399" s="20">
        <f>(weekly!G398/weekly!G397)-1</f>
        <v>-4.8410197651102771E-2</v>
      </c>
      <c r="H399" s="20">
        <f>(weekly!H398/weekly!H397)-1</f>
        <v>-9.5857583019514081E-3</v>
      </c>
      <c r="I399" s="20">
        <f>(weekly!I398/weekly!I397)-1</f>
        <v>-2.9733587059942446E-3</v>
      </c>
      <c r="J399" s="20">
        <f>(weekly!J398/weekly!J397)-1</f>
        <v>-1.0506758921135284E-2</v>
      </c>
      <c r="K399" s="20">
        <f>(weekly!K398/weekly!K397)-1</f>
        <v>6.2227753578114609E-4</v>
      </c>
    </row>
    <row r="400" spans="1:11" x14ac:dyDescent="0.3">
      <c r="A400" s="19">
        <v>41112</v>
      </c>
      <c r="B400" s="20">
        <f>(weekly!B399/weekly!B398)-1</f>
        <v>-2.3387493845395957E-3</v>
      </c>
      <c r="C400" s="20">
        <f>(weekly!C399/weekly!C398)-1</f>
        <v>1.8293612480309029E-3</v>
      </c>
      <c r="D400" s="20">
        <f>(weekly!D399/weekly!D398)-1</f>
        <v>3.4405642525374702E-3</v>
      </c>
      <c r="E400" s="20">
        <f>(weekly!E399/weekly!E398)-1</f>
        <v>-3.1616818693898319E-2</v>
      </c>
      <c r="F400" s="20">
        <f>(weekly!F399/weekly!F398)-1</f>
        <v>-5.680715748625631E-2</v>
      </c>
      <c r="G400" s="20">
        <f>(weekly!G399/weekly!G398)-1</f>
        <v>-5.7194461167971111E-2</v>
      </c>
      <c r="H400" s="20">
        <f>(weekly!H399/weekly!H398)-1</f>
        <v>-7.1206360179744133E-2</v>
      </c>
      <c r="I400" s="20">
        <f>(weekly!I399/weekly!I398)-1</f>
        <v>5.9644518668733326E-3</v>
      </c>
      <c r="J400" s="20">
        <f>(weekly!J399/weekly!J398)-1</f>
        <v>-5.0420848170929067E-2</v>
      </c>
      <c r="K400" s="20">
        <f>(weekly!K399/weekly!K398)-1</f>
        <v>7.2139303482587014E-2</v>
      </c>
    </row>
    <row r="401" spans="1:11" x14ac:dyDescent="0.3">
      <c r="A401" s="19">
        <v>41119</v>
      </c>
      <c r="B401" s="20">
        <f>(weekly!B400/weekly!B399)-1</f>
        <v>2.991980259099325E-2</v>
      </c>
      <c r="C401" s="20">
        <f>(weekly!C400/weekly!C399)-1</f>
        <v>9.4682559810632672E-3</v>
      </c>
      <c r="D401" s="20">
        <f>(weekly!D400/weekly!D399)-1</f>
        <v>6.1717812446426823E-3</v>
      </c>
      <c r="E401" s="20">
        <f>(weekly!E400/weekly!E399)-1</f>
        <v>2.7883063759522431E-2</v>
      </c>
      <c r="F401" s="20">
        <f>(weekly!F400/weekly!F399)-1</f>
        <v>7.1628571428571375E-2</v>
      </c>
      <c r="G401" s="20">
        <f>(weekly!G400/weekly!G399)-1</f>
        <v>8.1949765857811663E-3</v>
      </c>
      <c r="H401" s="20">
        <f>(weekly!H400/weekly!H399)-1</f>
        <v>-8.7458131745440371E-3</v>
      </c>
      <c r="I401" s="20">
        <f>(weekly!I400/weekly!I399)-1</f>
        <v>1.9447408988497505E-2</v>
      </c>
      <c r="J401" s="20">
        <f>(weekly!J400/weekly!J399)-1</f>
        <v>4.714906673485042E-2</v>
      </c>
      <c r="K401" s="20">
        <f>(weekly!K400/weekly!K399)-1</f>
        <v>9.6867749419953464E-2</v>
      </c>
    </row>
    <row r="402" spans="1:11" x14ac:dyDescent="0.3">
      <c r="A402" s="19">
        <v>41126</v>
      </c>
      <c r="B402" s="20">
        <f>(weekly!B401/weekly!B400)-1</f>
        <v>5.3249475890985387E-2</v>
      </c>
      <c r="C402" s="20">
        <f>(weekly!C401/weekly!C400)-1</f>
        <v>3.4888200318231366E-2</v>
      </c>
      <c r="D402" s="20">
        <f>(weekly!D401/weekly!D400)-1</f>
        <v>2.3717839495655202E-2</v>
      </c>
      <c r="E402" s="20">
        <f>(weekly!E401/weekly!E400)-1</f>
        <v>4.7316538882804071E-2</v>
      </c>
      <c r="F402" s="20">
        <f>(weekly!F401/weekly!F400)-1</f>
        <v>-1.1677820140240436E-2</v>
      </c>
      <c r="G402" s="20">
        <f>(weekly!G401/weekly!G400)-1</f>
        <v>-4.264752454343923E-2</v>
      </c>
      <c r="H402" s="20">
        <f>(weekly!H401/weekly!H400)-1</f>
        <v>-1.5017833677493098E-3</v>
      </c>
      <c r="I402" s="20">
        <f>(weekly!I401/weekly!I400)-1</f>
        <v>3.2395021519134648E-2</v>
      </c>
      <c r="J402" s="20">
        <f>(weekly!J401/weekly!J400)-1</f>
        <v>3.0066253194641179E-2</v>
      </c>
      <c r="K402" s="20">
        <f>(weekly!K401/weekly!K400)-1</f>
        <v>2.6441036488631386E-3</v>
      </c>
    </row>
    <row r="403" spans="1:11" x14ac:dyDescent="0.3">
      <c r="A403" s="19">
        <v>41133</v>
      </c>
      <c r="B403" s="20">
        <f>(weekly!B402/weekly!B401)-1</f>
        <v>4.3505459508644151E-2</v>
      </c>
      <c r="C403" s="20">
        <f>(weekly!C402/weekly!C401)-1</f>
        <v>-1.1329060659028833E-3</v>
      </c>
      <c r="D403" s="20">
        <f>(weekly!D402/weekly!D401)-1</f>
        <v>-1.1717319663127168E-2</v>
      </c>
      <c r="E403" s="20">
        <f>(weekly!E402/weekly!E401)-1</f>
        <v>1.6454019382276863E-2</v>
      </c>
      <c r="F403" s="20">
        <f>(weekly!F402/weekly!F401)-1</f>
        <v>-9.3878982438155845E-3</v>
      </c>
      <c r="G403" s="20">
        <f>(weekly!G402/weekly!G401)-1</f>
        <v>3.8703274892490924E-2</v>
      </c>
      <c r="H403" s="20">
        <f>(weekly!H402/weekly!H401)-1</f>
        <v>-3.1584884376762545E-2</v>
      </c>
      <c r="I403" s="20">
        <f>(weekly!I402/weekly!I401)-1</f>
        <v>-2.2026928060390971E-2</v>
      </c>
      <c r="J403" s="20">
        <f>(weekly!J402/weekly!J401)-1</f>
        <v>2.0291412497234429E-2</v>
      </c>
      <c r="K403" s="20">
        <f>(weekly!K402/weekly!K401)-1</f>
        <v>-4.746835443038E-3</v>
      </c>
    </row>
    <row r="404" spans="1:11" x14ac:dyDescent="0.3">
      <c r="A404" s="19">
        <v>41140</v>
      </c>
      <c r="B404" s="20">
        <f>(weekly!B403/weekly!B402)-1</f>
        <v>-4.1691645321270898E-2</v>
      </c>
      <c r="C404" s="20">
        <f>(weekly!C403/weekly!C402)-1</f>
        <v>3.460902816034217E-2</v>
      </c>
      <c r="D404" s="20">
        <f>(weekly!D403/weekly!D402)-1</f>
        <v>2.0209505203947487E-3</v>
      </c>
      <c r="E404" s="20">
        <f>(weekly!E403/weekly!E402)-1</f>
        <v>3.9851841690102141E-2</v>
      </c>
      <c r="F404" s="20">
        <f>(weekly!F403/weekly!F402)-1</f>
        <v>-5.1741510307456995E-4</v>
      </c>
      <c r="G404" s="20">
        <f>(weekly!G403/weekly!G402)-1</f>
        <v>2.9193205944798351E-2</v>
      </c>
      <c r="H404" s="20">
        <f>(weekly!H403/weekly!H402)-1</f>
        <v>3.9992234517569392E-2</v>
      </c>
      <c r="I404" s="20">
        <f>(weekly!I403/weekly!I402)-1</f>
        <v>1.2557603686635943E-2</v>
      </c>
      <c r="J404" s="20">
        <f>(weekly!J403/weekly!J402)-1</f>
        <v>-2.1638115300021687E-2</v>
      </c>
      <c r="K404" s="20">
        <f>(weekly!K403/weekly!K402)-1</f>
        <v>2.9146793852676156E-2</v>
      </c>
    </row>
    <row r="405" spans="1:11" x14ac:dyDescent="0.3">
      <c r="A405" s="19">
        <v>41147</v>
      </c>
      <c r="B405" s="20">
        <f>(weekly!B404/weekly!B403)-1</f>
        <v>-2.0075068243858074E-2</v>
      </c>
      <c r="C405" s="20">
        <f>(weekly!C404/weekly!C403)-1</f>
        <v>1.5801672565540104E-2</v>
      </c>
      <c r="D405" s="20">
        <f>(weekly!D404/weekly!D403)-1</f>
        <v>-1.6134996134324897E-3</v>
      </c>
      <c r="E405" s="20">
        <f>(weekly!E404/weekly!E403)-1</f>
        <v>-3.4003957783641181E-2</v>
      </c>
      <c r="F405" s="20">
        <f>(weekly!F404/weekly!F403)-1</f>
        <v>-9.7542368263309198E-3</v>
      </c>
      <c r="G405" s="20">
        <f>(weekly!G404/weekly!G403)-1</f>
        <v>3.5894791129448045E-2</v>
      </c>
      <c r="H405" s="20">
        <f>(weekly!H404/weekly!H403)-1</f>
        <v>-4.9467985812954973E-2</v>
      </c>
      <c r="I405" s="20">
        <f>(weekly!I404/weekly!I403)-1</f>
        <v>9.0453976561610805E-3</v>
      </c>
      <c r="J405" s="20">
        <f>(weekly!J404/weekly!J403)-1</f>
        <v>-5.6154515950288975E-2</v>
      </c>
      <c r="K405" s="20">
        <f>(weekly!K404/weekly!K403)-1</f>
        <v>-1.0813594232749746E-2</v>
      </c>
    </row>
    <row r="406" spans="1:11" x14ac:dyDescent="0.3">
      <c r="A406" s="19">
        <v>41154</v>
      </c>
      <c r="B406" s="20">
        <f>(weekly!B405/weekly!B404)-1</f>
        <v>3.307991410829314E-2</v>
      </c>
      <c r="C406" s="20">
        <f>(weekly!C405/weekly!C404)-1</f>
        <v>3.1959668840479294E-2</v>
      </c>
      <c r="D406" s="20">
        <f>(weekly!D405/weekly!D404)-1</f>
        <v>-8.3162183091477493E-3</v>
      </c>
      <c r="E406" s="20">
        <f>(weekly!E405/weekly!E404)-1</f>
        <v>5.319403188910532E-2</v>
      </c>
      <c r="F406" s="20">
        <f>(weekly!F405/weekly!F404)-1</f>
        <v>3.5631741140215611E-2</v>
      </c>
      <c r="G406" s="20">
        <f>(weekly!G405/weekly!G404)-1</f>
        <v>-1.2745195658667718E-2</v>
      </c>
      <c r="H406" s="20">
        <f>(weekly!H405/weekly!H404)-1</f>
        <v>2.2977219167321428E-2</v>
      </c>
      <c r="I406" s="20">
        <f>(weekly!I405/weekly!I404)-1</f>
        <v>-1.7928623780797293E-2</v>
      </c>
      <c r="J406" s="20">
        <f>(weekly!J405/weekly!J404)-1</f>
        <v>1.9759133147707164E-2</v>
      </c>
      <c r="K406" s="20">
        <f>(weekly!K405/weekly!K404)-1</f>
        <v>-2.602811035918795E-2</v>
      </c>
    </row>
    <row r="407" spans="1:11" x14ac:dyDescent="0.3">
      <c r="A407" s="19">
        <v>41161</v>
      </c>
      <c r="B407" s="20">
        <f>(weekly!B406/weekly!B405)-1</f>
        <v>6.3142520083141473E-2</v>
      </c>
      <c r="C407" s="20">
        <f>(weekly!C406/weekly!C405)-1</f>
        <v>1.9033106250746945E-2</v>
      </c>
      <c r="D407" s="20">
        <f>(weekly!D406/weekly!D405)-1</f>
        <v>3.7855639301962229E-2</v>
      </c>
      <c r="E407" s="20">
        <f>(weekly!E406/weekly!E405)-1</f>
        <v>5.8222841767432643E-2</v>
      </c>
      <c r="F407" s="20">
        <f>(weekly!F406/weekly!F405)-1</f>
        <v>3.4724620739126966E-2</v>
      </c>
      <c r="G407" s="20">
        <f>(weekly!G406/weekly!G405)-1</f>
        <v>-1.2909732728189516E-2</v>
      </c>
      <c r="H407" s="20">
        <f>(weekly!H406/weekly!H405)-1</f>
        <v>1.5166058744480626E-2</v>
      </c>
      <c r="I407" s="20">
        <f>(weekly!I406/weekly!I405)-1</f>
        <v>2.0380044778689932E-2</v>
      </c>
      <c r="J407" s="20">
        <f>(weekly!J406/weekly!J405)-1</f>
        <v>8.7028751891571776E-2</v>
      </c>
      <c r="K407" s="20">
        <f>(weekly!K406/weekly!K405)-1</f>
        <v>4.7568145376803983E-2</v>
      </c>
    </row>
    <row r="408" spans="1:11" x14ac:dyDescent="0.3">
      <c r="A408" s="19">
        <v>41168</v>
      </c>
      <c r="B408" s="20">
        <f>(weekly!B407/weekly!B406)-1</f>
        <v>1.0198150594451727E-2</v>
      </c>
      <c r="C408" s="20">
        <f>(weekly!C407/weekly!C406)-1</f>
        <v>-7.715877437325902E-2</v>
      </c>
      <c r="D408" s="20">
        <f>(weekly!D407/weekly!D406)-1</f>
        <v>2.0249272138440855E-2</v>
      </c>
      <c r="E408" s="20">
        <f>(weekly!E407/weekly!E406)-1</f>
        <v>-1.4735165272799722E-2</v>
      </c>
      <c r="F408" s="20">
        <f>(weekly!F407/weekly!F406)-1</f>
        <v>1.1580136599394164E-2</v>
      </c>
      <c r="G408" s="20">
        <f>(weekly!G407/weekly!G406)-1</f>
        <v>-1.7369980586492306E-2</v>
      </c>
      <c r="H408" s="20">
        <f>(weekly!H407/weekly!H406)-1</f>
        <v>-6.9969742813918989E-3</v>
      </c>
      <c r="I408" s="20">
        <f>(weekly!I407/weekly!I406)-1</f>
        <v>-2.4080117024867786E-2</v>
      </c>
      <c r="J408" s="20">
        <f>(weekly!J407/weekly!J406)-1</f>
        <v>6.5398641185104633E-2</v>
      </c>
      <c r="K408" s="20">
        <f>(weekly!K407/weekly!K406)-1</f>
        <v>1.3265306122449028E-2</v>
      </c>
    </row>
    <row r="409" spans="1:11" x14ac:dyDescent="0.3">
      <c r="A409" s="19">
        <v>41175</v>
      </c>
      <c r="B409" s="20">
        <f>(weekly!B408/weekly!B407)-1</f>
        <v>-1.5430484360288821E-2</v>
      </c>
      <c r="C409" s="20">
        <f>(weekly!C408/weekly!C407)-1</f>
        <v>-6.2592339587272949E-3</v>
      </c>
      <c r="D409" s="20">
        <f>(weekly!D408/weekly!D407)-1</f>
        <v>6.4127228421186899E-3</v>
      </c>
      <c r="E409" s="20">
        <f>(weekly!E408/weekly!E407)-1</f>
        <v>-2.2511037870779238E-2</v>
      </c>
      <c r="F409" s="20">
        <f>(weekly!F408/weekly!F407)-1</f>
        <v>-2.9697692717719493E-3</v>
      </c>
      <c r="G409" s="20">
        <f>(weekly!G408/weekly!G407)-1</f>
        <v>-1.0190288031610706E-2</v>
      </c>
      <c r="H409" s="20">
        <f>(weekly!H408/weekly!H407)-1</f>
        <v>-3.6183584079222397E-3</v>
      </c>
      <c r="I409" s="20">
        <f>(weekly!I408/weekly!I407)-1</f>
        <v>3.9202121526576539E-2</v>
      </c>
      <c r="J409" s="20">
        <f>(weekly!J408/weekly!J407)-1</f>
        <v>7.9251232086805512E-3</v>
      </c>
      <c r="K409" s="20">
        <f>(weekly!K408/weekly!K407)-1</f>
        <v>0.14853977844914401</v>
      </c>
    </row>
    <row r="410" spans="1:11" x14ac:dyDescent="0.3">
      <c r="A410" s="19">
        <v>41182</v>
      </c>
      <c r="B410" s="20">
        <f>(weekly!B409/weekly!B408)-1</f>
        <v>2.4597566806566551E-2</v>
      </c>
      <c r="C410" s="20">
        <f>(weekly!C409/weekly!C408)-1</f>
        <v>6.2506994069031485E-3</v>
      </c>
      <c r="D410" s="20">
        <f>(weekly!D409/weekly!D408)-1</f>
        <v>-1.0736587230788852E-2</v>
      </c>
      <c r="E410" s="20">
        <f>(weekly!E409/weekly!E408)-1</f>
        <v>-3.180863922641386E-3</v>
      </c>
      <c r="F410" s="20">
        <f>(weekly!F409/weekly!F408)-1</f>
        <v>-3.1415478615071324E-2</v>
      </c>
      <c r="G410" s="20">
        <f>(weekly!G409/weekly!G408)-1</f>
        <v>2.1745981720769025E-2</v>
      </c>
      <c r="H410" s="20">
        <f>(weekly!H409/weekly!H408)-1</f>
        <v>2.828746177370034E-2</v>
      </c>
      <c r="I410" s="20">
        <f>(weekly!I409/weekly!I408)-1</f>
        <v>1.3979806945523254E-2</v>
      </c>
      <c r="J410" s="20">
        <f>(weekly!J409/weekly!J408)-1</f>
        <v>3.125396310961448E-2</v>
      </c>
      <c r="K410" s="20">
        <f>(weekly!K409/weekly!K408)-1</f>
        <v>-4.5155633494081471E-2</v>
      </c>
    </row>
    <row r="411" spans="1:11" x14ac:dyDescent="0.3">
      <c r="A411" s="19">
        <v>41189</v>
      </c>
      <c r="B411" s="20">
        <f>(weekly!B410/weekly!B409)-1</f>
        <v>-4.5317847143005352E-2</v>
      </c>
      <c r="C411" s="20">
        <f>(weekly!C410/weekly!C409)-1</f>
        <v>-4.2577529232334932E-3</v>
      </c>
      <c r="D411" s="20">
        <f>(weekly!D410/weekly!D409)-1</f>
        <v>1.4041415735403184E-2</v>
      </c>
      <c r="E411" s="20">
        <f>(weekly!E410/weekly!E409)-1</f>
        <v>-5.2045440040844992E-2</v>
      </c>
      <c r="F411" s="20">
        <f>(weekly!F410/weekly!F409)-1</f>
        <v>2.3024759501655945E-2</v>
      </c>
      <c r="G411" s="20">
        <f>(weekly!G410/weekly!G409)-1</f>
        <v>1.5936664610322948E-2</v>
      </c>
      <c r="H411" s="20">
        <f>(weekly!H410/weekly!H409)-1</f>
        <v>-1.5427509293680308E-2</v>
      </c>
      <c r="I411" s="20">
        <f>(weekly!I410/weekly!I409)-1</f>
        <v>2.6479921216763236E-2</v>
      </c>
      <c r="J411" s="20">
        <f>(weekly!J410/weekly!J409)-1</f>
        <v>2.2682243629159604E-3</v>
      </c>
      <c r="K411" s="20">
        <f>(weekly!K410/weekly!K409)-1</f>
        <v>4.6831955922864932E-2</v>
      </c>
    </row>
    <row r="412" spans="1:11" x14ac:dyDescent="0.3">
      <c r="A412" s="19">
        <v>41196</v>
      </c>
      <c r="B412" s="20">
        <f>(weekly!B411/weekly!B410)-1</f>
        <v>-1.9661090593091513E-2</v>
      </c>
      <c r="C412" s="20">
        <f>(weekly!C411/weekly!C410)-1</f>
        <v>-6.7330397600358083E-3</v>
      </c>
      <c r="D412" s="20">
        <f>(weekly!D411/weekly!D410)-1</f>
        <v>-4.1922063073649429E-3</v>
      </c>
      <c r="E412" s="20">
        <f>(weekly!E411/weekly!E410)-1</f>
        <v>-5.0156528764264685E-3</v>
      </c>
      <c r="F412" s="20">
        <f>(weekly!F411/weekly!F410)-1</f>
        <v>-4.4447870099173503E-3</v>
      </c>
      <c r="G412" s="20">
        <f>(weekly!G411/weekly!G410)-1</f>
        <v>-1.4674628074081597E-2</v>
      </c>
      <c r="H412" s="20">
        <f>(weekly!H411/weekly!H410)-1</f>
        <v>-3.2282424013592603E-2</v>
      </c>
      <c r="I412" s="20">
        <f>(weekly!I411/weekly!I410)-1</f>
        <v>5.1220552179938039E-2</v>
      </c>
      <c r="J412" s="20">
        <f>(weekly!J411/weekly!J410)-1</f>
        <v>-1.0715600332647179E-2</v>
      </c>
      <c r="K412" s="20">
        <f>(weekly!K411/weekly!K410)-1</f>
        <v>1.4473684210526416E-2</v>
      </c>
    </row>
    <row r="413" spans="1:11" x14ac:dyDescent="0.3">
      <c r="A413" s="19">
        <v>41203</v>
      </c>
      <c r="B413" s="20">
        <f>(weekly!B412/weekly!B411)-1</f>
        <v>-4.8199445983380107E-3</v>
      </c>
      <c r="C413" s="20">
        <f>(weekly!C412/weekly!C411)-1</f>
        <v>1.9854145918334565E-2</v>
      </c>
      <c r="D413" s="20">
        <f>(weekly!D412/weekly!D411)-1</f>
        <v>1.3777706904799958E-2</v>
      </c>
      <c r="E413" s="20">
        <f>(weekly!E412/weekly!E411)-1</f>
        <v>-2.2531971039989052E-2</v>
      </c>
      <c r="F413" s="20">
        <f>(weekly!F412/weekly!F411)-1</f>
        <v>1.0761568040465574E-2</v>
      </c>
      <c r="G413" s="20">
        <f>(weekly!G412/weekly!G411)-1</f>
        <v>7.1898110106816127E-4</v>
      </c>
      <c r="H413" s="20">
        <f>(weekly!H412/weekly!H411)-1</f>
        <v>2.5555989075302321E-2</v>
      </c>
      <c r="I413" s="20">
        <f>(weekly!I412/weekly!I411)-1</f>
        <v>-3.8837904984028837E-2</v>
      </c>
      <c r="J413" s="20">
        <f>(weekly!J412/weekly!J411)-1</f>
        <v>4.4801212705849913E-2</v>
      </c>
      <c r="K413" s="20">
        <f>(weekly!K412/weekly!K411)-1</f>
        <v>2.9831387808041399E-2</v>
      </c>
    </row>
    <row r="414" spans="1:11" x14ac:dyDescent="0.3">
      <c r="A414" s="19">
        <v>41210</v>
      </c>
      <c r="B414" s="20">
        <f>(weekly!B413/weekly!B412)-1</f>
        <v>1.1245337638479125E-2</v>
      </c>
      <c r="C414" s="20">
        <f>(weekly!C413/weekly!C412)-1</f>
        <v>1.2080642620885262E-2</v>
      </c>
      <c r="D414" s="20">
        <f>(weekly!D413/weekly!D412)-1</f>
        <v>-1.0759115361625882E-2</v>
      </c>
      <c r="E414" s="20">
        <f>(weekly!E413/weekly!E412)-1</f>
        <v>2.5093451474456518E-2</v>
      </c>
      <c r="F414" s="20">
        <f>(weekly!F413/weekly!F412)-1</f>
        <v>-5.1320022468468451E-3</v>
      </c>
      <c r="G414" s="20">
        <f>(weekly!G413/weekly!G412)-1</f>
        <v>-2.1759211741763207E-2</v>
      </c>
      <c r="H414" s="20">
        <f>(weekly!H413/weekly!H412)-1</f>
        <v>-3.3288948069240987E-2</v>
      </c>
      <c r="I414" s="20">
        <f>(weekly!I413/weekly!I412)-1</f>
        <v>-8.0181463311704837E-3</v>
      </c>
      <c r="J414" s="20">
        <f>(weekly!J413/weekly!J412)-1</f>
        <v>-1.814920333438852E-2</v>
      </c>
      <c r="K414" s="20">
        <f>(weekly!K413/weekly!K412)-1</f>
        <v>4.2401343408900116E-2</v>
      </c>
    </row>
    <row r="415" spans="1:11" x14ac:dyDescent="0.3">
      <c r="A415" s="19">
        <v>41217</v>
      </c>
      <c r="B415" s="20">
        <f>(weekly!B414/weekly!B413)-1</f>
        <v>-2.5103220478943089E-2</v>
      </c>
      <c r="C415" s="20">
        <f>(weekly!C414/weekly!C413)-1</f>
        <v>-4.6998770561963443E-3</v>
      </c>
      <c r="D415" s="20">
        <f>(weekly!D414/weekly!D413)-1</f>
        <v>1.4374304340912802E-2</v>
      </c>
      <c r="E415" s="20">
        <f>(weekly!E414/weekly!E413)-1</f>
        <v>-1.6510787723267195E-2</v>
      </c>
      <c r="F415" s="20">
        <f>(weekly!F414/weekly!F413)-1</f>
        <v>5.4048505068651442E-2</v>
      </c>
      <c r="G415" s="20">
        <f>(weekly!G414/weekly!G413)-1</f>
        <v>-2.3817018151295777E-2</v>
      </c>
      <c r="H415" s="20">
        <f>(weekly!H414/weekly!H413)-1</f>
        <v>4.919323101141293E-3</v>
      </c>
      <c r="I415" s="20">
        <f>(weekly!I414/weekly!I413)-1</f>
        <v>1.7069928210582175E-2</v>
      </c>
      <c r="J415" s="20">
        <f>(weekly!J414/weekly!J413)-1</f>
        <v>-3.2213863514239716E-2</v>
      </c>
      <c r="K415" s="20">
        <f>(weekly!K414/weekly!K413)-1</f>
        <v>4.6717680225533575E-2</v>
      </c>
    </row>
    <row r="416" spans="1:11" x14ac:dyDescent="0.3">
      <c r="A416" s="19">
        <v>41224</v>
      </c>
      <c r="B416" s="20">
        <f>(weekly!B415/weekly!B414)-1</f>
        <v>-1.5867637924219302E-2</v>
      </c>
      <c r="C416" s="20">
        <f>(weekly!C415/weekly!C414)-1</f>
        <v>-2.8785865061371263E-2</v>
      </c>
      <c r="D416" s="20">
        <f>(weekly!D415/weekly!D414)-1</f>
        <v>4.5145311471297411E-3</v>
      </c>
      <c r="E416" s="20">
        <f>(weekly!E415/weekly!E414)-1</f>
        <v>-2.2658610271901747E-3</v>
      </c>
      <c r="F416" s="20">
        <f>(weekly!F415/weekly!F414)-1</f>
        <v>-3.9663022570670226E-2</v>
      </c>
      <c r="G416" s="20">
        <f>(weekly!G415/weekly!G414)-1</f>
        <v>2.504299226139306E-2</v>
      </c>
      <c r="H416" s="20">
        <f>(weekly!H415/weekly!H414)-1</f>
        <v>-2.8392402584687781E-2</v>
      </c>
      <c r="I416" s="20">
        <f>(weekly!I415/weekly!I414)-1</f>
        <v>-4.8311199414409645E-2</v>
      </c>
      <c r="J416" s="20">
        <f>(weekly!J415/weekly!J414)-1</f>
        <v>-2.6456789095249955E-2</v>
      </c>
      <c r="K416" s="20">
        <f>(weekly!K415/weekly!K414)-1</f>
        <v>7.2335513659099737E-2</v>
      </c>
    </row>
    <row r="417" spans="1:11" x14ac:dyDescent="0.3">
      <c r="A417" s="19">
        <v>41231</v>
      </c>
      <c r="B417" s="20">
        <f>(weekly!B416/weekly!B415)-1</f>
        <v>-1.8361257746155601E-3</v>
      </c>
      <c r="C417" s="20">
        <f>(weekly!C416/weekly!C415)-1</f>
        <v>1.4006504169752354E-3</v>
      </c>
      <c r="D417" s="20">
        <f>(weekly!D416/weekly!D415)-1</f>
        <v>4.2820136699853295E-2</v>
      </c>
      <c r="E417" s="20">
        <f>(weekly!E416/weekly!E415)-1</f>
        <v>1.4589498313949623E-2</v>
      </c>
      <c r="F417" s="20">
        <f>(weekly!F416/weekly!F415)-1</f>
        <v>2.6063587039196756E-2</v>
      </c>
      <c r="G417" s="20">
        <f>(weekly!G416/weekly!G415)-1</f>
        <v>1.2687427912341231E-2</v>
      </c>
      <c r="H417" s="20">
        <f>(weekly!H416/weekly!H415)-1</f>
        <v>-2.1765417170495738E-2</v>
      </c>
      <c r="I417" s="20">
        <f>(weekly!I416/weekly!I415)-1</f>
        <v>4.3127128886935484E-2</v>
      </c>
      <c r="J417" s="20">
        <f>(weekly!J416/weekly!J415)-1</f>
        <v>5.5035930192768312E-3</v>
      </c>
      <c r="K417" s="20">
        <f>(weekly!K416/weekly!K415)-1</f>
        <v>-6.0638679583781774E-2</v>
      </c>
    </row>
    <row r="418" spans="1:11" x14ac:dyDescent="0.3">
      <c r="A418" s="19">
        <v>41238</v>
      </c>
      <c r="B418" s="20">
        <f>(weekly!B417/weekly!B416)-1</f>
        <v>2.5810531156587713E-2</v>
      </c>
      <c r="C418" s="20">
        <f>(weekly!C417/weekly!C416)-1</f>
        <v>1.9710294046719534E-2</v>
      </c>
      <c r="D418" s="20">
        <f>(weekly!D417/weekly!D416)-1</f>
        <v>5.1057971448238648E-2</v>
      </c>
      <c r="E418" s="20">
        <f>(weekly!E417/weekly!E416)-1</f>
        <v>2.4960998439937709E-2</v>
      </c>
      <c r="F418" s="20">
        <f>(weekly!F417/weekly!F416)-1</f>
        <v>6.8149246355324822E-2</v>
      </c>
      <c r="G418" s="20">
        <f>(weekly!G417/weekly!G416)-1</f>
        <v>2.7852557465313899E-2</v>
      </c>
      <c r="H418" s="20">
        <f>(weekly!H417/weekly!H416)-1</f>
        <v>8.158220024721885E-2</v>
      </c>
      <c r="I418" s="20">
        <f>(weekly!I417/weekly!I416)-1</f>
        <v>4.1396745141412561E-2</v>
      </c>
      <c r="J418" s="20">
        <f>(weekly!J417/weekly!J416)-1</f>
        <v>5.0636680752105701E-2</v>
      </c>
      <c r="K418" s="20">
        <f>(weekly!K417/weekly!K416)-1</f>
        <v>5.0420168067226934E-2</v>
      </c>
    </row>
    <row r="419" spans="1:11" x14ac:dyDescent="0.3">
      <c r="A419" s="19">
        <v>41245</v>
      </c>
      <c r="B419" s="20">
        <f>(weekly!B418/weekly!B417)-1</f>
        <v>5.1555057439058638E-2</v>
      </c>
      <c r="C419" s="20">
        <f>(weekly!C418/weekly!C417)-1</f>
        <v>-3.7933372223185602E-2</v>
      </c>
      <c r="D419" s="20">
        <f>(weekly!D418/weekly!D417)-1</f>
        <v>-1.5404766650531143E-2</v>
      </c>
      <c r="E419" s="20">
        <f>(weekly!E418/weekly!E417)-1</f>
        <v>-4.7481966779167606E-2</v>
      </c>
      <c r="F419" s="20">
        <f>(weekly!F418/weekly!F417)-1</f>
        <v>-4.117701489775083E-3</v>
      </c>
      <c r="G419" s="20">
        <f>(weekly!G418/weekly!G417)-1</f>
        <v>-1.8132366273799772E-3</v>
      </c>
      <c r="H419" s="20">
        <f>(weekly!H418/weekly!H417)-1</f>
        <v>3.0857142857142916E-2</v>
      </c>
      <c r="I419" s="20">
        <f>(weekly!I418/weekly!I417)-1</f>
        <v>1.0721691195064054E-2</v>
      </c>
      <c r="J419" s="20">
        <f>(weekly!J418/weekly!J417)-1</f>
        <v>3.2796620463473314E-3</v>
      </c>
      <c r="K419" s="20">
        <f>(weekly!K418/weekly!K417)-1</f>
        <v>-4.5818181818181869E-2</v>
      </c>
    </row>
    <row r="420" spans="1:11" x14ac:dyDescent="0.3">
      <c r="A420" s="19">
        <v>41252</v>
      </c>
      <c r="B420" s="20">
        <f>(weekly!B419/weekly!B418)-1</f>
        <v>5.5422328803622634E-3</v>
      </c>
      <c r="C420" s="20">
        <f>(weekly!C419/weekly!C418)-1</f>
        <v>-1.6813883744940306E-2</v>
      </c>
      <c r="D420" s="20">
        <f>(weekly!D419/weekly!D418)-1</f>
        <v>-6.2756666088262802E-3</v>
      </c>
      <c r="E420" s="20">
        <f>(weekly!E419/weekly!E418)-1</f>
        <v>-1.8237398825858842E-2</v>
      </c>
      <c r="F420" s="20">
        <f>(weekly!F419/weekly!F418)-1</f>
        <v>-7.3403019744483489E-3</v>
      </c>
      <c r="G420" s="20">
        <f>(weekly!G419/weekly!G418)-1</f>
        <v>4.3394893531134571E-3</v>
      </c>
      <c r="H420" s="20">
        <f>(weekly!H419/weekly!H418)-1</f>
        <v>-2.143385070214332E-2</v>
      </c>
      <c r="I420" s="20">
        <f>(weekly!I419/weekly!I418)-1</f>
        <v>-1.8914185639229419E-2</v>
      </c>
      <c r="J420" s="20">
        <f>(weekly!J419/weekly!J418)-1</f>
        <v>-2.0541863969005592E-2</v>
      </c>
      <c r="K420" s="20">
        <f>(weekly!K419/weekly!K418)-1</f>
        <v>2.2103658536585469E-2</v>
      </c>
    </row>
    <row r="421" spans="1:11" x14ac:dyDescent="0.3">
      <c r="A421" s="19">
        <v>41259</v>
      </c>
      <c r="B421" s="20">
        <f>(weekly!B420/weekly!B419)-1</f>
        <v>-1.669404843923894E-2</v>
      </c>
      <c r="C421" s="20">
        <f>(weekly!C420/weekly!C419)-1</f>
        <v>1.2717726477206481E-2</v>
      </c>
      <c r="D421" s="20">
        <f>(weekly!D420/weekly!D419)-1</f>
        <v>-1.8509356537935506E-2</v>
      </c>
      <c r="E421" s="20">
        <f>(weekly!E420/weekly!E419)-1</f>
        <v>7.8904536126247482E-3</v>
      </c>
      <c r="F421" s="20">
        <f>(weekly!F420/weekly!F419)-1</f>
        <v>1.7597229372396717E-2</v>
      </c>
      <c r="G421" s="20">
        <f>(weekly!G420/weekly!G419)-1</f>
        <v>-1.2761254019292623E-2</v>
      </c>
      <c r="H421" s="20">
        <f>(weekly!H420/weekly!H419)-1</f>
        <v>-1.8315709969788485E-2</v>
      </c>
      <c r="I421" s="20">
        <f>(weekly!I420/weekly!I419)-1</f>
        <v>-2.6878155760697631E-2</v>
      </c>
      <c r="J421" s="20">
        <f>(weekly!J420/weekly!J419)-1</f>
        <v>-3.0188575588182776E-2</v>
      </c>
      <c r="K421" s="20">
        <f>(weekly!K420/weekly!K419)-1</f>
        <v>8.8739746457867419E-2</v>
      </c>
    </row>
    <row r="422" spans="1:11" x14ac:dyDescent="0.3">
      <c r="A422" s="19">
        <v>41266</v>
      </c>
      <c r="B422" s="20">
        <f>(weekly!B421/weekly!B420)-1</f>
        <v>1.8217096043979808E-2</v>
      </c>
      <c r="C422" s="20">
        <f>(weekly!C421/weekly!C420)-1</f>
        <v>6.9785048882451406E-3</v>
      </c>
      <c r="D422" s="20">
        <f>(weekly!D421/weekly!D420)-1</f>
        <v>2.4314306893995496E-3</v>
      </c>
      <c r="E422" s="20">
        <f>(weekly!E421/weekly!E420)-1</f>
        <v>1.1479726171669258E-2</v>
      </c>
      <c r="F422" s="20">
        <f>(weekly!F421/weekly!F420)-1</f>
        <v>8.8534240905118189E-3</v>
      </c>
      <c r="G422" s="20">
        <f>(weekly!G421/weekly!G420)-1</f>
        <v>7.226463104325731E-3</v>
      </c>
      <c r="H422" s="20">
        <f>(weekly!H421/weekly!H420)-1</f>
        <v>2.5774187343719834E-2</v>
      </c>
      <c r="I422" s="20">
        <f>(weekly!I421/weekly!I420)-1</f>
        <v>4.6645702306078451E-3</v>
      </c>
      <c r="J422" s="20">
        <f>(weekly!J421/weekly!J420)-1</f>
        <v>1.8509863902224755E-2</v>
      </c>
      <c r="K422" s="20">
        <f>(weekly!K421/weekly!K420)-1</f>
        <v>0.11198630136986298</v>
      </c>
    </row>
    <row r="423" spans="1:11" x14ac:dyDescent="0.3">
      <c r="A423" s="19">
        <v>41273</v>
      </c>
      <c r="B423" s="20">
        <f>(weekly!B422/weekly!B421)-1</f>
        <v>2.5672242218928831E-2</v>
      </c>
      <c r="C423" s="20">
        <f>(weekly!C422/weekly!C421)-1</f>
        <v>2.5023699780981179E-2</v>
      </c>
      <c r="D423" s="20">
        <f>(weekly!D422/weekly!D421)-1</f>
        <v>2.5142721921496136E-3</v>
      </c>
      <c r="E423" s="20">
        <f>(weekly!E422/weekly!E421)-1</f>
        <v>1.1349437734277323E-2</v>
      </c>
      <c r="F423" s="20">
        <f>(weekly!F422/weekly!F421)-1</f>
        <v>1.6411752638418875E-3</v>
      </c>
      <c r="G423" s="20">
        <f>(weekly!G422/weekly!G421)-1</f>
        <v>3.2033144704931127E-2</v>
      </c>
      <c r="H423" s="20">
        <f>(weekly!H422/weekly!H421)-1</f>
        <v>5.662853928370537E-2</v>
      </c>
      <c r="I423" s="20">
        <f>(weekly!I422/weekly!I421)-1</f>
        <v>-2.3318900307788604E-2</v>
      </c>
      <c r="J423" s="20">
        <f>(weekly!J422/weekly!J421)-1</f>
        <v>5.8956033260102458E-3</v>
      </c>
      <c r="K423" s="20">
        <f>(weekly!K422/weekly!K421)-1</f>
        <v>-8.6233446258084934E-3</v>
      </c>
    </row>
    <row r="424" spans="1:11" x14ac:dyDescent="0.3">
      <c r="A424" s="19">
        <v>41280</v>
      </c>
      <c r="B424" s="20">
        <f>(weekly!B423/weekly!B422)-1</f>
        <v>-2.5442534964132735E-2</v>
      </c>
      <c r="C424" s="20">
        <f>(weekly!C423/weekly!C422)-1</f>
        <v>5.5012517340902178E-3</v>
      </c>
      <c r="D424" s="20">
        <f>(weekly!D423/weekly!D422)-1</f>
        <v>-1.4782249498406674E-2</v>
      </c>
      <c r="E424" s="20">
        <f>(weekly!E423/weekly!E422)-1</f>
        <v>0.15429493119187354</v>
      </c>
      <c r="F424" s="20">
        <f>(weekly!F423/weekly!F422)-1</f>
        <v>-2.3280158387001371E-2</v>
      </c>
      <c r="G424" s="20">
        <f>(weekly!G423/weekly!G422)-1</f>
        <v>-3.8186624889846255E-2</v>
      </c>
      <c r="H424" s="20">
        <f>(weekly!H423/weekly!H422)-1</f>
        <v>-4.9689440993788692E-3</v>
      </c>
      <c r="I424" s="20">
        <f>(weekly!I423/weekly!I422)-1</f>
        <v>-3.1513727165901062E-2</v>
      </c>
      <c r="J424" s="20">
        <f>(weekly!J423/weekly!J422)-1</f>
        <v>-5.9121948522296797E-2</v>
      </c>
      <c r="K424" s="20">
        <f>(weekly!K423/weekly!K422)-1</f>
        <v>-0.1450761105933519</v>
      </c>
    </row>
    <row r="425" spans="1:11" x14ac:dyDescent="0.3">
      <c r="A425" s="19">
        <v>41287</v>
      </c>
      <c r="B425" s="20">
        <f>(weekly!B424/weekly!B423)-1</f>
        <v>7.1806820588858233E-2</v>
      </c>
      <c r="C425" s="20">
        <f>(weekly!C424/weekly!C423)-1</f>
        <v>3.4174886612325039E-2</v>
      </c>
      <c r="D425" s="20">
        <f>(weekly!D424/weekly!D423)-1</f>
        <v>-9.6433170614836916E-3</v>
      </c>
      <c r="E425" s="20">
        <f>(weekly!E424/weekly!E423)-1</f>
        <v>2.8006540805708191E-2</v>
      </c>
      <c r="F425" s="20">
        <f>(weekly!F424/weekly!F423)-1</f>
        <v>2.6794035414725581E-3</v>
      </c>
      <c r="G425" s="20">
        <f>(weekly!G424/weekly!G423)-1</f>
        <v>-8.6531609487936478E-3</v>
      </c>
      <c r="H425" s="20">
        <f>(weekly!H424/weekly!H423)-1</f>
        <v>0.16943106830747268</v>
      </c>
      <c r="I425" s="20">
        <f>(weekly!I424/weekly!I423)-1</f>
        <v>4.95257004191485E-2</v>
      </c>
      <c r="J425" s="20">
        <f>(weekly!J424/weekly!J423)-1</f>
        <v>3.2909718651288333E-3</v>
      </c>
      <c r="K425" s="20">
        <f>(weekly!K424/weekly!K423)-1</f>
        <v>2.1802325581395277E-2</v>
      </c>
    </row>
    <row r="426" spans="1:11" x14ac:dyDescent="0.3">
      <c r="A426" s="19">
        <v>41294</v>
      </c>
      <c r="B426" s="20">
        <f>(weekly!B425/weekly!B424)-1</f>
        <v>1.3290513833992046E-2</v>
      </c>
      <c r="C426" s="20">
        <f>(weekly!C425/weekly!C424)-1</f>
        <v>-7.7745234845814082E-3</v>
      </c>
      <c r="D426" s="20">
        <f>(weekly!D425/weekly!D424)-1</f>
        <v>3.3263781789591995E-3</v>
      </c>
      <c r="E426" s="20">
        <f>(weekly!E425/weekly!E424)-1</f>
        <v>9.5439164762702866E-3</v>
      </c>
      <c r="F426" s="20">
        <f>(weekly!F425/weekly!F424)-1</f>
        <v>2.1958870686650478E-2</v>
      </c>
      <c r="G426" s="20">
        <f>(weekly!G425/weekly!G424)-1</f>
        <v>-5.3399055247483895E-3</v>
      </c>
      <c r="H426" s="20">
        <f>(weekly!H425/weekly!H424)-1</f>
        <v>-3.2636876620405597E-2</v>
      </c>
      <c r="I426" s="20">
        <f>(weekly!I425/weekly!I424)-1</f>
        <v>4.3194955333683671E-2</v>
      </c>
      <c r="J426" s="20">
        <f>(weekly!J425/weekly!J424)-1</f>
        <v>4.6083556648947921E-2</v>
      </c>
      <c r="K426" s="20">
        <f>(weekly!K425/weekly!K424)-1</f>
        <v>3.5917496443812258E-2</v>
      </c>
    </row>
    <row r="427" spans="1:11" x14ac:dyDescent="0.3">
      <c r="A427" s="19">
        <v>41301</v>
      </c>
      <c r="B427" s="20">
        <f>(weekly!B426/weekly!B425)-1</f>
        <v>-1.9942464283972949E-2</v>
      </c>
      <c r="C427" s="20">
        <f>(weekly!C426/weekly!C425)-1</f>
        <v>5.6718078694404372E-3</v>
      </c>
      <c r="D427" s="20">
        <f>(weekly!D426/weekly!D425)-1</f>
        <v>-3.7463455800355705E-2</v>
      </c>
      <c r="E427" s="20">
        <f>(weekly!E426/weekly!E425)-1</f>
        <v>-1.5526971667573886E-2</v>
      </c>
      <c r="F427" s="20">
        <f>(weekly!F426/weekly!F425)-1</f>
        <v>3.1059572532969426E-2</v>
      </c>
      <c r="G427" s="20">
        <f>(weekly!G426/weekly!G425)-1</f>
        <v>-2.3332645054718215E-2</v>
      </c>
      <c r="H427" s="20">
        <f>(weekly!H426/weekly!H425)-1</f>
        <v>5.0449314204634721E-3</v>
      </c>
      <c r="I427" s="20">
        <f>(weekly!I426/weekly!I425)-1</f>
        <v>3.2389683659077129E-2</v>
      </c>
      <c r="J427" s="20">
        <f>(weekly!J426/weekly!J425)-1</f>
        <v>-4.5047315079231876E-2</v>
      </c>
      <c r="K427" s="20">
        <f>(weekly!K426/weekly!K425)-1</f>
        <v>-6.1791967044284579E-3</v>
      </c>
    </row>
    <row r="428" spans="1:11" x14ac:dyDescent="0.3">
      <c r="A428" s="19">
        <v>41308</v>
      </c>
      <c r="B428" s="20">
        <f>(weekly!B427/weekly!B426)-1</f>
        <v>-3.4029850746268631E-2</v>
      </c>
      <c r="C428" s="20">
        <f>(weekly!C427/weekly!C426)-1</f>
        <v>5.52610145528869E-2</v>
      </c>
      <c r="D428" s="20">
        <f>(weekly!D427/weekly!D426)-1</f>
        <v>1.5468436873747438E-2</v>
      </c>
      <c r="E428" s="20">
        <f>(weekly!E427/weekly!E426)-1</f>
        <v>6.692856103593714E-3</v>
      </c>
      <c r="F428" s="20">
        <f>(weekly!F427/weekly!F426)-1</f>
        <v>-4.1900057336919927E-3</v>
      </c>
      <c r="G428" s="20">
        <f>(weekly!G427/weekly!G426)-1</f>
        <v>-1.7230443974630028E-2</v>
      </c>
      <c r="H428" s="20">
        <f>(weekly!H427/weekly!H426)-1</f>
        <v>-4.831372549019608E-2</v>
      </c>
      <c r="I428" s="20">
        <f>(weekly!I427/weekly!I426)-1</f>
        <v>-2.4249817028543563E-2</v>
      </c>
      <c r="J428" s="20">
        <f>(weekly!J427/weekly!J426)-1</f>
        <v>-1.6652496408572359E-2</v>
      </c>
      <c r="K428" s="20">
        <f>(weekly!K427/weekly!K426)-1</f>
        <v>-6.1139896373056946E-2</v>
      </c>
    </row>
    <row r="429" spans="1:11" x14ac:dyDescent="0.3">
      <c r="A429" s="19">
        <v>41315</v>
      </c>
      <c r="B429" s="20">
        <f>(weekly!B428/weekly!B427)-1</f>
        <v>-2.060156571899463E-2</v>
      </c>
      <c r="C429" s="20">
        <f>(weekly!C428/weekly!C427)-1</f>
        <v>1.3747105680874894E-2</v>
      </c>
      <c r="D429" s="20">
        <f>(weekly!D428/weekly!D427)-1</f>
        <v>4.1073080481035973E-2</v>
      </c>
      <c r="E429" s="20">
        <f>(weekly!E428/weekly!E427)-1</f>
        <v>-3.1796502384739966E-4</v>
      </c>
      <c r="F429" s="20">
        <f>(weekly!F428/weekly!F427)-1</f>
        <v>4.1854903002922494E-3</v>
      </c>
      <c r="G429" s="20">
        <f>(weekly!G428/weekly!G427)-1</f>
        <v>5.2920296869958028E-2</v>
      </c>
      <c r="H429" s="20">
        <f>(weekly!H428/weekly!H427)-1</f>
        <v>-5.3403659139607762E-2</v>
      </c>
      <c r="I429" s="20">
        <f>(weekly!I428/weekly!I427)-1</f>
        <v>-3.1503150315030926E-3</v>
      </c>
      <c r="J429" s="20">
        <f>(weekly!J428/weekly!J427)-1</f>
        <v>-4.3320115679317928E-2</v>
      </c>
      <c r="K429" s="20">
        <f>(weekly!K428/weekly!K427)-1</f>
        <v>-2.3178807947019875E-2</v>
      </c>
    </row>
    <row r="430" spans="1:11" x14ac:dyDescent="0.3">
      <c r="A430" s="19">
        <v>41322</v>
      </c>
      <c r="B430" s="20">
        <f>(weekly!B429/weekly!B428)-1</f>
        <v>1.9877997475809872E-2</v>
      </c>
      <c r="C430" s="20">
        <f>(weekly!C429/weekly!C428)-1</f>
        <v>8.9782080933158426E-3</v>
      </c>
      <c r="D430" s="20">
        <f>(weekly!D429/weekly!D428)-1</f>
        <v>-2.5768615603340983E-2</v>
      </c>
      <c r="E430" s="20">
        <f>(weekly!E429/weekly!E428)-1</f>
        <v>1.8621327781633168E-2</v>
      </c>
      <c r="F430" s="20">
        <f>(weekly!F429/weekly!F428)-1</f>
        <v>-1.1247105524313517E-3</v>
      </c>
      <c r="G430" s="20">
        <f>(weekly!G429/weekly!G428)-1</f>
        <v>2.1044029012156518E-2</v>
      </c>
      <c r="H430" s="20">
        <f>(weekly!H429/weekly!H428)-1</f>
        <v>2.2288002786000405E-2</v>
      </c>
      <c r="I430" s="20">
        <f>(weekly!I429/weekly!I428)-1</f>
        <v>-2.8743416102332553E-2</v>
      </c>
      <c r="J430" s="20">
        <f>(weekly!J429/weekly!J428)-1</f>
        <v>-6.5445026178011512E-3</v>
      </c>
      <c r="K430" s="20">
        <f>(weekly!K429/weekly!K428)-1</f>
        <v>-1.7702448210922705E-2</v>
      </c>
    </row>
    <row r="431" spans="1:11" x14ac:dyDescent="0.3">
      <c r="A431" s="19">
        <v>41329</v>
      </c>
      <c r="B431" s="20">
        <f>(weekly!B430/weekly!B429)-1</f>
        <v>-6.0482623491801557E-2</v>
      </c>
      <c r="C431" s="20">
        <f>(weekly!C430/weekly!C429)-1</f>
        <v>3.2119365585580484E-2</v>
      </c>
      <c r="D431" s="20">
        <f>(weekly!D430/weekly!D429)-1</f>
        <v>-5.5819044144472807E-2</v>
      </c>
      <c r="E431" s="20">
        <f>(weekly!E430/weekly!E429)-1</f>
        <v>2.5803338253661989E-2</v>
      </c>
      <c r="F431" s="20">
        <f>(weekly!F430/weekly!F429)-1</f>
        <v>-3.9276725394091994E-2</v>
      </c>
      <c r="G431" s="20">
        <f>(weekly!G430/weekly!G429)-1</f>
        <v>2.0010005002513154E-4</v>
      </c>
      <c r="H431" s="20">
        <f>(weekly!H430/weekly!H429)-1</f>
        <v>-5.7911769715551786E-3</v>
      </c>
      <c r="I431" s="20">
        <f>(weekly!I430/weekly!I429)-1</f>
        <v>-3.9768618944324707E-3</v>
      </c>
      <c r="J431" s="20">
        <f>(weekly!J430/weekly!J429)-1</f>
        <v>-2.3982056590752143E-2</v>
      </c>
      <c r="K431" s="20">
        <f>(weekly!K430/weekly!K429)-1</f>
        <v>-4.4095092024539873E-2</v>
      </c>
    </row>
    <row r="432" spans="1:11" x14ac:dyDescent="0.3">
      <c r="A432" s="19">
        <v>41336</v>
      </c>
      <c r="B432" s="20">
        <f>(weekly!B431/weekly!B430)-1</f>
        <v>5.0436309752483366E-2</v>
      </c>
      <c r="C432" s="20">
        <f>(weekly!C431/weekly!C430)-1</f>
        <v>5.4142411785802924E-2</v>
      </c>
      <c r="D432" s="20">
        <f>(weekly!D431/weekly!D430)-1</f>
        <v>5.5899021123132497E-2</v>
      </c>
      <c r="E432" s="20">
        <f>(weekly!E431/weekly!E430)-1</f>
        <v>1.93707280626505E-2</v>
      </c>
      <c r="F432" s="20">
        <f>(weekly!F431/weekly!F430)-1</f>
        <v>7.0550384924738641E-2</v>
      </c>
      <c r="G432" s="20">
        <f>(weekly!G431/weekly!G430)-1</f>
        <v>5.3416024807442009E-2</v>
      </c>
      <c r="H432" s="20">
        <f>(weekly!H431/weekly!H430)-1</f>
        <v>4.848381017646064E-2</v>
      </c>
      <c r="I432" s="20">
        <f>(weekly!I431/weekly!I430)-1</f>
        <v>2.3749027741768236E-2</v>
      </c>
      <c r="J432" s="20">
        <f>(weekly!J431/weekly!J430)-1</f>
        <v>6.8555450206502E-2</v>
      </c>
      <c r="K432" s="20">
        <f>(weekly!K431/weekly!K430)-1</f>
        <v>-1.0429201764941887E-2</v>
      </c>
    </row>
    <row r="433" spans="1:11" x14ac:dyDescent="0.3">
      <c r="A433" s="19">
        <v>41343</v>
      </c>
      <c r="B433" s="20">
        <f>(weekly!B432/weekly!B431)-1</f>
        <v>-8.9864158829675578E-3</v>
      </c>
      <c r="C433" s="20">
        <f>(weekly!C432/weekly!C431)-1</f>
        <v>-8.1524228267839671E-3</v>
      </c>
      <c r="D433" s="20">
        <f>(weekly!D432/weekly!D431)-1</f>
        <v>-2.7232251768724125E-2</v>
      </c>
      <c r="E433" s="20">
        <f>(weekly!E432/weekly!E431)-1</f>
        <v>-3.0974292151912497E-2</v>
      </c>
      <c r="F433" s="20">
        <f>(weekly!F432/weekly!F431)-1</f>
        <v>7.3006332510464622E-2</v>
      </c>
      <c r="G433" s="20">
        <f>(weekly!G432/weekly!G431)-1</f>
        <v>2.6967999240338214E-2</v>
      </c>
      <c r="H433" s="20">
        <f>(weekly!H432/weekly!H431)-1</f>
        <v>-1.2745098039215752E-2</v>
      </c>
      <c r="I433" s="20">
        <f>(weekly!I432/weekly!I431)-1</f>
        <v>1.4435496125208891E-2</v>
      </c>
      <c r="J433" s="20">
        <f>(weekly!J432/weekly!J431)-1</f>
        <v>6.9631389770352659E-3</v>
      </c>
      <c r="K433" s="20">
        <f>(weekly!K432/weekly!K431)-1</f>
        <v>-3.0401297122010562E-2</v>
      </c>
    </row>
    <row r="434" spans="1:11" x14ac:dyDescent="0.3">
      <c r="A434" s="19">
        <v>41350</v>
      </c>
      <c r="B434" s="20">
        <f>(weekly!B433/weekly!B432)-1</f>
        <v>-3.9171235765499857E-2</v>
      </c>
      <c r="C434" s="20">
        <f>(weekly!C433/weekly!C432)-1</f>
        <v>-1.7890126128027983E-2</v>
      </c>
      <c r="D434" s="20">
        <f>(weekly!D433/weekly!D432)-1</f>
        <v>-5.3418602464027187E-2</v>
      </c>
      <c r="E434" s="20">
        <f>(weekly!E433/weekly!E432)-1</f>
        <v>-5.2386822052891135E-3</v>
      </c>
      <c r="F434" s="20">
        <f>(weekly!F433/weekly!F432)-1</f>
        <v>-1.070299683911502E-2</v>
      </c>
      <c r="G434" s="20">
        <f>(weekly!G433/weekly!G432)-1</f>
        <v>-3.2824780397595954E-2</v>
      </c>
      <c r="H434" s="20">
        <f>(weekly!H433/weekly!H432)-1</f>
        <v>-8.6891757696127114E-2</v>
      </c>
      <c r="I434" s="20">
        <f>(weekly!I433/weekly!I432)-1</f>
        <v>1.0235670061913282E-2</v>
      </c>
      <c r="J434" s="20">
        <f>(weekly!J433/weekly!J432)-1</f>
        <v>-7.1793416572077051E-2</v>
      </c>
      <c r="K434" s="20">
        <f>(weekly!K433/weekly!K432)-1</f>
        <v>-0.16596989966555176</v>
      </c>
    </row>
    <row r="435" spans="1:11" x14ac:dyDescent="0.3">
      <c r="A435" s="19">
        <v>41357</v>
      </c>
      <c r="B435" s="20">
        <f>(weekly!B434/weekly!B433)-1</f>
        <v>-4.6529492455418375E-2</v>
      </c>
      <c r="C435" s="20">
        <f>(weekly!C434/weekly!C433)-1</f>
        <v>2.1789360558839288E-2</v>
      </c>
      <c r="D435" s="20">
        <f>(weekly!D434/weekly!D433)-1</f>
        <v>3.321742010266604E-2</v>
      </c>
      <c r="E435" s="20">
        <f>(weekly!E434/weekly!E433)-1</f>
        <v>9.1526091976681379E-3</v>
      </c>
      <c r="F435" s="20">
        <f>(weekly!F434/weekly!F433)-1</f>
        <v>-7.3608218236234091E-3</v>
      </c>
      <c r="G435" s="20">
        <f>(weekly!G434/weekly!G433)-1</f>
        <v>2.4856596558315847E-3</v>
      </c>
      <c r="H435" s="20">
        <f>(weekly!H434/weekly!H433)-1</f>
        <v>3.5345296356715572E-2</v>
      </c>
      <c r="I435" s="20">
        <f>(weekly!I434/weekly!I433)-1</f>
        <v>1.2800869866060216E-2</v>
      </c>
      <c r="J435" s="20">
        <f>(weekly!J434/weekly!J433)-1</f>
        <v>-2.3926370496709537E-2</v>
      </c>
      <c r="K435" s="20">
        <f>(weekly!K434/weekly!K433)-1</f>
        <v>-2.4060150375939893E-2</v>
      </c>
    </row>
    <row r="436" spans="1:11" x14ac:dyDescent="0.3">
      <c r="A436" s="19">
        <v>41364</v>
      </c>
      <c r="B436" s="20">
        <f>(weekly!B435/weekly!B434)-1</f>
        <v>9.3226678943429953E-3</v>
      </c>
      <c r="C436" s="20">
        <f>(weekly!C435/weekly!C434)-1</f>
        <v>-4.9117824932292109E-2</v>
      </c>
      <c r="D436" s="20">
        <f>(weekly!D435/weekly!D434)-1</f>
        <v>-7.0196807487659107E-3</v>
      </c>
      <c r="E436" s="20">
        <f>(weekly!E435/weekly!E434)-1</f>
        <v>-8.1486856058490265E-3</v>
      </c>
      <c r="F436" s="20">
        <f>(weekly!F435/weekly!F434)-1</f>
        <v>-3.0435756921384449E-2</v>
      </c>
      <c r="G436" s="20">
        <f>(weekly!G435/weekly!G434)-1</f>
        <v>-1.7261110051497108E-2</v>
      </c>
      <c r="H436" s="20">
        <f>(weekly!H435/weekly!H434)-1</f>
        <v>-7.3529411764704511E-3</v>
      </c>
      <c r="I436" s="20">
        <f>(weekly!I435/weekly!I434)-1</f>
        <v>-5.709545188366183E-2</v>
      </c>
      <c r="J436" s="20">
        <f>(weekly!J435/weekly!J434)-1</f>
        <v>-1.1819590517951895E-2</v>
      </c>
      <c r="K436" s="20">
        <f>(weekly!K435/weekly!K434)-1</f>
        <v>-6.7796610169491456E-2</v>
      </c>
    </row>
    <row r="437" spans="1:11" x14ac:dyDescent="0.3">
      <c r="A437" s="19">
        <v>41371</v>
      </c>
      <c r="B437" s="20">
        <f>(weekly!B436/weekly!B435)-1</f>
        <v>-6.1006898910997975E-3</v>
      </c>
      <c r="C437" s="20">
        <f>(weekly!C436/weekly!C435)-1</f>
        <v>8.9317811022315841E-3</v>
      </c>
      <c r="D437" s="20">
        <f>(weekly!D436/weekly!D435)-1</f>
        <v>3.6637722328028532E-2</v>
      </c>
      <c r="E437" s="20">
        <f>(weekly!E436/weekly!E435)-1</f>
        <v>-0.19861009509875649</v>
      </c>
      <c r="F437" s="20">
        <f>(weekly!F436/weekly!F435)-1</f>
        <v>-2.2146113924316646E-2</v>
      </c>
      <c r="G437" s="20">
        <f>(weekly!G436/weekly!G435)-1</f>
        <v>3.8816108685104211E-2</v>
      </c>
      <c r="H437" s="20">
        <f>(weekly!H436/weekly!H435)-1</f>
        <v>-2.6455026455027841E-3</v>
      </c>
      <c r="I437" s="20">
        <f>(weekly!I436/weekly!I435)-1</f>
        <v>5.6412379670842672E-3</v>
      </c>
      <c r="J437" s="20">
        <f>(weekly!J436/weekly!J435)-1</f>
        <v>8.0407039786469792E-3</v>
      </c>
      <c r="K437" s="20">
        <f>(weekly!K436/weekly!K435)-1</f>
        <v>-2.0936639118457334E-2</v>
      </c>
    </row>
    <row r="438" spans="1:11" x14ac:dyDescent="0.3">
      <c r="A438" s="19">
        <v>41378</v>
      </c>
      <c r="B438" s="20">
        <f>(weekly!B437/weekly!B436)-1</f>
        <v>8.0885727397888019E-3</v>
      </c>
      <c r="C438" s="20">
        <f>(weekly!C437/weekly!C436)-1</f>
        <v>-3.9028668530395216E-2</v>
      </c>
      <c r="D438" s="20">
        <f>(weekly!D437/weekly!D436)-1</f>
        <v>4.6428349006663927E-2</v>
      </c>
      <c r="E438" s="20">
        <f>(weekly!E437/weekly!E436)-1</f>
        <v>-4.2130393568096114E-4</v>
      </c>
      <c r="F438" s="20">
        <f>(weekly!F437/weekly!F436)-1</f>
        <v>-2.6859193364704437E-3</v>
      </c>
      <c r="G438" s="20">
        <f>(weekly!G437/weekly!G436)-1</f>
        <v>2.0737972909855351E-2</v>
      </c>
      <c r="H438" s="20">
        <f>(weekly!H437/weekly!H436)-1</f>
        <v>8.2758620689655116E-2</v>
      </c>
      <c r="I438" s="20">
        <f>(weekly!I437/weekly!I436)-1</f>
        <v>7.5755236477793142E-2</v>
      </c>
      <c r="J438" s="20">
        <f>(weekly!J437/weekly!J436)-1</f>
        <v>8.3257484237178936E-2</v>
      </c>
      <c r="K438" s="20">
        <f>(weekly!K437/weekly!K436)-1</f>
        <v>1.2380416432189234E-2</v>
      </c>
    </row>
    <row r="439" spans="1:11" x14ac:dyDescent="0.3">
      <c r="A439" s="19">
        <v>41385</v>
      </c>
      <c r="B439" s="20">
        <f>(weekly!B438/weekly!B437)-1</f>
        <v>1.3828031639447014E-2</v>
      </c>
      <c r="C439" s="20">
        <f>(weekly!C438/weekly!C437)-1</f>
        <v>-5.7398322970737548E-2</v>
      </c>
      <c r="D439" s="20">
        <f>(weekly!D438/weekly!D437)-1</f>
        <v>2.3002529385508064E-2</v>
      </c>
      <c r="E439" s="20">
        <f>(weekly!E438/weekly!E437)-1</f>
        <v>-3.6458150398651301E-2</v>
      </c>
      <c r="F439" s="20">
        <f>(weekly!F438/weekly!F437)-1</f>
        <v>1.2065325117421422E-2</v>
      </c>
      <c r="G439" s="20">
        <f>(weekly!G438/weekly!G437)-1</f>
        <v>3.541685732588995E-2</v>
      </c>
      <c r="H439" s="20">
        <f>(weekly!H438/weekly!H437)-1</f>
        <v>1.9434917524089546E-2</v>
      </c>
      <c r="I439" s="20">
        <f>(weekly!I438/weekly!I437)-1</f>
        <v>1.1577285557097028E-2</v>
      </c>
      <c r="J439" s="20">
        <f>(weekly!J438/weekly!J437)-1</f>
        <v>4.6854471569556022E-2</v>
      </c>
      <c r="K439" s="20">
        <f>(weekly!K438/weekly!K437)-1</f>
        <v>7.0038910505836549E-2</v>
      </c>
    </row>
    <row r="440" spans="1:11" x14ac:dyDescent="0.3">
      <c r="A440" s="19">
        <v>41392</v>
      </c>
      <c r="B440" s="20">
        <f>(weekly!B439/weekly!B438)-1</f>
        <v>1.0215536596317909E-2</v>
      </c>
      <c r="C440" s="20">
        <f>(weekly!C439/weekly!C438)-1</f>
        <v>3.5885565591007529E-2</v>
      </c>
      <c r="D440" s="20">
        <f>(weekly!D439/weekly!D438)-1</f>
        <v>-1.1809878410611319E-2</v>
      </c>
      <c r="E440" s="20">
        <f>(weekly!E439/weekly!E438)-1</f>
        <v>4.3378412860423765E-2</v>
      </c>
      <c r="F440" s="20">
        <f>(weekly!F439/weekly!F438)-1</f>
        <v>-2.192702345978681E-3</v>
      </c>
      <c r="G440" s="20">
        <f>(weekly!G439/weekly!G438)-1</f>
        <v>1.5025631960402963E-2</v>
      </c>
      <c r="H440" s="20">
        <f>(weekly!H439/weekly!H438)-1</f>
        <v>-2.3870554309516234E-2</v>
      </c>
      <c r="I440" s="20">
        <f>(weekly!I439/weekly!I438)-1</f>
        <v>3.6982738235989743E-2</v>
      </c>
      <c r="J440" s="20">
        <f>(weekly!J439/weekly!J438)-1</f>
        <v>1.7628602699744755E-2</v>
      </c>
      <c r="K440" s="20">
        <f>(weekly!K439/weekly!K438)-1</f>
        <v>-2.077922077922123E-3</v>
      </c>
    </row>
    <row r="441" spans="1:11" x14ac:dyDescent="0.3">
      <c r="A441" s="19">
        <v>41399</v>
      </c>
      <c r="B441" s="20">
        <f>(weekly!B440/weekly!B439)-1</f>
        <v>1.5557284142682537E-2</v>
      </c>
      <c r="C441" s="20">
        <f>(weekly!C440/weekly!C439)-1</f>
        <v>5.4563245753676659E-2</v>
      </c>
      <c r="D441" s="20">
        <f>(weekly!D440/weekly!D439)-1</f>
        <v>3.2880018839043901E-2</v>
      </c>
      <c r="E441" s="20">
        <f>(weekly!E440/weekly!E439)-1</f>
        <v>2.7565244733256389E-2</v>
      </c>
      <c r="F441" s="20">
        <f>(weekly!F440/weekly!F439)-1</f>
        <v>-1.2033026818288439E-2</v>
      </c>
      <c r="G441" s="20">
        <f>(weekly!G440/weekly!G439)-1</f>
        <v>-5.4858934169280671E-3</v>
      </c>
      <c r="H441" s="20">
        <f>(weekly!H440/weekly!H439)-1</f>
        <v>2.839323814213035E-2</v>
      </c>
      <c r="I441" s="20">
        <f>(weekly!I440/weekly!I439)-1</f>
        <v>6.7131846581839794E-2</v>
      </c>
      <c r="J441" s="20">
        <f>(weekly!J440/weekly!J439)-1</f>
        <v>-4.6749745457673741E-3</v>
      </c>
      <c r="K441" s="20">
        <f>(weekly!K440/weekly!K439)-1</f>
        <v>0.1254554919312858</v>
      </c>
    </row>
    <row r="442" spans="1:11" x14ac:dyDescent="0.3">
      <c r="A442" s="19">
        <v>41406</v>
      </c>
      <c r="B442" s="20">
        <f>(weekly!B441/weekly!B440)-1</f>
        <v>2.7738264580369876E-2</v>
      </c>
      <c r="C442" s="20">
        <f>(weekly!C441/weekly!C440)-1</f>
        <v>-1.4776960682482354E-2</v>
      </c>
      <c r="D442" s="20">
        <f>(weekly!D441/weekly!D440)-1</f>
        <v>2.2115192795463035E-2</v>
      </c>
      <c r="E442" s="20">
        <f>(weekly!E441/weekly!E440)-1</f>
        <v>-8.3639330885352248E-3</v>
      </c>
      <c r="F442" s="20">
        <f>(weekly!F441/weekly!F440)-1</f>
        <v>3.7510527566026797E-2</v>
      </c>
      <c r="G442" s="20">
        <f>(weekly!G441/weekly!G440)-1</f>
        <v>-1.7511601435937774E-4</v>
      </c>
      <c r="H442" s="20">
        <f>(weekly!H441/weekly!H440)-1</f>
        <v>8.6179380785191828E-3</v>
      </c>
      <c r="I442" s="20">
        <f>(weekly!I441/weekly!I440)-1</f>
        <v>-5.171161160733373E-2</v>
      </c>
      <c r="J442" s="20">
        <f>(weekly!J441/weekly!J440)-1</f>
        <v>3.9318800697335954E-2</v>
      </c>
      <c r="K442" s="20">
        <f>(weekly!K441/weekly!K440)-1</f>
        <v>-7.7243293246993527E-2</v>
      </c>
    </row>
    <row r="443" spans="1:11" x14ac:dyDescent="0.3">
      <c r="A443" s="19">
        <v>41413</v>
      </c>
      <c r="B443" s="20">
        <f>(weekly!B442/weekly!B441)-1</f>
        <v>-5.8717061485227595E-2</v>
      </c>
      <c r="C443" s="20">
        <f>(weekly!C442/weekly!C441)-1</f>
        <v>-2.8816418330053217E-3</v>
      </c>
      <c r="D443" s="20">
        <f>(weekly!D442/weekly!D441)-1</f>
        <v>-2.4397044472326823E-2</v>
      </c>
      <c r="E443" s="20">
        <f>(weekly!E442/weekly!E441)-1</f>
        <v>-1.6114654049236288E-3</v>
      </c>
      <c r="F443" s="20">
        <f>(weekly!F442/weekly!F441)-1</f>
        <v>-1.6235117808675037E-3</v>
      </c>
      <c r="G443" s="20">
        <f>(weekly!G442/weekly!G441)-1</f>
        <v>6.1301339872141813E-3</v>
      </c>
      <c r="H443" s="20">
        <f>(weekly!H442/weekly!H441)-1</f>
        <v>-8.3860759493671E-2</v>
      </c>
      <c r="I443" s="20">
        <f>(weekly!I442/weekly!I441)-1</f>
        <v>-1.4015953851007179E-2</v>
      </c>
      <c r="J443" s="20">
        <f>(weekly!J442/weekly!J441)-1</f>
        <v>-0.10237606742819128</v>
      </c>
      <c r="K443" s="20">
        <f>(weekly!K442/weekly!K441)-1</f>
        <v>5.0125313283209127E-3</v>
      </c>
    </row>
    <row r="444" spans="1:11" x14ac:dyDescent="0.3">
      <c r="A444" s="19">
        <v>41420</v>
      </c>
      <c r="B444" s="20">
        <f>(weekly!B443/weekly!B442)-1</f>
        <v>2.5223391019115526E-2</v>
      </c>
      <c r="C444" s="20">
        <f>(weekly!C443/weekly!C442)-1</f>
        <v>1.9665891308944694E-2</v>
      </c>
      <c r="D444" s="20">
        <f>(weekly!D443/weekly!D442)-1</f>
        <v>-1.228922549299627E-3</v>
      </c>
      <c r="E444" s="20">
        <f>(weekly!E443/weekly!E442)-1</f>
        <v>2.7164394381675283E-2</v>
      </c>
      <c r="F444" s="20">
        <f>(weekly!F443/weekly!F442)-1</f>
        <v>1.2091898428053138E-2</v>
      </c>
      <c r="G444" s="20">
        <f>(weekly!G443/weekly!G442)-1</f>
        <v>0.25963965532248223</v>
      </c>
      <c r="H444" s="20">
        <f>(weekly!H443/weekly!H442)-1</f>
        <v>-1.9861830742659681E-2</v>
      </c>
      <c r="I444" s="20">
        <f>(weekly!I443/weekly!I442)-1</f>
        <v>2.9847335222598081E-2</v>
      </c>
      <c r="J444" s="20">
        <f>(weekly!J443/weekly!J442)-1</f>
        <v>-3.7960803694151557E-2</v>
      </c>
      <c r="K444" s="20">
        <f>(weekly!K443/weekly!K442)-1</f>
        <v>7.8304239401496112E-2</v>
      </c>
    </row>
    <row r="445" spans="1:11" x14ac:dyDescent="0.3">
      <c r="A445" s="19">
        <v>41427</v>
      </c>
      <c r="B445" s="20">
        <f>(weekly!B444/weekly!B443)-1</f>
        <v>-2.8133274492497806E-2</v>
      </c>
      <c r="C445" s="20">
        <f>(weekly!C444/weekly!C443)-1</f>
        <v>1.3687266694317746E-2</v>
      </c>
      <c r="D445" s="20">
        <f>(weekly!D444/weekly!D443)-1</f>
        <v>-3.476693278393006E-2</v>
      </c>
      <c r="E445" s="20">
        <f>(weekly!E444/weekly!E443)-1</f>
        <v>1.454363089267785E-2</v>
      </c>
      <c r="F445" s="20">
        <f>(weekly!F444/weekly!F443)-1</f>
        <v>-5.8871997692909739E-2</v>
      </c>
      <c r="G445" s="20">
        <f>(weekly!G444/weekly!G443)-1</f>
        <v>-4.7263681592039863E-2</v>
      </c>
      <c r="H445" s="20">
        <f>(weekly!H444/weekly!H443)-1</f>
        <v>1.0572687224670307E-3</v>
      </c>
      <c r="I445" s="20">
        <f>(weekly!I444/weekly!I443)-1</f>
        <v>-1.6199902356752949E-2</v>
      </c>
      <c r="J445" s="20">
        <f>(weekly!J444/weekly!J443)-1</f>
        <v>7.8499991973417504E-3</v>
      </c>
      <c r="K445" s="20">
        <f>(weekly!K444/weekly!K443)-1</f>
        <v>-1.8501387604069608E-3</v>
      </c>
    </row>
    <row r="446" spans="1:11" x14ac:dyDescent="0.3">
      <c r="A446" s="19">
        <v>41434</v>
      </c>
      <c r="B446" s="20">
        <f>(weekly!B445/weekly!B444)-1</f>
        <v>3.9618571915086775E-2</v>
      </c>
      <c r="C446" s="20">
        <f>(weekly!C445/weekly!C444)-1</f>
        <v>-4.493998908892527E-2</v>
      </c>
      <c r="D446" s="20">
        <f>(weekly!D445/weekly!D444)-1</f>
        <v>-1.6393928613779085E-2</v>
      </c>
      <c r="E446" s="20">
        <f>(weekly!E445/weekly!E444)-1</f>
        <v>-2.1189652331520814E-2</v>
      </c>
      <c r="F446" s="20">
        <f>(weekly!F445/weekly!F444)-1</f>
        <v>-3.7646646821921648E-3</v>
      </c>
      <c r="G446" s="20">
        <f>(weekly!G445/weekly!G444)-1</f>
        <v>-9.0658543661155111E-3</v>
      </c>
      <c r="H446" s="20">
        <f>(weekly!H445/weekly!H444)-1</f>
        <v>-2.0242914979757165E-2</v>
      </c>
      <c r="I446" s="20">
        <f>(weekly!I445/weekly!I444)-1</f>
        <v>-8.8423711991338916E-3</v>
      </c>
      <c r="J446" s="20">
        <f>(weekly!J445/weekly!J444)-1</f>
        <v>1.9687171482271726E-2</v>
      </c>
      <c r="K446" s="20">
        <f>(weekly!K445/weekly!K444)-1</f>
        <v>-1.5291936978684029E-2</v>
      </c>
    </row>
    <row r="447" spans="1:11" x14ac:dyDescent="0.3">
      <c r="A447" s="19">
        <v>41441</v>
      </c>
      <c r="B447" s="20">
        <f>(weekly!B446/weekly!B445)-1</f>
        <v>-2.6752566062459127E-2</v>
      </c>
      <c r="C447" s="20">
        <f>(weekly!C446/weekly!C445)-1</f>
        <v>-1.9607283113173946E-2</v>
      </c>
      <c r="D447" s="20">
        <f>(weekly!D446/weekly!D445)-1</f>
        <v>-4.4817505048374007E-2</v>
      </c>
      <c r="E447" s="20">
        <f>(weekly!E446/weekly!E445)-1</f>
        <v>9.9319911117097259E-3</v>
      </c>
      <c r="F447" s="20">
        <f>(weekly!F446/weekly!F445)-1</f>
        <v>-3.9546533087264635E-4</v>
      </c>
      <c r="G447" s="20">
        <f>(weekly!G446/weekly!G445)-1</f>
        <v>-3.0081241308643758E-2</v>
      </c>
      <c r="H447" s="20">
        <f>(weekly!H446/weekly!H445)-1</f>
        <v>-5.6234279554437605E-2</v>
      </c>
      <c r="I447" s="20">
        <f>(weekly!I446/weekly!I445)-1</f>
        <v>-2.5762403277196144E-2</v>
      </c>
      <c r="J447" s="20">
        <f>(weekly!J446/weekly!J445)-1</f>
        <v>-3.2287794057921149E-2</v>
      </c>
      <c r="K447" s="20">
        <f>(weekly!K446/weekly!K445)-1</f>
        <v>3.8117647058823589E-2</v>
      </c>
    </row>
    <row r="448" spans="1:11" x14ac:dyDescent="0.3">
      <c r="A448" s="19">
        <v>41448</v>
      </c>
      <c r="B448" s="20">
        <f>(weekly!B447/weekly!B446)-1</f>
        <v>8.7961404689778977E-2</v>
      </c>
      <c r="C448" s="20">
        <f>(weekly!C447/weekly!C446)-1</f>
        <v>6.7427023247683904E-2</v>
      </c>
      <c r="D448" s="20">
        <f>(weekly!D447/weekly!D446)-1</f>
        <v>5.3925280827969102E-2</v>
      </c>
      <c r="E448" s="20">
        <f>(weekly!E447/weekly!E446)-1</f>
        <v>3.3136646998033203E-2</v>
      </c>
      <c r="F448" s="20">
        <f>(weekly!F447/weekly!F446)-1</f>
        <v>1.7275484636687155E-2</v>
      </c>
      <c r="G448" s="20">
        <f>(weekly!G447/weekly!G446)-1</f>
        <v>1.3809236341684183E-2</v>
      </c>
      <c r="H448" s="20">
        <f>(weekly!H447/weekly!H446)-1</f>
        <v>5.1399200456881733E-2</v>
      </c>
      <c r="I448" s="20">
        <f>(weekly!I447/weekly!I446)-1</f>
        <v>4.7654643991776879E-3</v>
      </c>
      <c r="J448" s="20">
        <f>(weekly!J447/weekly!J446)-1</f>
        <v>7.3606560023244949E-3</v>
      </c>
      <c r="K448" s="20">
        <f>(weekly!K447/weekly!K446)-1</f>
        <v>-0.12148685403445147</v>
      </c>
    </row>
    <row r="449" spans="1:11" x14ac:dyDescent="0.3">
      <c r="A449" s="19">
        <v>41455</v>
      </c>
      <c r="B449" s="20">
        <f>(weekly!B448/weekly!B447)-1</f>
        <v>2.0573373208208734E-2</v>
      </c>
      <c r="C449" s="20">
        <f>(weekly!C448/weekly!C447)-1</f>
        <v>7.9420313587423852E-3</v>
      </c>
      <c r="D449" s="20">
        <f>(weekly!D448/weekly!D447)-1</f>
        <v>-2.6346516571360556E-3</v>
      </c>
      <c r="E449" s="20">
        <f>(weekly!E448/weekly!E447)-1</f>
        <v>-1.7069471782130363E-2</v>
      </c>
      <c r="F449" s="20">
        <f>(weekly!F448/weekly!F447)-1</f>
        <v>6.9786535303777431E-3</v>
      </c>
      <c r="G449" s="20">
        <f>(weekly!G448/weekly!G447)-1</f>
        <v>-2.0841086713806467E-3</v>
      </c>
      <c r="H449" s="20">
        <f>(weekly!H448/weekly!H447)-1</f>
        <v>1.8106101756292237E-3</v>
      </c>
      <c r="I449" s="20">
        <f>(weekly!I448/weekly!I447)-1</f>
        <v>5.458941690690966E-2</v>
      </c>
      <c r="J449" s="20">
        <f>(weekly!J448/weekly!J447)-1</f>
        <v>3.9418654958576216E-3</v>
      </c>
      <c r="K449" s="20">
        <f>(weekly!K448/weekly!K447)-1</f>
        <v>-4.4891640866873139E-2</v>
      </c>
    </row>
    <row r="450" spans="1:11" x14ac:dyDescent="0.3">
      <c r="A450" s="19">
        <v>41462</v>
      </c>
      <c r="B450" s="20">
        <f>(weekly!B449/weekly!B448)-1</f>
        <v>1.0912949022381602E-2</v>
      </c>
      <c r="C450" s="20">
        <f>(weekly!C449/weekly!C448)-1</f>
        <v>5.2055833096408266E-2</v>
      </c>
      <c r="D450" s="20">
        <f>(weekly!D449/weekly!D448)-1</f>
        <v>4.1935580704229647E-2</v>
      </c>
      <c r="E450" s="20">
        <f>(weekly!E449/weekly!E448)-1</f>
        <v>0.14168472194865722</v>
      </c>
      <c r="F450" s="20">
        <f>(weekly!F449/weekly!F448)-1</f>
        <v>3.3814663033449932E-2</v>
      </c>
      <c r="G450" s="20">
        <f>(weekly!G449/weekly!G448)-1</f>
        <v>1.3947937644514186E-2</v>
      </c>
      <c r="H450" s="20">
        <f>(weekly!H449/weekly!H448)-1</f>
        <v>-6.3076088921019235E-2</v>
      </c>
      <c r="I450" s="20">
        <f>(weekly!I449/weekly!I448)-1</f>
        <v>2.2486772486772555E-2</v>
      </c>
      <c r="J450" s="20">
        <f>(weekly!J449/weekly!J448)-1</f>
        <v>5.7778558089796261E-2</v>
      </c>
      <c r="K450" s="20">
        <f>(weekly!K449/weekly!K448)-1</f>
        <v>-9.7244732576985404E-2</v>
      </c>
    </row>
    <row r="451" spans="1:11" x14ac:dyDescent="0.3">
      <c r="A451" s="19">
        <v>41469</v>
      </c>
      <c r="B451" s="20">
        <f>(weekly!B450/weekly!B449)-1</f>
        <v>3.7932930181418412E-2</v>
      </c>
      <c r="C451" s="20">
        <f>(weekly!C450/weekly!C449)-1</f>
        <v>8.2578370309363214E-2</v>
      </c>
      <c r="D451" s="20">
        <f>(weekly!D450/weekly!D449)-1</f>
        <v>-2.264477095937778E-2</v>
      </c>
      <c r="E451" s="20">
        <f>(weekly!E450/weekly!E449)-1</f>
        <v>1.5412042095577672E-2</v>
      </c>
      <c r="F451" s="20">
        <f>(weekly!F450/weekly!F449)-1</f>
        <v>7.0169976962829228E-2</v>
      </c>
      <c r="G451" s="20">
        <f>(weekly!G450/weekly!G449)-1</f>
        <v>4.553479476239497E-2</v>
      </c>
      <c r="H451" s="20">
        <f>(weekly!H450/weekly!H449)-1</f>
        <v>1.1574074074073959E-2</v>
      </c>
      <c r="I451" s="20">
        <f>(weekly!I450/weekly!I449)-1</f>
        <v>5.4894351013367704E-2</v>
      </c>
      <c r="J451" s="20">
        <f>(weekly!J450/weekly!J449)-1</f>
        <v>-1.9510207776922806E-2</v>
      </c>
      <c r="K451" s="20">
        <f>(weekly!K450/weekly!K449)-1</f>
        <v>-8.4979054458408032E-2</v>
      </c>
    </row>
    <row r="452" spans="1:11" x14ac:dyDescent="0.3">
      <c r="A452" s="19">
        <v>41476</v>
      </c>
      <c r="B452" s="20">
        <f>(weekly!B451/weekly!B450)-1</f>
        <v>-3.6305855161787415E-2</v>
      </c>
      <c r="C452" s="20">
        <f>(weekly!C451/weekly!C450)-1</f>
        <v>1.8187221396730902E-2</v>
      </c>
      <c r="D452" s="20">
        <f>(weekly!D451/weekly!D450)-1</f>
        <v>-5.2794481782808655E-2</v>
      </c>
      <c r="E452" s="20">
        <f>(weekly!E451/weekly!E450)-1</f>
        <v>2.3135300447414631E-2</v>
      </c>
      <c r="F452" s="20">
        <f>(weekly!F451/weekly!F450)-1</f>
        <v>-1.7395857575052354E-2</v>
      </c>
      <c r="G452" s="20">
        <f>(weekly!G451/weekly!G450)-1</f>
        <v>5.2768592133962677E-3</v>
      </c>
      <c r="H452" s="20">
        <f>(weekly!H451/weekly!H450)-1</f>
        <v>1.1060259344012335E-2</v>
      </c>
      <c r="I452" s="20">
        <f>(weekly!I451/weekly!I450)-1</f>
        <v>-1.3489760045782839E-3</v>
      </c>
      <c r="J452" s="20">
        <f>(weekly!J451/weekly!J450)-1</f>
        <v>-0.13239458294859952</v>
      </c>
      <c r="K452" s="20">
        <f>(weekly!K451/weekly!K450)-1</f>
        <v>-6.9980379332897469E-2</v>
      </c>
    </row>
    <row r="453" spans="1:11" x14ac:dyDescent="0.3">
      <c r="A453" s="19">
        <v>41483</v>
      </c>
      <c r="B453" s="20">
        <f>(weekly!B452/weekly!B451)-1</f>
        <v>-3.6874188068352187E-2</v>
      </c>
      <c r="C453" s="20">
        <f>(weekly!C452/weekly!C451)-1</f>
        <v>4.020781040219501E-2</v>
      </c>
      <c r="D453" s="20">
        <f>(weekly!D452/weekly!D451)-1</f>
        <v>-1.994833971306742E-2</v>
      </c>
      <c r="E453" s="20">
        <f>(weekly!E452/weekly!E451)-1</f>
        <v>3.2769643796185965E-2</v>
      </c>
      <c r="F453" s="20">
        <f>(weekly!F452/weekly!F451)-1</f>
        <v>-1.9914342668798324E-2</v>
      </c>
      <c r="G453" s="20">
        <f>(weekly!G452/weekly!G451)-1</f>
        <v>-1.3227883538633689E-2</v>
      </c>
      <c r="H453" s="20">
        <f>(weekly!H452/weekly!H451)-1</f>
        <v>-0.17408525084873638</v>
      </c>
      <c r="I453" s="20">
        <f>(weekly!I452/weekly!I451)-1</f>
        <v>-9.6193205075726596E-2</v>
      </c>
      <c r="J453" s="20">
        <f>(weekly!J452/weekly!J451)-1</f>
        <v>-1.8269861823083766E-2</v>
      </c>
      <c r="K453" s="20">
        <f>(weekly!K452/weekly!K451)-1</f>
        <v>-0.21518987341772144</v>
      </c>
    </row>
    <row r="454" spans="1:11" x14ac:dyDescent="0.3">
      <c r="A454" s="19">
        <v>41490</v>
      </c>
      <c r="B454" s="20">
        <f>(weekly!B453/weekly!B452)-1</f>
        <v>9.7011828180120219E-3</v>
      </c>
      <c r="C454" s="20">
        <f>(weekly!C453/weekly!C452)-1</f>
        <v>-2.3569288095270924E-4</v>
      </c>
      <c r="D454" s="20">
        <f>(weekly!D453/weekly!D452)-1</f>
        <v>-3.2865489648164714E-2</v>
      </c>
      <c r="E454" s="20">
        <f>(weekly!E453/weekly!E452)-1</f>
        <v>-1.4712582071552904E-2</v>
      </c>
      <c r="F454" s="20">
        <f>(weekly!F453/weekly!F452)-1</f>
        <v>-0.1339763985661927</v>
      </c>
      <c r="G454" s="20">
        <f>(weekly!G453/weekly!G452)-1</f>
        <v>-1.510745442939232E-2</v>
      </c>
      <c r="H454" s="20">
        <f>(weekly!H453/weekly!H452)-1</f>
        <v>-4.7042703813656161E-2</v>
      </c>
      <c r="I454" s="20">
        <f>(weekly!I453/weekly!I452)-1</f>
        <v>-2.2826086956521885E-2</v>
      </c>
      <c r="J454" s="20">
        <f>(weekly!J453/weekly!J452)-1</f>
        <v>-6.0292337434729948E-2</v>
      </c>
      <c r="K454" s="20">
        <f>(weekly!K453/weekly!K452)-1</f>
        <v>1.5232974910394326E-2</v>
      </c>
    </row>
    <row r="455" spans="1:11" x14ac:dyDescent="0.3">
      <c r="A455" s="19">
        <v>41497</v>
      </c>
      <c r="B455" s="20">
        <f>(weekly!B454/weekly!B453)-1</f>
        <v>-4.5008477624210008E-2</v>
      </c>
      <c r="C455" s="20">
        <f>(weekly!C454/weekly!C453)-1</f>
        <v>-3.4958126585688976E-2</v>
      </c>
      <c r="D455" s="20">
        <f>(weekly!D454/weekly!D453)-1</f>
        <v>-3.7002987818892108E-2</v>
      </c>
      <c r="E455" s="20">
        <f>(weekly!E454/weekly!E453)-1</f>
        <v>4.6782353261163312E-3</v>
      </c>
      <c r="F455" s="20">
        <f>(weekly!F454/weekly!F453)-1</f>
        <v>-2.8089757004999383E-2</v>
      </c>
      <c r="G455" s="20">
        <f>(weekly!G454/weekly!G453)-1</f>
        <v>7.0358634595995895E-2</v>
      </c>
      <c r="H455" s="20">
        <f>(weekly!H454/weekly!H453)-1</f>
        <v>5.248023005032354E-2</v>
      </c>
      <c r="I455" s="20">
        <f>(weekly!I454/weekly!I453)-1</f>
        <v>-1.6592510196514532E-2</v>
      </c>
      <c r="J455" s="20">
        <f>(weekly!J454/weekly!J453)-1</f>
        <v>-3.0128821380503767E-2</v>
      </c>
      <c r="K455" s="20">
        <f>(weekly!K454/weekly!K453)-1</f>
        <v>0.1412180052956753</v>
      </c>
    </row>
    <row r="456" spans="1:11" x14ac:dyDescent="0.3">
      <c r="A456" s="19">
        <v>41504</v>
      </c>
      <c r="B456" s="20">
        <f>(weekly!B455/weekly!B454)-1</f>
        <v>-8.7157690859203107E-3</v>
      </c>
      <c r="C456" s="20">
        <f>(weekly!C455/weekly!C454)-1</f>
        <v>2.7267228142012989E-2</v>
      </c>
      <c r="D456" s="20">
        <f>(weekly!D455/weekly!D454)-1</f>
        <v>3.3412887828162319E-2</v>
      </c>
      <c r="E456" s="20">
        <f>(weekly!E455/weekly!E454)-1</f>
        <v>7.4990524662947866E-3</v>
      </c>
      <c r="F456" s="20">
        <f>(weekly!F455/weekly!F454)-1</f>
        <v>3.2298968825512642E-3</v>
      </c>
      <c r="G456" s="20">
        <f>(weekly!G455/weekly!G454)-1</f>
        <v>-3.8081141088609272E-2</v>
      </c>
      <c r="H456" s="20">
        <f>(weekly!H455/weekly!H454)-1</f>
        <v>3.4153005464480968E-2</v>
      </c>
      <c r="I456" s="20">
        <f>(weekly!I455/weekly!I454)-1</f>
        <v>-3.6855500047129786E-2</v>
      </c>
      <c r="J456" s="20">
        <f>(weekly!J455/weekly!J454)-1</f>
        <v>-2.3650456951410548E-2</v>
      </c>
      <c r="K456" s="20">
        <f>(weekly!K455/weekly!K454)-1</f>
        <v>-8.197989172467135E-2</v>
      </c>
    </row>
    <row r="457" spans="1:11" x14ac:dyDescent="0.3">
      <c r="A457" s="19">
        <v>41511</v>
      </c>
      <c r="B457" s="20">
        <f>(weekly!B456/weekly!B455)-1</f>
        <v>4.1899592944369068E-2</v>
      </c>
      <c r="C457" s="20">
        <f>(weekly!C456/weekly!C455)-1</f>
        <v>0.11137156316528496</v>
      </c>
      <c r="D457" s="20">
        <f>(weekly!D456/weekly!D455)-1</f>
        <v>-2.2302870339822034E-2</v>
      </c>
      <c r="E457" s="20">
        <f>(weekly!E456/weekly!E455)-1</f>
        <v>3.503963455595871E-2</v>
      </c>
      <c r="F457" s="20">
        <f>(weekly!F456/weekly!F455)-1</f>
        <v>2.146332156825359E-3</v>
      </c>
      <c r="G457" s="20">
        <f>(weekly!G456/weekly!G455)-1</f>
        <v>-1.685668322025613E-2</v>
      </c>
      <c r="H457" s="20">
        <f>(weekly!H456/weekly!H455)-1</f>
        <v>-9.5772787318362029E-2</v>
      </c>
      <c r="I457" s="20">
        <f>(weekly!I456/weekly!I455)-1</f>
        <v>-1.321197886083425E-3</v>
      </c>
      <c r="J457" s="20">
        <f>(weekly!J456/weekly!J455)-1</f>
        <v>-2.2335025380710638E-2</v>
      </c>
      <c r="K457" s="20">
        <f>(weekly!K456/weekly!K455)-1</f>
        <v>-4.128053917438923E-2</v>
      </c>
    </row>
    <row r="458" spans="1:11" x14ac:dyDescent="0.3">
      <c r="A458" s="19">
        <v>41518</v>
      </c>
      <c r="B458" s="20">
        <f>(weekly!B457/weekly!B456)-1</f>
        <v>1.6617179767671963E-2</v>
      </c>
      <c r="C458" s="20">
        <f>(weekly!C457/weekly!C456)-1</f>
        <v>-2.1835484955625928E-2</v>
      </c>
      <c r="D458" s="20">
        <f>(weekly!D457/weekly!D456)-1</f>
        <v>3.7389485050955074E-2</v>
      </c>
      <c r="E458" s="20">
        <f>(weekly!E457/weekly!E456)-1</f>
        <v>-2.4741036890884915E-2</v>
      </c>
      <c r="F458" s="20">
        <f>(weekly!F457/weekly!F456)-1</f>
        <v>9.8519822949882929E-3</v>
      </c>
      <c r="G458" s="20">
        <f>(weekly!G457/weekly!G456)-1</f>
        <v>3.5358565737051872E-2</v>
      </c>
      <c r="H458" s="20">
        <f>(weekly!H457/weekly!H456)-1</f>
        <v>0.1022644265887509</v>
      </c>
      <c r="I458" s="20">
        <f>(weekly!I457/weekly!I456)-1</f>
        <v>2.7144887059630474E-2</v>
      </c>
      <c r="J458" s="20">
        <f>(weekly!J457/weekly!J456)-1</f>
        <v>4.3468328141225365E-2</v>
      </c>
      <c r="K458" s="20">
        <f>(weekly!K457/weekly!K456)-1</f>
        <v>1.5817223198594021E-2</v>
      </c>
    </row>
    <row r="459" spans="1:11" x14ac:dyDescent="0.3">
      <c r="A459" s="19">
        <v>41525</v>
      </c>
      <c r="B459" s="20">
        <f>(weekly!B458/weekly!B457)-1</f>
        <v>5.7388809182210565E-3</v>
      </c>
      <c r="C459" s="20">
        <f>(weekly!C458/weekly!C457)-1</f>
        <v>-1.7625000000000002E-2</v>
      </c>
      <c r="D459" s="20">
        <f>(weekly!D458/weekly!D457)-1</f>
        <v>2.1078654609329117E-2</v>
      </c>
      <c r="E459" s="20">
        <f>(weekly!E458/weekly!E457)-1</f>
        <v>-3.194377894905065E-4</v>
      </c>
      <c r="F459" s="20">
        <f>(weekly!F458/weekly!F457)-1</f>
        <v>4.0578753888208086E-2</v>
      </c>
      <c r="G459" s="20">
        <f>(weekly!G458/weekly!G457)-1</f>
        <v>1.7728303442589022E-2</v>
      </c>
      <c r="H459" s="20">
        <f>(weekly!H458/weekly!H457)-1</f>
        <v>1.8334437817539184E-2</v>
      </c>
      <c r="I459" s="20">
        <f>(weekly!I458/weekly!I457)-1</f>
        <v>4.8514048561751677E-2</v>
      </c>
      <c r="J459" s="20">
        <f>(weekly!J458/weekly!J457)-1</f>
        <v>0.10616404275222413</v>
      </c>
      <c r="K459" s="20">
        <f>(weekly!K458/weekly!K457)-1</f>
        <v>0.22058823529411775</v>
      </c>
    </row>
    <row r="460" spans="1:11" x14ac:dyDescent="0.3">
      <c r="A460" s="19">
        <v>41532</v>
      </c>
      <c r="B460" s="20">
        <f>(weekly!B459/weekly!B458)-1</f>
        <v>1.0189525168127211E-2</v>
      </c>
      <c r="C460" s="20">
        <f>(weekly!C459/weekly!C458)-1</f>
        <v>-1.7707935700047583E-3</v>
      </c>
      <c r="D460" s="20">
        <f>(weekly!D459/weekly!D458)-1</f>
        <v>4.7435489009238774E-2</v>
      </c>
      <c r="E460" s="20">
        <f>(weekly!E459/weekly!E458)-1</f>
        <v>-1.0864355328327302E-2</v>
      </c>
      <c r="F460" s="20">
        <f>(weekly!F459/weekly!F458)-1</f>
        <v>0.1035372978848681</v>
      </c>
      <c r="G460" s="20">
        <f>(weekly!G459/weekly!G458)-1</f>
        <v>-0.48720545540476667</v>
      </c>
      <c r="H460" s="20">
        <f>(weekly!H459/weekly!H458)-1</f>
        <v>9.4577006507592154E-2</v>
      </c>
      <c r="I460" s="20">
        <f>(weekly!I459/weekly!I458)-1</f>
        <v>7.1974522292993504E-2</v>
      </c>
      <c r="J460" s="20">
        <f>(weekly!J459/weekly!J458)-1</f>
        <v>1.6013818665994828E-2</v>
      </c>
      <c r="K460" s="20">
        <f>(weekly!K459/weekly!K458)-1</f>
        <v>4.9610205527994555E-3</v>
      </c>
    </row>
    <row r="461" spans="1:11" x14ac:dyDescent="0.3">
      <c r="A461" s="19">
        <v>41539</v>
      </c>
      <c r="B461" s="20">
        <f>(weekly!B460/weekly!B459)-1</f>
        <v>-4.7609441194270685E-2</v>
      </c>
      <c r="C461" s="20">
        <f>(weekly!C460/weekly!C459)-1</f>
        <v>-1.1259706185402507E-3</v>
      </c>
      <c r="D461" s="20">
        <f>(weekly!D460/weekly!D459)-1</f>
        <v>-7.6097204902825677E-2</v>
      </c>
      <c r="E461" s="20">
        <f>(weekly!E460/weekly!E459)-1</f>
        <v>3.8227534593227031E-3</v>
      </c>
      <c r="F461" s="20">
        <f>(weekly!F460/weekly!F459)-1</f>
        <v>-3.7594910732608233E-2</v>
      </c>
      <c r="G461" s="20">
        <f>(weekly!G460/weekly!G459)-1</f>
        <v>2.0724160631994781E-2</v>
      </c>
      <c r="H461" s="20">
        <f>(weekly!H460/weekly!H459)-1</f>
        <v>-1.64486722156163E-2</v>
      </c>
      <c r="I461" s="20">
        <f>(weekly!I460/weekly!I459)-1</f>
        <v>-1.8292165350988876E-2</v>
      </c>
      <c r="J461" s="20">
        <f>(weekly!J460/weekly!J459)-1</f>
        <v>-3.48876334850442E-2</v>
      </c>
      <c r="K461" s="20">
        <f>(weekly!K460/weekly!K459)-1</f>
        <v>7.0521861777139705E-4</v>
      </c>
    </row>
    <row r="462" spans="1:11" x14ac:dyDescent="0.3">
      <c r="A462" s="19">
        <v>41546</v>
      </c>
      <c r="B462" s="20">
        <f>(weekly!B461/weekly!B460)-1</f>
        <v>1.7263291675492454E-2</v>
      </c>
      <c r="C462" s="20">
        <f>(weekly!C461/weekly!C460)-1</f>
        <v>4.388791407454673E-2</v>
      </c>
      <c r="D462" s="20">
        <f>(weekly!D461/weekly!D460)-1</f>
        <v>5.1815518319781484E-2</v>
      </c>
      <c r="E462" s="20">
        <f>(weekly!E461/weekly!E460)-1</f>
        <v>3.2450118000428851E-3</v>
      </c>
      <c r="F462" s="20">
        <f>(weekly!F461/weekly!F460)-1</f>
        <v>-5.7358522751502772E-3</v>
      </c>
      <c r="G462" s="20">
        <f>(weekly!G461/weekly!G460)-1</f>
        <v>7.4041587121407515E-2</v>
      </c>
      <c r="H462" s="20">
        <f>(weekly!H461/weekly!H460)-1</f>
        <v>3.9693733628853423E-2</v>
      </c>
      <c r="I462" s="20">
        <f>(weekly!I461/weekly!I460)-1</f>
        <v>-2.5247503350482092E-2</v>
      </c>
      <c r="J462" s="20">
        <f>(weekly!J461/weekly!J460)-1</f>
        <v>3.1744866689908946E-3</v>
      </c>
      <c r="K462" s="20">
        <f>(weekly!K461/weekly!K460)-1</f>
        <v>1.4094432699083281E-3</v>
      </c>
    </row>
    <row r="463" spans="1:11" x14ac:dyDescent="0.3">
      <c r="A463" s="19">
        <v>41553</v>
      </c>
      <c r="B463" s="20">
        <f>(weekly!B462/weekly!B461)-1</f>
        <v>1.0463300364393691E-2</v>
      </c>
      <c r="C463" s="20">
        <f>(weekly!C462/weekly!C461)-1</f>
        <v>4.3499521199649394E-2</v>
      </c>
      <c r="D463" s="20">
        <f>(weekly!D462/weekly!D461)-1</f>
        <v>3.2581139870426767E-2</v>
      </c>
      <c r="E463" s="20">
        <f>(weekly!E462/weekly!E461)-1</f>
        <v>8.5567644149803668E-2</v>
      </c>
      <c r="F463" s="20">
        <f>(weekly!F462/weekly!F461)-1</f>
        <v>3.8431019322739068E-2</v>
      </c>
      <c r="G463" s="20">
        <f>(weekly!G462/weekly!G461)-1</f>
        <v>2.3083205226748671E-2</v>
      </c>
      <c r="H463" s="20">
        <f>(weekly!H462/weekly!H461)-1</f>
        <v>-7.3643410852713975E-3</v>
      </c>
      <c r="I463" s="20">
        <f>(weekly!I462/weekly!I461)-1</f>
        <v>5.5883266066438786E-3</v>
      </c>
      <c r="J463" s="20">
        <f>(weekly!J462/weekly!J461)-1</f>
        <v>7.5489299432961454E-2</v>
      </c>
      <c r="K463" s="20">
        <f>(weekly!K462/weekly!K461)-1</f>
        <v>9.4299788881069713E-2</v>
      </c>
    </row>
    <row r="464" spans="1:11" x14ac:dyDescent="0.3">
      <c r="A464" s="19">
        <v>41560</v>
      </c>
      <c r="B464" s="20">
        <f>(weekly!B463/weekly!B462)-1</f>
        <v>4.8992839111843711E-2</v>
      </c>
      <c r="C464" s="20">
        <f>(weekly!C463/weekly!C462)-1</f>
        <v>-6.6385504529831163E-4</v>
      </c>
      <c r="D464" s="20">
        <f>(weekly!D463/weekly!D462)-1</f>
        <v>2.3126818622696499E-2</v>
      </c>
      <c r="E464" s="20">
        <f>(weekly!E463/weekly!E462)-1</f>
        <v>1.2238364934745061E-2</v>
      </c>
      <c r="F464" s="20">
        <f>(weekly!F463/weekly!F462)-1</f>
        <v>3.8000041304393495E-3</v>
      </c>
      <c r="G464" s="20">
        <f>(weekly!G463/weekly!G462)-1</f>
        <v>1.2795529781888915E-2</v>
      </c>
      <c r="H464" s="20">
        <f>(weekly!H463/weekly!H462)-1</f>
        <v>6.7161265130808223E-2</v>
      </c>
      <c r="I464" s="20">
        <f>(weekly!I463/weekly!I462)-1</f>
        <v>3.5107837515988116E-2</v>
      </c>
      <c r="J464" s="20">
        <f>(weekly!J463/weekly!J462)-1</f>
        <v>-1.0884909094001305E-2</v>
      </c>
      <c r="K464" s="20">
        <f>(weekly!K463/weekly!K462)-1</f>
        <v>-5.4019292604501667E-2</v>
      </c>
    </row>
    <row r="465" spans="1:11" x14ac:dyDescent="0.3">
      <c r="A465" s="19">
        <v>41567</v>
      </c>
      <c r="B465" s="20">
        <f>(weekly!B464/weekly!B463)-1</f>
        <v>-2.057754640997933E-2</v>
      </c>
      <c r="C465" s="20">
        <f>(weekly!C464/weekly!C463)-1</f>
        <v>-2.494040873744674E-2</v>
      </c>
      <c r="D465" s="20">
        <f>(weekly!D464/weekly!D463)-1</f>
        <v>-5.9842986224264427E-3</v>
      </c>
      <c r="E465" s="20">
        <f>(weekly!E464/weekly!E463)-1</f>
        <v>5.1329457270050671E-3</v>
      </c>
      <c r="F465" s="20">
        <f>(weekly!F464/weekly!F463)-1</f>
        <v>5.505606419092679E-2</v>
      </c>
      <c r="G465" s="20">
        <f>(weekly!G464/weekly!G463)-1</f>
        <v>7.4922342250451912E-2</v>
      </c>
      <c r="H465" s="20">
        <f>(weekly!H464/weekly!H463)-1</f>
        <v>-3.732162458836441E-2</v>
      </c>
      <c r="I465" s="20">
        <f>(weekly!I464/weekly!I463)-1</f>
        <v>-3.9541522859942946E-2</v>
      </c>
      <c r="J465" s="20">
        <f>(weekly!J464/weekly!J463)-1</f>
        <v>8.6077342366353005E-2</v>
      </c>
      <c r="K465" s="20">
        <f>(weekly!K464/weekly!K463)-1</f>
        <v>-7.0700203942896001E-2</v>
      </c>
    </row>
    <row r="466" spans="1:11" x14ac:dyDescent="0.3">
      <c r="A466" s="19">
        <v>41574</v>
      </c>
      <c r="B466" s="20">
        <f>(weekly!B465/weekly!B464)-1</f>
        <v>2.3968309682595335E-2</v>
      </c>
      <c r="C466" s="20">
        <f>(weekly!C465/weekly!C464)-1</f>
        <v>1.4427267535642274E-2</v>
      </c>
      <c r="D466" s="20">
        <f>(weekly!D465/weekly!D464)-1</f>
        <v>1.6719816409858979E-2</v>
      </c>
      <c r="E466" s="20">
        <f>(weekly!E465/weekly!E464)-1</f>
        <v>-1.6481920712522413E-2</v>
      </c>
      <c r="F466" s="20">
        <f>(weekly!F465/weekly!F464)-1</f>
        <v>5.6648661297556746E-2</v>
      </c>
      <c r="G466" s="20">
        <f>(weekly!G465/weekly!G464)-1</f>
        <v>9.9202070304076351E-3</v>
      </c>
      <c r="H466" s="20">
        <f>(weekly!H465/weekly!H464)-1</f>
        <v>2.0904599011782654E-2</v>
      </c>
      <c r="I466" s="20">
        <f>(weekly!I465/weekly!I464)-1</f>
        <v>-3.327270307439778E-2</v>
      </c>
      <c r="J466" s="20">
        <f>(weekly!J465/weekly!J464)-1</f>
        <v>3.6255402688282645E-2</v>
      </c>
      <c r="K466" s="20">
        <f>(weekly!K465/weekly!K464)-1</f>
        <v>-4.3891733723481208E-3</v>
      </c>
    </row>
    <row r="467" spans="1:11" x14ac:dyDescent="0.3">
      <c r="A467" s="19">
        <v>41581</v>
      </c>
      <c r="B467" s="20">
        <f>(weekly!B466/weekly!B465)-1</f>
        <v>-3.560060721805991E-2</v>
      </c>
      <c r="C467" s="20">
        <f>(weekly!C466/weekly!C465)-1</f>
        <v>-3.2098448410385894E-3</v>
      </c>
      <c r="D467" s="20">
        <f>(weekly!D466/weekly!D465)-1</f>
        <v>-4.5758339684586979E-2</v>
      </c>
      <c r="E467" s="20">
        <f>(weekly!E466/weekly!E465)-1</f>
        <v>2.5444791692299962E-2</v>
      </c>
      <c r="F467" s="20">
        <f>(weekly!F466/weekly!F465)-1</f>
        <v>2.541246816520859E-2</v>
      </c>
      <c r="G467" s="20">
        <f>(weekly!G466/weekly!G465)-1</f>
        <v>-1.9474695707879519E-2</v>
      </c>
      <c r="H467" s="20">
        <f>(weekly!H466/weekly!H465)-1</f>
        <v>-9.3075204765450392E-3</v>
      </c>
      <c r="I467" s="20">
        <f>(weekly!I466/weekly!I465)-1</f>
        <v>-2.7809646184204451E-2</v>
      </c>
      <c r="J467" s="20">
        <f>(weekly!J466/weekly!J465)-1</f>
        <v>-8.4029761813820825E-3</v>
      </c>
      <c r="K467" s="20">
        <f>(weekly!K466/weekly!K465)-1</f>
        <v>7.3475385745780386E-4</v>
      </c>
    </row>
    <row r="468" spans="1:11" x14ac:dyDescent="0.3">
      <c r="A468" s="19">
        <v>41588</v>
      </c>
      <c r="B468" s="20">
        <f>(weekly!B467/weekly!B466)-1</f>
        <v>-2.7724179953285355E-2</v>
      </c>
      <c r="C468" s="20">
        <f>(weekly!C467/weekly!C466)-1</f>
        <v>-3.0923647028516021E-2</v>
      </c>
      <c r="D468" s="20">
        <f>(weekly!D467/weekly!D466)-1</f>
        <v>-1.5789635363868126E-2</v>
      </c>
      <c r="E468" s="20">
        <f>(weekly!E467/weekly!E466)-1</f>
        <v>-1.7278203066880549E-3</v>
      </c>
      <c r="F468" s="20">
        <f>(weekly!F467/weekly!F466)-1</f>
        <v>-7.8055540557565251E-2</v>
      </c>
      <c r="G468" s="20">
        <f>(weekly!G467/weekly!G466)-1</f>
        <v>-2.2932183457467725E-2</v>
      </c>
      <c r="H468" s="20">
        <f>(weekly!H467/weekly!H466)-1</f>
        <v>-2.4614806463735484E-2</v>
      </c>
      <c r="I468" s="20">
        <f>(weekly!I467/weekly!I466)-1</f>
        <v>-1.6143497757847514E-2</v>
      </c>
      <c r="J468" s="20">
        <f>(weekly!J467/weekly!J466)-1</f>
        <v>-3.5021493613546451E-2</v>
      </c>
      <c r="K468" s="20">
        <f>(weekly!K467/weekly!K466)-1</f>
        <v>1.4684287812043451E-3</v>
      </c>
    </row>
    <row r="469" spans="1:11" x14ac:dyDescent="0.3">
      <c r="A469" s="19">
        <v>41595</v>
      </c>
      <c r="B469" s="20">
        <f>(weekly!B468/weekly!B467)-1</f>
        <v>-9.2960100271568535E-3</v>
      </c>
      <c r="C469" s="20">
        <f>(weekly!C468/weekly!C467)-1</f>
        <v>-1.2514697612596493E-2</v>
      </c>
      <c r="D469" s="20">
        <f>(weekly!D468/weekly!D467)-1</f>
        <v>-9.3635881269649168E-5</v>
      </c>
      <c r="E469" s="20">
        <f>(weekly!E468/weekly!E467)-1</f>
        <v>-1.971201230798747E-3</v>
      </c>
      <c r="F469" s="20">
        <f>(weekly!F468/weekly!F467)-1</f>
        <v>-9.8387537578572548E-3</v>
      </c>
      <c r="G469" s="20">
        <f>(weekly!G468/weekly!G467)-1</f>
        <v>-2.4696311155689266E-2</v>
      </c>
      <c r="H469" s="20">
        <f>(weekly!H468/weekly!H467)-1</f>
        <v>-3.1785783086110575E-2</v>
      </c>
      <c r="I469" s="20">
        <f>(weekly!I468/weekly!I467)-1</f>
        <v>-1.9383006285083826E-2</v>
      </c>
      <c r="J469" s="20">
        <f>(weekly!J468/weekly!J467)-1</f>
        <v>2.6137633721858622E-2</v>
      </c>
      <c r="K469" s="20">
        <f>(weekly!K468/weekly!K467)-1</f>
        <v>7.3313782991202281E-4</v>
      </c>
    </row>
    <row r="470" spans="1:11" x14ac:dyDescent="0.3">
      <c r="A470" s="19">
        <v>41602</v>
      </c>
      <c r="B470" s="20">
        <f>(weekly!B469/weekly!B468)-1</f>
        <v>1.1228255139694276E-2</v>
      </c>
      <c r="C470" s="20">
        <f>(weekly!C469/weekly!C468)-1</f>
        <v>1.7498265704434246E-3</v>
      </c>
      <c r="D470" s="20">
        <f>(weekly!D469/weekly!D468)-1</f>
        <v>2.9841428393057923E-2</v>
      </c>
      <c r="E470" s="20">
        <f>(weekly!E469/weekly!E468)-1</f>
        <v>2.0714406146877806E-3</v>
      </c>
      <c r="F470" s="20">
        <f>(weekly!F469/weekly!F468)-1</f>
        <v>-8.7733133551517462E-3</v>
      </c>
      <c r="G470" s="20">
        <f>(weekly!G469/weekly!G468)-1</f>
        <v>7.0845807527941673E-4</v>
      </c>
      <c r="H470" s="20">
        <f>(weekly!H469/weekly!H468)-1</f>
        <v>2.3278949462793408E-2</v>
      </c>
      <c r="I470" s="20">
        <f>(weekly!I469/weekly!I468)-1</f>
        <v>3.8455893145457276E-2</v>
      </c>
      <c r="J470" s="20">
        <f>(weekly!J469/weekly!J468)-1</f>
        <v>8.2312851074423987E-2</v>
      </c>
      <c r="K470" s="20">
        <f>(weekly!K469/weekly!K468)-1</f>
        <v>2.564102564102555E-2</v>
      </c>
    </row>
    <row r="471" spans="1:11" x14ac:dyDescent="0.3">
      <c r="A471" s="19">
        <v>41609</v>
      </c>
      <c r="B471" s="20">
        <f>(weekly!B470/weekly!B469)-1</f>
        <v>1.5795235364645777E-2</v>
      </c>
      <c r="C471" s="20">
        <f>(weekly!C470/weekly!C469)-1</f>
        <v>-2.0155038759690491E-3</v>
      </c>
      <c r="D471" s="20">
        <f>(weekly!D470/weekly!D469)-1</f>
        <v>3.2341173617846719E-2</v>
      </c>
      <c r="E471" s="20">
        <f>(weekly!E470/weekly!E469)-1</f>
        <v>-8.5811119390428736E-3</v>
      </c>
      <c r="F471" s="20">
        <f>(weekly!F470/weekly!F469)-1</f>
        <v>2.1878791495117955E-3</v>
      </c>
      <c r="G471" s="20">
        <f>(weekly!G470/weekly!G469)-1</f>
        <v>-7.5591486251941342E-3</v>
      </c>
      <c r="H471" s="20">
        <f>(weekly!H470/weekly!H469)-1</f>
        <v>6.863698230604709E-2</v>
      </c>
      <c r="I471" s="20">
        <f>(weekly!I470/weekly!I469)-1</f>
        <v>-2.6572438162544065E-2</v>
      </c>
      <c r="J471" s="20">
        <f>(weekly!J470/weekly!J469)-1</f>
        <v>5.0979771985565581E-2</v>
      </c>
      <c r="K471" s="20">
        <f>(weekly!K470/weekly!K469)-1</f>
        <v>1.4285714285714235E-2</v>
      </c>
    </row>
    <row r="472" spans="1:11" x14ac:dyDescent="0.3">
      <c r="A472" s="19">
        <v>41616</v>
      </c>
      <c r="B472" s="20">
        <f>(weekly!B471/weekly!B470)-1</f>
        <v>-2.3093503027815654E-3</v>
      </c>
      <c r="C472" s="20">
        <f>(weekly!C471/weekly!C470)-1</f>
        <v>7.4568898555238405E-4</v>
      </c>
      <c r="D472" s="20">
        <f>(weekly!D471/weekly!D470)-1</f>
        <v>1.062861505035384E-2</v>
      </c>
      <c r="E472" s="20">
        <f>(weekly!E471/weekly!E470)-1</f>
        <v>1.4449886049556326E-2</v>
      </c>
      <c r="F472" s="20">
        <f>(weekly!F471/weekly!F470)-1</f>
        <v>-2.1096711453351014E-2</v>
      </c>
      <c r="G472" s="20">
        <f>(weekly!G471/weekly!G470)-1</f>
        <v>2.3770623835055238E-2</v>
      </c>
      <c r="H472" s="20">
        <f>(weekly!H471/weekly!H470)-1</f>
        <v>-5.8951965065502265E-2</v>
      </c>
      <c r="I472" s="20">
        <f>(weekly!I471/weekly!I470)-1</f>
        <v>1.0890082764628994E-2</v>
      </c>
      <c r="J472" s="20">
        <f>(weekly!J471/weekly!J470)-1</f>
        <v>-4.2898376263628024E-2</v>
      </c>
      <c r="K472" s="20">
        <f>(weekly!K471/weekly!K470)-1</f>
        <v>5.1408450704225395E-2</v>
      </c>
    </row>
    <row r="473" spans="1:11" x14ac:dyDescent="0.3">
      <c r="A473" s="19">
        <v>41623</v>
      </c>
      <c r="B473" s="20">
        <f>(weekly!B472/weekly!B471)-1</f>
        <v>3.5234813024021427E-2</v>
      </c>
      <c r="C473" s="20">
        <f>(weekly!C472/weekly!C471)-1</f>
        <v>5.9320893746054537E-2</v>
      </c>
      <c r="D473" s="20">
        <f>(weekly!D472/weekly!D471)-1</f>
        <v>-3.6750820719909316E-2</v>
      </c>
      <c r="E473" s="20">
        <f>(weekly!E472/weekly!E471)-1</f>
        <v>5.262654748816975E-2</v>
      </c>
      <c r="F473" s="20">
        <f>(weekly!F472/weekly!F471)-1</f>
        <v>-9.1030735544562758E-3</v>
      </c>
      <c r="G473" s="20">
        <f>(weekly!G472/weekly!G471)-1</f>
        <v>7.0802427511800214E-3</v>
      </c>
      <c r="H473" s="20">
        <f>(weekly!H472/weekly!H471)-1</f>
        <v>4.2536736272233977E-3</v>
      </c>
      <c r="I473" s="20">
        <f>(weekly!I472/weekly!I471)-1</f>
        <v>4.7878961984104684E-4</v>
      </c>
      <c r="J473" s="20">
        <f>(weekly!J472/weekly!J471)-1</f>
        <v>1.1476839081281387E-2</v>
      </c>
      <c r="K473" s="20">
        <f>(weekly!K472/weekly!K471)-1</f>
        <v>-6.6979236436705003E-3</v>
      </c>
    </row>
    <row r="474" spans="1:11" x14ac:dyDescent="0.3">
      <c r="A474" s="19">
        <v>41630</v>
      </c>
      <c r="B474" s="20">
        <f>(weekly!B473/weekly!B472)-1</f>
        <v>-1.8235118751863233E-2</v>
      </c>
      <c r="C474" s="20">
        <f>(weekly!C473/weekly!C472)-1</f>
        <v>1.8913822917379086E-2</v>
      </c>
      <c r="D474" s="20">
        <f>(weekly!D473/weekly!D472)-1</f>
        <v>7.6004343105320338E-3</v>
      </c>
      <c r="E474" s="20">
        <f>(weekly!E473/weekly!E472)-1</f>
        <v>2.7926618835709682E-3</v>
      </c>
      <c r="F474" s="20">
        <f>(weekly!F473/weekly!F472)-1</f>
        <v>-9.1867007672634671E-3</v>
      </c>
      <c r="G474" s="20">
        <f>(weekly!G473/weekly!G472)-1</f>
        <v>2.1314585425733723E-2</v>
      </c>
      <c r="H474" s="20">
        <f>(weekly!H473/weekly!H472)-1</f>
        <v>2.2333461686561584E-2</v>
      </c>
      <c r="I474" s="20">
        <f>(weekly!I473/weekly!I472)-1</f>
        <v>2.1918070444103988E-2</v>
      </c>
      <c r="J474" s="20">
        <f>(weekly!J473/weekly!J472)-1</f>
        <v>1.5161791719655149E-2</v>
      </c>
      <c r="K474" s="20">
        <f>(weekly!K473/weekly!K472)-1</f>
        <v>7.2825354012137522E-2</v>
      </c>
    </row>
    <row r="475" spans="1:11" x14ac:dyDescent="0.3">
      <c r="A475" s="19">
        <v>41637</v>
      </c>
      <c r="B475" s="20">
        <f>(weekly!B474/weekly!B473)-1</f>
        <v>-1.660003036590918E-2</v>
      </c>
      <c r="C475" s="20">
        <f>(weekly!C474/weekly!C473)-1</f>
        <v>2.8486504626300535E-2</v>
      </c>
      <c r="D475" s="20">
        <f>(weekly!D474/weekly!D473)-1</f>
        <v>-9.7880747126436463E-3</v>
      </c>
      <c r="E475" s="20">
        <f>(weekly!E474/weekly!E473)-1</f>
        <v>1.086784250684758E-3</v>
      </c>
      <c r="F475" s="20">
        <f>(weekly!F474/weekly!F473)-1</f>
        <v>9.0653781026721614E-3</v>
      </c>
      <c r="G475" s="20">
        <f>(weekly!G474/weekly!G473)-1</f>
        <v>4.0428321678320778E-3</v>
      </c>
      <c r="H475" s="20">
        <f>(weekly!H474/weekly!H473)-1</f>
        <v>-6.3653483992467064E-2</v>
      </c>
      <c r="I475" s="20">
        <f>(weekly!I474/weekly!I473)-1</f>
        <v>-2.252505385407888E-2</v>
      </c>
      <c r="J475" s="20">
        <f>(weekly!J474/weekly!J473)-1</f>
        <v>-6.068788886878318E-2</v>
      </c>
      <c r="K475" s="20">
        <f>(weekly!K474/weekly!K473)-1</f>
        <v>4.7768698931489606E-2</v>
      </c>
    </row>
    <row r="476" spans="1:11" x14ac:dyDescent="0.3">
      <c r="A476" s="19">
        <v>41644</v>
      </c>
      <c r="B476" s="20">
        <f>(weekly!B475/weekly!B474)-1</f>
        <v>-7.050589264577245E-3</v>
      </c>
      <c r="C476" s="20">
        <f>(weekly!C475/weekly!C474)-1</f>
        <v>2.6410978315589251E-2</v>
      </c>
      <c r="D476" s="20">
        <f>(weekly!D475/weekly!D474)-1</f>
        <v>-1.5718992775308749E-3</v>
      </c>
      <c r="E476" s="20">
        <f>(weekly!E475/weekly!E474)-1</f>
        <v>-3.912699310188783E-3</v>
      </c>
      <c r="F476" s="20">
        <f>(weekly!F475/weekly!F474)-1</f>
        <v>5.0956717486954073E-3</v>
      </c>
      <c r="G476" s="20">
        <f>(weekly!G475/weekly!G474)-1</f>
        <v>-2.270105560996849E-2</v>
      </c>
      <c r="H476" s="20">
        <f>(weekly!H475/weekly!H474)-1</f>
        <v>-9.6540627514077881E-3</v>
      </c>
      <c r="I476" s="20">
        <f>(weekly!I475/weekly!I474)-1</f>
        <v>2.4146025966559792E-2</v>
      </c>
      <c r="J476" s="20">
        <f>(weekly!J475/weekly!J474)-1</f>
        <v>-5.5569550849843607E-2</v>
      </c>
      <c r="K476" s="20">
        <f>(weekly!K475/weekly!K474)-1</f>
        <v>-7.7984403119376156E-2</v>
      </c>
    </row>
    <row r="477" spans="1:11" x14ac:dyDescent="0.3">
      <c r="A477" s="19">
        <v>41651</v>
      </c>
      <c r="B477" s="20">
        <f>(weekly!B476/weekly!B475)-1</f>
        <v>3.0994091427386739E-2</v>
      </c>
      <c r="C477" s="20">
        <f>(weekly!C476/weekly!C475)-1</f>
        <v>-2.9745955912406141E-2</v>
      </c>
      <c r="D477" s="20">
        <f>(weekly!D476/weekly!D475)-1</f>
        <v>4.4506342910775043E-3</v>
      </c>
      <c r="E477" s="20">
        <f>(weekly!E476/weekly!E475)-1</f>
        <v>5.0270196630489039E-2</v>
      </c>
      <c r="F477" s="20">
        <f>(weekly!F476/weekly!F475)-1</f>
        <v>-9.1623569654275538E-4</v>
      </c>
      <c r="G477" s="20">
        <f>(weekly!G476/weekly!G475)-1</f>
        <v>1.6703042180750138E-3</v>
      </c>
      <c r="H477" s="20">
        <f>(weekly!H476/weekly!H475)-1</f>
        <v>4.1429731925263891E-2</v>
      </c>
      <c r="I477" s="20">
        <f>(weekly!I476/weekly!I475)-1</f>
        <v>7.4379005473172999E-3</v>
      </c>
      <c r="J477" s="20">
        <f>(weekly!J476/weekly!J475)-1</f>
        <v>4.7228280482638274E-2</v>
      </c>
      <c r="K477" s="20">
        <f>(weekly!K476/weekly!K475)-1</f>
        <v>-3.2530904359141521E-3</v>
      </c>
    </row>
    <row r="478" spans="1:11" x14ac:dyDescent="0.3">
      <c r="A478" s="19">
        <v>41658</v>
      </c>
      <c r="B478" s="20">
        <f>(weekly!B477/weekly!B476)-1</f>
        <v>-1.9304242911723168E-2</v>
      </c>
      <c r="C478" s="20">
        <f>(weekly!C477/weekly!C476)-1</f>
        <v>1.6110611847524936E-2</v>
      </c>
      <c r="D478" s="20">
        <f>(weekly!D477/weekly!D476)-1</f>
        <v>1.2629611767542848E-2</v>
      </c>
      <c r="E478" s="20">
        <f>(weekly!E477/weekly!E476)-1</f>
        <v>7.6098235904531464E-3</v>
      </c>
      <c r="F478" s="20">
        <f>(weekly!F477/weekly!F476)-1</f>
        <v>-2.7349242902851123E-2</v>
      </c>
      <c r="G478" s="20">
        <f>(weekly!G477/weekly!G476)-1</f>
        <v>-4.022055717366646E-2</v>
      </c>
      <c r="H478" s="20">
        <f>(weekly!H477/weekly!H476)-1</f>
        <v>1.0335413416536765E-2</v>
      </c>
      <c r="I478" s="20">
        <f>(weekly!I477/weekly!I476)-1</f>
        <v>-1.9966567607726526E-3</v>
      </c>
      <c r="J478" s="20">
        <f>(weekly!J477/weekly!J476)-1</f>
        <v>4.7046132178656386E-3</v>
      </c>
      <c r="K478" s="20">
        <f>(weekly!K477/weekly!K476)-1</f>
        <v>-6.2010443864229825E-2</v>
      </c>
    </row>
    <row r="479" spans="1:11" x14ac:dyDescent="0.3">
      <c r="A479" s="19">
        <v>41665</v>
      </c>
      <c r="B479" s="20">
        <f>(weekly!B478/weekly!B477)-1</f>
        <v>-4.2085298339142985E-2</v>
      </c>
      <c r="C479" s="20">
        <f>(weekly!C478/weekly!C477)-1</f>
        <v>-3.3995117232484828E-3</v>
      </c>
      <c r="D479" s="20">
        <f>(weekly!D478/weekly!D477)-1</f>
        <v>-6.6676588778091905E-2</v>
      </c>
      <c r="E479" s="20">
        <f>(weekly!E478/weekly!E477)-1</f>
        <v>-1.5169069687607228E-2</v>
      </c>
      <c r="F479" s="20">
        <f>(weekly!F478/weekly!F477)-1</f>
        <v>-1.3388647935131059E-2</v>
      </c>
      <c r="G479" s="20">
        <f>(weekly!G478/weekly!G477)-1</f>
        <v>2.2794662713120806E-2</v>
      </c>
      <c r="H479" s="20">
        <f>(weekly!H478/weekly!H477)-1</f>
        <v>6.0220034742327622E-2</v>
      </c>
      <c r="I479" s="20">
        <f>(weekly!I478/weekly!I477)-1</f>
        <v>2.7916065695807735E-3</v>
      </c>
      <c r="J479" s="20">
        <f>(weekly!J478/weekly!J477)-1</f>
        <v>-2.0340904007038918E-2</v>
      </c>
      <c r="K479" s="20">
        <f>(weekly!K478/weekly!K477)-1</f>
        <v>-7.3068893528183687E-2</v>
      </c>
    </row>
    <row r="480" spans="1:11" x14ac:dyDescent="0.3">
      <c r="A480" s="19">
        <v>41672</v>
      </c>
      <c r="B480" s="20">
        <f>(weekly!B479/weekly!B478)-1</f>
        <v>-2.0067426553218803E-2</v>
      </c>
      <c r="C480" s="20">
        <f>(weekly!C479/weekly!C478)-1</f>
        <v>-4.3133412217127742E-2</v>
      </c>
      <c r="D480" s="20">
        <f>(weekly!D479/weekly!D478)-1</f>
        <v>3.0649019295168278E-2</v>
      </c>
      <c r="E480" s="20">
        <f>(weekly!E479/weekly!E478)-1</f>
        <v>-3.6360863597742932E-2</v>
      </c>
      <c r="F480" s="20">
        <f>(weekly!F479/weekly!F478)-1</f>
        <v>3.9861535847774299E-2</v>
      </c>
      <c r="G480" s="20">
        <f>(weekly!G479/weekly!G478)-1</f>
        <v>1.6420547200579838E-2</v>
      </c>
      <c r="H480" s="20">
        <f>(weekly!H479/weekly!H478)-1</f>
        <v>-3.1494629528490803E-2</v>
      </c>
      <c r="I480" s="20">
        <f>(weekly!I479/weekly!I478)-1</f>
        <v>-5.2428896209344433E-3</v>
      </c>
      <c r="J480" s="20">
        <f>(weekly!J479/weekly!J478)-1</f>
        <v>-3.5924679950678495E-3</v>
      </c>
      <c r="K480" s="20">
        <f>(weekly!K479/weekly!K478)-1</f>
        <v>-9.7597597597596231E-3</v>
      </c>
    </row>
    <row r="481" spans="1:11" x14ac:dyDescent="0.3">
      <c r="A481" s="19">
        <v>41679</v>
      </c>
      <c r="B481" s="20">
        <f>(weekly!B480/weekly!B479)-1</f>
        <v>9.2835299257316706E-3</v>
      </c>
      <c r="C481" s="20">
        <f>(weekly!C480/weekly!C479)-1</f>
        <v>1.0965124142594984E-2</v>
      </c>
      <c r="D481" s="20">
        <f>(weekly!D480/weekly!D479)-1</f>
        <v>-9.1904938730041907E-3</v>
      </c>
      <c r="E481" s="20">
        <f>(weekly!E480/weekly!E479)-1</f>
        <v>2.179417616205459E-2</v>
      </c>
      <c r="F481" s="20">
        <f>(weekly!F480/weekly!F479)-1</f>
        <v>-3.6087000919023726E-2</v>
      </c>
      <c r="G481" s="20">
        <f>(weekly!G480/weekly!G479)-1</f>
        <v>5.6821980078882728E-3</v>
      </c>
      <c r="H481" s="20">
        <f>(weekly!H480/weekly!H479)-1</f>
        <v>9.3984962406015171E-3</v>
      </c>
      <c r="I481" s="20">
        <f>(weekly!I480/weekly!I479)-1</f>
        <v>-1.1147388059701613E-2</v>
      </c>
      <c r="J481" s="20">
        <f>(weekly!J480/weekly!J479)-1</f>
        <v>1.1396794842415403E-2</v>
      </c>
      <c r="K481" s="20">
        <f>(weekly!K480/weekly!K479)-1</f>
        <v>4.4730856709628508E-2</v>
      </c>
    </row>
    <row r="482" spans="1:11" x14ac:dyDescent="0.3">
      <c r="A482" s="19">
        <v>41686</v>
      </c>
      <c r="B482" s="20">
        <f>(weekly!B481/weekly!B480)-1</f>
        <v>-1.282328752299533E-2</v>
      </c>
      <c r="C482" s="20">
        <f>(weekly!C481/weekly!C480)-1</f>
        <v>1.7430359787854233E-2</v>
      </c>
      <c r="D482" s="20">
        <f>(weekly!D481/weekly!D480)-1</f>
        <v>3.5197851275804881E-2</v>
      </c>
      <c r="E482" s="20">
        <f>(weekly!E481/weekly!E480)-1</f>
        <v>2.9206124435790848E-2</v>
      </c>
      <c r="F482" s="20">
        <f>(weekly!F481/weekly!F480)-1</f>
        <v>-1.8623670494512523E-2</v>
      </c>
      <c r="G482" s="20">
        <f>(weekly!G481/weekly!G480)-1</f>
        <v>-8.9072055304439957E-3</v>
      </c>
      <c r="H482" s="20">
        <f>(weekly!H481/weekly!H480)-1</f>
        <v>1.4897579143389184E-2</v>
      </c>
      <c r="I482" s="20">
        <f>(weekly!I481/weekly!I480)-1</f>
        <v>-7.16947313805949E-3</v>
      </c>
      <c r="J482" s="20">
        <f>(weekly!J481/weekly!J480)-1</f>
        <v>5.8970137304956038E-2</v>
      </c>
      <c r="K482" s="20">
        <f>(weekly!K481/weekly!K480)-1</f>
        <v>9.9419448476052219E-2</v>
      </c>
    </row>
    <row r="483" spans="1:11" x14ac:dyDescent="0.3">
      <c r="A483" s="19">
        <v>41693</v>
      </c>
      <c r="B483" s="20">
        <f>(weekly!B482/weekly!B481)-1</f>
        <v>-1.4195670046587949E-2</v>
      </c>
      <c r="C483" s="20">
        <f>(weekly!C482/weekly!C481)-1</f>
        <v>3.1765114728230737E-2</v>
      </c>
      <c r="D483" s="20">
        <f>(weekly!D482/weekly!D481)-1</f>
        <v>7.8440837506787986E-3</v>
      </c>
      <c r="E483" s="20">
        <f>(weekly!E482/weekly!E481)-1</f>
        <v>1.9778140854759707E-2</v>
      </c>
      <c r="F483" s="20">
        <f>(weekly!F482/weekly!F481)-1</f>
        <v>1.9408881884323881E-2</v>
      </c>
      <c r="G483" s="20">
        <f>(weekly!G482/weekly!G481)-1</f>
        <v>-8.27185334227587E-3</v>
      </c>
      <c r="H483" s="20">
        <f>(weekly!H482/weekly!H481)-1</f>
        <v>4.6788990825687993E-2</v>
      </c>
      <c r="I483" s="20">
        <f>(weekly!I482/weekly!I481)-1</f>
        <v>3.1497933393510369E-2</v>
      </c>
      <c r="J483" s="20">
        <f>(weekly!J482/weekly!J481)-1</f>
        <v>5.3917583122940593E-2</v>
      </c>
      <c r="K483" s="20">
        <f>(weekly!K482/weekly!K481)-1</f>
        <v>6.1386138613861441E-2</v>
      </c>
    </row>
    <row r="484" spans="1:11" x14ac:dyDescent="0.3">
      <c r="A484" s="19">
        <v>41700</v>
      </c>
      <c r="B484" s="20">
        <f>(weekly!B483/weekly!B482)-1</f>
        <v>8.6789725341932522E-2</v>
      </c>
      <c r="C484" s="20">
        <f>(weekly!C483/weekly!C482)-1</f>
        <v>-2.0764490082020193E-2</v>
      </c>
      <c r="D484" s="20">
        <f>(weekly!D483/weekly!D482)-1</f>
        <v>6.2473807100520862E-2</v>
      </c>
      <c r="E484" s="20">
        <f>(weekly!E483/weekly!E482)-1</f>
        <v>-2.2114006239986495E-2</v>
      </c>
      <c r="F484" s="20">
        <f>(weekly!F483/weekly!F482)-1</f>
        <v>1.6900334618154211E-2</v>
      </c>
      <c r="G484" s="20">
        <f>(weekly!G483/weekly!G482)-1</f>
        <v>-1.6050495942290355E-2</v>
      </c>
      <c r="H484" s="20">
        <f>(weekly!H483/weekly!H482)-1</f>
        <v>9.9737072743207866E-2</v>
      </c>
      <c r="I484" s="20">
        <f>(weekly!I483/weekly!I482)-1</f>
        <v>3.0674281503316081E-2</v>
      </c>
      <c r="J484" s="20">
        <f>(weekly!J483/weekly!J482)-1</f>
        <v>8.0528374409571279E-2</v>
      </c>
      <c r="K484" s="20">
        <f>(weekly!K483/weekly!K482)-1</f>
        <v>0.12873134328358193</v>
      </c>
    </row>
    <row r="485" spans="1:11" x14ac:dyDescent="0.3">
      <c r="A485" s="19">
        <v>41707</v>
      </c>
      <c r="B485" s="20">
        <f>(weekly!B484/weekly!B483)-1</f>
        <v>1.9286847086509518E-2</v>
      </c>
      <c r="C485" s="20">
        <f>(weekly!C484/weekly!C483)-1</f>
        <v>-3.9918192804685337E-2</v>
      </c>
      <c r="D485" s="20">
        <f>(weekly!D484/weekly!D483)-1</f>
        <v>2.9104330431352521E-2</v>
      </c>
      <c r="E485" s="20">
        <f>(weekly!E484/weekly!E483)-1</f>
        <v>-9.2547480975273211E-2</v>
      </c>
      <c r="F485" s="20">
        <f>(weekly!F484/weekly!F483)-1</f>
        <v>3.0156614461845921E-2</v>
      </c>
      <c r="G485" s="20">
        <f>(weekly!G484/weekly!G483)-1</f>
        <v>-1.4800219941349058E-2</v>
      </c>
      <c r="H485" s="20">
        <f>(weekly!H484/weekly!H483)-1</f>
        <v>6.9333758367867482E-2</v>
      </c>
      <c r="I485" s="20">
        <f>(weekly!I484/weekly!I483)-1</f>
        <v>2.8018589686299E-2</v>
      </c>
      <c r="J485" s="20">
        <f>(weekly!J484/weekly!J483)-1</f>
        <v>4.838608665155264E-2</v>
      </c>
      <c r="K485" s="20">
        <f>(weekly!K484/weekly!K483)-1</f>
        <v>2.8650137741046855E-2</v>
      </c>
    </row>
    <row r="486" spans="1:11" x14ac:dyDescent="0.3">
      <c r="A486" s="19">
        <v>41714</v>
      </c>
      <c r="B486" s="20">
        <f>(weekly!B485/weekly!B484)-1</f>
        <v>-4.0152579803254262E-4</v>
      </c>
      <c r="C486" s="20">
        <f>(weekly!C485/weekly!C484)-1</f>
        <v>-5.8580890042216893E-3</v>
      </c>
      <c r="D486" s="20">
        <f>(weekly!D485/weekly!D484)-1</f>
        <v>2.3271094562777872E-3</v>
      </c>
      <c r="E486" s="20">
        <f>(weekly!E485/weekly!E484)-1</f>
        <v>-2.6060721242932461E-2</v>
      </c>
      <c r="F486" s="20">
        <f>(weekly!F485/weekly!F484)-1</f>
        <v>2.9455765809477619E-2</v>
      </c>
      <c r="G486" s="20">
        <f>(weekly!G485/weekly!G484)-1</f>
        <v>-3.8137761034370277E-3</v>
      </c>
      <c r="H486" s="20">
        <f>(weekly!H485/weekly!H484)-1</f>
        <v>-3.6518110001490522E-2</v>
      </c>
      <c r="I486" s="20">
        <f>(weekly!I485/weekly!I484)-1</f>
        <v>3.0688980656379039E-2</v>
      </c>
      <c r="J486" s="20">
        <f>(weekly!J485/weekly!J484)-1</f>
        <v>-3.1027479091995214E-2</v>
      </c>
      <c r="K486" s="20">
        <f>(weekly!K485/weekly!K484)-1</f>
        <v>2.731655061596161E-2</v>
      </c>
    </row>
    <row r="487" spans="1:11" x14ac:dyDescent="0.3">
      <c r="A487" s="19">
        <v>41721</v>
      </c>
      <c r="B487" s="20">
        <f>(weekly!B486/weekly!B485)-1</f>
        <v>3.4243824061056305E-2</v>
      </c>
      <c r="C487" s="20">
        <f>(weekly!C486/weekly!C485)-1</f>
        <v>-1.1707298068587946E-2</v>
      </c>
      <c r="D487" s="20">
        <f>(weekly!D486/weekly!D485)-1</f>
        <v>1.513206413373025E-2</v>
      </c>
      <c r="E487" s="20">
        <f>(weekly!E486/weekly!E485)-1</f>
        <v>-1.3025343317803806E-2</v>
      </c>
      <c r="F487" s="20">
        <f>(weekly!F486/weekly!F485)-1</f>
        <v>5.8325641680249785E-2</v>
      </c>
      <c r="G487" s="20">
        <f>(weekly!G486/weekly!G485)-1</f>
        <v>-3.3218170782949752E-2</v>
      </c>
      <c r="H487" s="20">
        <f>(weekly!H486/weekly!H485)-1</f>
        <v>6.8069306930693241E-2</v>
      </c>
      <c r="I487" s="20">
        <f>(weekly!I486/weekly!I485)-1</f>
        <v>3.7535321158954638E-3</v>
      </c>
      <c r="J487" s="20">
        <f>(weekly!J486/weekly!J485)-1</f>
        <v>5.8986720589867314E-2</v>
      </c>
      <c r="K487" s="20">
        <f>(weekly!K486/weekly!K485)-1</f>
        <v>0.1861313868613137</v>
      </c>
    </row>
    <row r="488" spans="1:11" x14ac:dyDescent="0.3">
      <c r="A488" s="19">
        <v>41728</v>
      </c>
      <c r="B488" s="20">
        <f>(weekly!B487/weekly!B486)-1</f>
        <v>3.0682590542771226E-2</v>
      </c>
      <c r="C488" s="20">
        <f>(weekly!C487/weekly!C486)-1</f>
        <v>1.748317220037654E-2</v>
      </c>
      <c r="D488" s="20">
        <f>(weekly!D487/weekly!D486)-1</f>
        <v>-2.6180546212834499E-2</v>
      </c>
      <c r="E488" s="20">
        <f>(weekly!E487/weekly!E486)-1</f>
        <v>1.6360625756864255E-2</v>
      </c>
      <c r="F488" s="20">
        <f>(weekly!F487/weekly!F486)-1</f>
        <v>-1.6941604349520301E-2</v>
      </c>
      <c r="G488" s="20">
        <f>(weekly!G487/weekly!G486)-1</f>
        <v>3.5566823614632481E-2</v>
      </c>
      <c r="H488" s="20">
        <f>(weekly!H487/weekly!H486)-1</f>
        <v>-2.925840092699894E-2</v>
      </c>
      <c r="I488" s="20">
        <f>(weekly!I487/weekly!I486)-1</f>
        <v>-3.8697478991596701E-2</v>
      </c>
      <c r="J488" s="20">
        <f>(weekly!J487/weekly!J486)-1</f>
        <v>-8.6974745887038463E-3</v>
      </c>
      <c r="K488" s="20">
        <f>(weekly!K487/weekly!K486)-1</f>
        <v>9.0109890109890012E-2</v>
      </c>
    </row>
    <row r="489" spans="1:11" x14ac:dyDescent="0.3">
      <c r="A489" s="19">
        <v>41735</v>
      </c>
      <c r="B489" s="20">
        <f>(weekly!B488/weekly!B487)-1</f>
        <v>1.0032972209137903E-2</v>
      </c>
      <c r="C489" s="20">
        <f>(weekly!C488/weekly!C487)-1</f>
        <v>1.1797409993897778E-2</v>
      </c>
      <c r="D489" s="20">
        <f>(weekly!D488/weekly!D487)-1</f>
        <v>1.7517683465959166E-2</v>
      </c>
      <c r="E489" s="20">
        <f>(weekly!E488/weekly!E487)-1</f>
        <v>-2.4389057750759835E-2</v>
      </c>
      <c r="F489" s="20">
        <f>(weekly!F488/weekly!F487)-1</f>
        <v>2.4481860394880872E-2</v>
      </c>
      <c r="G489" s="20">
        <f>(weekly!G488/weekly!G487)-1</f>
        <v>3.5720947584405804E-2</v>
      </c>
      <c r="H489" s="20">
        <f>(weekly!H488/weekly!H487)-1</f>
        <v>2.3873470605790814E-3</v>
      </c>
      <c r="I489" s="20">
        <f>(weekly!I488/weekly!I487)-1</f>
        <v>-3.6277809344813505E-3</v>
      </c>
      <c r="J489" s="20">
        <f>(weekly!J488/weekly!J487)-1</f>
        <v>1.5421658444914277E-2</v>
      </c>
      <c r="K489" s="20">
        <f>(weekly!K488/weekly!K487)-1</f>
        <v>4.1935483870967571E-2</v>
      </c>
    </row>
    <row r="490" spans="1:11" x14ac:dyDescent="0.3">
      <c r="A490" s="19">
        <v>41742</v>
      </c>
      <c r="B490" s="20">
        <f>(weekly!B489/weekly!B488)-1</f>
        <v>5.6428671361281602E-3</v>
      </c>
      <c r="C490" s="20">
        <f>(weekly!C489/weekly!C488)-1</f>
        <v>2.7177606953791456E-2</v>
      </c>
      <c r="D490" s="20">
        <f>(weekly!D489/weekly!D488)-1</f>
        <v>-2.6367240536577352E-2</v>
      </c>
      <c r="E490" s="20">
        <f>(weekly!E489/weekly!E488)-1</f>
        <v>-1.3309406310752281E-2</v>
      </c>
      <c r="F490" s="20">
        <f>(weekly!F489/weekly!F488)-1</f>
        <v>9.2123445416758543E-5</v>
      </c>
      <c r="G490" s="20">
        <f>(weekly!G489/weekly!G488)-1</f>
        <v>-5.0652859072489731E-3</v>
      </c>
      <c r="H490" s="20">
        <f>(weekly!H489/weekly!H488)-1</f>
        <v>7.74039892825229E-3</v>
      </c>
      <c r="I490" s="20">
        <f>(weekly!I489/weekly!I488)-1</f>
        <v>2.7197753991928364E-2</v>
      </c>
      <c r="J490" s="20">
        <f>(weekly!J489/weekly!J488)-1</f>
        <v>-2.0045573895642654E-2</v>
      </c>
      <c r="K490" s="20">
        <f>(weekly!K489/weekly!K488)-1</f>
        <v>-3.6377708978328038E-2</v>
      </c>
    </row>
    <row r="491" spans="1:11" x14ac:dyDescent="0.3">
      <c r="A491" s="19">
        <v>41749</v>
      </c>
      <c r="B491" s="20">
        <f>(weekly!B490/weekly!B489)-1</f>
        <v>-1.1315154887775902E-2</v>
      </c>
      <c r="C491" s="20">
        <f>(weekly!C490/weekly!C489)-1</f>
        <v>-7.9403541472506944E-3</v>
      </c>
      <c r="D491" s="20">
        <f>(weekly!D490/weekly!D489)-1</f>
        <v>1.0709803374703508E-2</v>
      </c>
      <c r="E491" s="20">
        <f>(weekly!E490/weekly!E489)-1</f>
        <v>-5.1530766899060554E-3</v>
      </c>
      <c r="F491" s="20">
        <f>(weekly!F490/weekly!F489)-1</f>
        <v>-5.2966101694915224E-2</v>
      </c>
      <c r="G491" s="20">
        <f>(weekly!G490/weekly!G489)-1</f>
        <v>8.7566466794886111E-3</v>
      </c>
      <c r="H491" s="20">
        <f>(weekly!H490/weekly!H489)-1</f>
        <v>2.5110782865583436E-2</v>
      </c>
      <c r="I491" s="20">
        <f>(weekly!I490/weekly!I489)-1</f>
        <v>-2.7203621455415106E-2</v>
      </c>
      <c r="J491" s="20">
        <f>(weekly!J490/weekly!J489)-1</f>
        <v>6.2948536355051932E-2</v>
      </c>
      <c r="K491" s="20">
        <f>(weekly!K490/weekly!K489)-1</f>
        <v>-6.0642570281124519E-2</v>
      </c>
    </row>
    <row r="492" spans="1:11" x14ac:dyDescent="0.3">
      <c r="A492" s="19">
        <v>41756</v>
      </c>
      <c r="B492" s="20">
        <f>(weekly!B491/weekly!B490)-1</f>
        <v>-2.1247654784240178E-2</v>
      </c>
      <c r="C492" s="20">
        <f>(weekly!C491/weekly!C490)-1</f>
        <v>1.4467157673230258E-3</v>
      </c>
      <c r="D492" s="20">
        <f>(weekly!D491/weekly!D490)-1</f>
        <v>-1.2803885316923669E-2</v>
      </c>
      <c r="E492" s="20">
        <f>(weekly!E491/weekly!E490)-1</f>
        <v>1.3888888888889062E-2</v>
      </c>
      <c r="F492" s="20">
        <f>(weekly!F491/weekly!F490)-1</f>
        <v>-6.7892228382452346E-3</v>
      </c>
      <c r="G492" s="20">
        <f>(weekly!G491/weekly!G490)-1</f>
        <v>-4.0083441747790549E-2</v>
      </c>
      <c r="H492" s="20">
        <f>(weekly!H491/weekly!H490)-1</f>
        <v>8.6455331412103043E-3</v>
      </c>
      <c r="I492" s="20">
        <f>(weekly!I491/weekly!I490)-1</f>
        <v>-1.0009219017516169E-2</v>
      </c>
      <c r="J492" s="20">
        <f>(weekly!J491/weekly!J490)-1</f>
        <v>-6.4884012748048336E-2</v>
      </c>
      <c r="K492" s="20">
        <f>(weekly!K491/weekly!K490)-1</f>
        <v>-1.2398460880718276E-2</v>
      </c>
    </row>
    <row r="493" spans="1:11" x14ac:dyDescent="0.3">
      <c r="A493" s="19">
        <v>41763</v>
      </c>
      <c r="B493" s="20">
        <f>(weekly!B492/weekly!B491)-1</f>
        <v>7.4855034264628362E-2</v>
      </c>
      <c r="C493" s="20">
        <f>(weekly!C492/weekly!C491)-1</f>
        <v>-2.1978949738278852E-2</v>
      </c>
      <c r="D493" s="20">
        <f>(weekly!D492/weekly!D491)-1</f>
        <v>5.5373864430468211E-2</v>
      </c>
      <c r="E493" s="20">
        <f>(weekly!E492/weekly!E491)-1</f>
        <v>-3.3633016954246142E-2</v>
      </c>
      <c r="F493" s="20">
        <f>(weekly!F492/weekly!F491)-1</f>
        <v>1.8959573801316187E-2</v>
      </c>
      <c r="G493" s="20">
        <f>(weekly!G492/weekly!G491)-1</f>
        <v>-1.168360789811862E-3</v>
      </c>
      <c r="H493" s="20">
        <f>(weekly!H492/weekly!H491)-1</f>
        <v>4.7000000000000153E-2</v>
      </c>
      <c r="I493" s="20">
        <f>(weekly!I492/weekly!I491)-1</f>
        <v>1.5697751762671297E-2</v>
      </c>
      <c r="J493" s="20">
        <f>(weekly!J492/weekly!J491)-1</f>
        <v>6.3329770811067387E-2</v>
      </c>
      <c r="K493" s="20">
        <f>(weekly!K492/weekly!K491)-1</f>
        <v>2.0346320346320335E-2</v>
      </c>
    </row>
    <row r="494" spans="1:11" x14ac:dyDescent="0.3">
      <c r="A494" s="19">
        <v>41770</v>
      </c>
      <c r="B494" s="20">
        <f>(weekly!B493/weekly!B492)-1</f>
        <v>8.1858308439966221E-2</v>
      </c>
      <c r="C494" s="20">
        <f>(weekly!C493/weekly!C492)-1</f>
        <v>3.9325142193957774E-4</v>
      </c>
      <c r="D494" s="20">
        <f>(weekly!D493/weekly!D492)-1</f>
        <v>6.3301197160716027E-2</v>
      </c>
      <c r="E494" s="20">
        <f>(weekly!E493/weekly!E492)-1</f>
        <v>2.1250129573960885E-2</v>
      </c>
      <c r="F494" s="20">
        <f>(weekly!F493/weekly!F492)-1</f>
        <v>2.9467168998923654E-2</v>
      </c>
      <c r="G494" s="20">
        <f>(weekly!G493/weekly!G492)-1</f>
        <v>1.0176628845478985E-2</v>
      </c>
      <c r="H494" s="20">
        <f>(weekly!H493/weekly!H492)-1</f>
        <v>0.13685359530631724</v>
      </c>
      <c r="I494" s="20">
        <f>(weekly!I493/weekly!I492)-1</f>
        <v>3.4883213272211222E-2</v>
      </c>
      <c r="J494" s="20">
        <f>(weekly!J493/weekly!J492)-1</f>
        <v>6.1646359849457877E-2</v>
      </c>
      <c r="K494" s="20">
        <f>(weekly!K493/weekly!K492)-1</f>
        <v>0.12049215103945699</v>
      </c>
    </row>
    <row r="495" spans="1:11" x14ac:dyDescent="0.3">
      <c r="A495" s="19">
        <v>41777</v>
      </c>
      <c r="B495" s="20">
        <f>(weekly!B494/weekly!B493)-1</f>
        <v>4.4673397898207234E-2</v>
      </c>
      <c r="C495" s="20">
        <f>(weekly!C494/weekly!C493)-1</f>
        <v>-1.5206136145733407E-2</v>
      </c>
      <c r="D495" s="20">
        <f>(weekly!D494/weekly!D493)-1</f>
        <v>-1.8706720470283433E-2</v>
      </c>
      <c r="E495" s="20">
        <f>(weekly!E494/weekly!E493)-1</f>
        <v>-3.4003248071457493E-2</v>
      </c>
      <c r="F495" s="20">
        <f>(weekly!F494/weekly!F493)-1</f>
        <v>7.5433650129768104E-3</v>
      </c>
      <c r="G495" s="20">
        <f>(weekly!G494/weekly!G493)-1</f>
        <v>7.8276980083371583E-3</v>
      </c>
      <c r="H495" s="20">
        <f>(weekly!H494/weekly!H493)-1</f>
        <v>9.001440230436808E-3</v>
      </c>
      <c r="I495" s="20">
        <f>(weekly!I494/weekly!I493)-1</f>
        <v>-4.3072899088761329E-2</v>
      </c>
      <c r="J495" s="20">
        <f>(weekly!J494/weekly!J493)-1</f>
        <v>6.006543029359479E-2</v>
      </c>
      <c r="K495" s="20">
        <f>(weekly!K494/weekly!K493)-1</f>
        <v>0.34835289663006441</v>
      </c>
    </row>
    <row r="496" spans="1:11" x14ac:dyDescent="0.3">
      <c r="A496" s="19">
        <v>41784</v>
      </c>
      <c r="B496" s="20">
        <f>(weekly!B495/weekly!B494)-1</f>
        <v>-5.5662945283837639E-2</v>
      </c>
      <c r="C496" s="20">
        <f>(weekly!C495/weekly!C494)-1</f>
        <v>6.3185154896119311E-3</v>
      </c>
      <c r="D496" s="20">
        <f>(weekly!D495/weekly!D494)-1</f>
        <v>3.9091255235437217E-3</v>
      </c>
      <c r="E496" s="20">
        <f>(weekly!E495/weekly!E494)-1</f>
        <v>-4.2397814437322601E-2</v>
      </c>
      <c r="F496" s="20">
        <f>(weekly!F495/weekly!F494)-1</f>
        <v>-6.0951427883100706E-2</v>
      </c>
      <c r="G496" s="20">
        <f>(weekly!G495/weekly!G494)-1</f>
        <v>1.0800128682384225E-2</v>
      </c>
      <c r="H496" s="20">
        <f>(weekly!H495/weekly!H494)-1</f>
        <v>-6.2804805519210083E-2</v>
      </c>
      <c r="I496" s="20">
        <f>(weekly!I495/weekly!I494)-1</f>
        <v>-1.8956928095931191E-3</v>
      </c>
      <c r="J496" s="20">
        <f>(weekly!J495/weekly!J494)-1</f>
        <v>2.4679229555535587E-2</v>
      </c>
      <c r="K496" s="20">
        <f>(weekly!K495/weekly!K494)-1</f>
        <v>6.9362538612749214E-2</v>
      </c>
    </row>
    <row r="497" spans="1:11" x14ac:dyDescent="0.3">
      <c r="A497" s="19">
        <v>41791</v>
      </c>
      <c r="B497" s="20">
        <f>(weekly!B496/weekly!B495)-1</f>
        <v>5.4181635892722957E-2</v>
      </c>
      <c r="C497" s="20">
        <f>(weekly!C496/weekly!C495)-1</f>
        <v>-2.6663312790843996E-2</v>
      </c>
      <c r="D497" s="20">
        <f>(weekly!D496/weekly!D495)-1</f>
        <v>2.8395155376874204E-2</v>
      </c>
      <c r="E497" s="20">
        <f>(weekly!E496/weekly!E495)-1</f>
        <v>2.1671147199209928E-2</v>
      </c>
      <c r="F497" s="20">
        <f>(weekly!F496/weekly!F495)-1</f>
        <v>-4.4403220713609137E-3</v>
      </c>
      <c r="G497" s="20">
        <f>(weekly!G496/weekly!G495)-1</f>
        <v>5.7970355551515418E-3</v>
      </c>
      <c r="H497" s="20">
        <f>(weekly!H496/weekly!H495)-1</f>
        <v>0.20332529508820918</v>
      </c>
      <c r="I497" s="20">
        <f>(weekly!I496/weekly!I495)-1</f>
        <v>-1.3339222614840995E-2</v>
      </c>
      <c r="J497" s="20">
        <f>(weekly!J496/weekly!J495)-1</f>
        <v>9.0257602169281581E-2</v>
      </c>
      <c r="K497" s="20">
        <f>(weekly!K496/weekly!K495)-1</f>
        <v>0.18408613445378141</v>
      </c>
    </row>
    <row r="498" spans="1:11" x14ac:dyDescent="0.3">
      <c r="A498" s="19">
        <v>41798</v>
      </c>
      <c r="B498" s="20">
        <f>(weekly!B497/weekly!B496)-1</f>
        <v>-3.6061026352288472E-2</v>
      </c>
      <c r="C498" s="20">
        <f>(weekly!C497/weekly!C496)-1</f>
        <v>6.2033456916516627E-2</v>
      </c>
      <c r="D498" s="20">
        <f>(weekly!D497/weekly!D496)-1</f>
        <v>2.4709874114870134E-2</v>
      </c>
      <c r="E498" s="20">
        <f>(weekly!E497/weekly!E496)-1</f>
        <v>6.1244764257329942E-2</v>
      </c>
      <c r="F498" s="20">
        <f>(weekly!F497/weekly!F496)-1</f>
        <v>7.2928023470176573E-2</v>
      </c>
      <c r="G498" s="20">
        <f>(weekly!G497/weekly!G496)-1</f>
        <v>4.5521325407408941E-2</v>
      </c>
      <c r="H498" s="20">
        <f>(weekly!H497/weekly!H496)-1</f>
        <v>-9.4610273177934801E-2</v>
      </c>
      <c r="I498" s="20">
        <f>(weekly!I497/weekly!I496)-1</f>
        <v>-9.6248545080133141E-3</v>
      </c>
      <c r="J498" s="20">
        <f>(weekly!J497/weekly!J496)-1</f>
        <v>-1.7498667614140873E-3</v>
      </c>
      <c r="K498" s="20">
        <f>(weekly!K497/weekly!K496)-1</f>
        <v>3.4153914393435514E-2</v>
      </c>
    </row>
    <row r="499" spans="1:11" x14ac:dyDescent="0.3">
      <c r="A499" s="19">
        <v>41805</v>
      </c>
      <c r="B499" s="20">
        <f>(weekly!B498/weekly!B497)-1</f>
        <v>-4.197327852004118E-2</v>
      </c>
      <c r="C499" s="20">
        <f>(weekly!C498/weekly!C497)-1</f>
        <v>3.562069481880803E-2</v>
      </c>
      <c r="D499" s="20">
        <f>(weekly!D498/weekly!D497)-1</f>
        <v>-1.6100007198214805E-2</v>
      </c>
      <c r="E499" s="20">
        <f>(weekly!E498/weekly!E497)-1</f>
        <v>4.0657811511701336E-2</v>
      </c>
      <c r="F499" s="20">
        <f>(weekly!F498/weekly!F497)-1</f>
        <v>4.8405572183424006E-2</v>
      </c>
      <c r="G499" s="20">
        <f>(weekly!G498/weekly!G497)-1</f>
        <v>-1.1782000562077122E-2</v>
      </c>
      <c r="H499" s="20">
        <f>(weekly!H498/weekly!H497)-1</f>
        <v>-2.5163094128611285E-2</v>
      </c>
      <c r="I499" s="20">
        <f>(weekly!I498/weekly!I497)-1</f>
        <v>6.599466618451455E-3</v>
      </c>
      <c r="J499" s="20">
        <f>(weekly!J498/weekly!J497)-1</f>
        <v>-2.3072884688965289E-2</v>
      </c>
      <c r="K499" s="20">
        <f>(weekly!K498/weekly!K497)-1</f>
        <v>-5.1040102938022747E-2</v>
      </c>
    </row>
    <row r="500" spans="1:11" x14ac:dyDescent="0.3">
      <c r="A500" s="19">
        <v>41812</v>
      </c>
      <c r="B500" s="20">
        <f>(weekly!B499/weekly!B498)-1</f>
        <v>-2.3558187435633315E-2</v>
      </c>
      <c r="C500" s="20">
        <f>(weekly!C499/weekly!C498)-1</f>
        <v>4.6749326730167962E-2</v>
      </c>
      <c r="D500" s="20">
        <f>(weekly!D499/weekly!D498)-1</f>
        <v>-6.9989757596449209E-3</v>
      </c>
      <c r="E500" s="20">
        <f>(weekly!E499/weekly!E498)-1</f>
        <v>-2.8104638724107733E-2</v>
      </c>
      <c r="F500" s="20">
        <f>(weekly!F499/weekly!F498)-1</f>
        <v>2.85835124942726E-2</v>
      </c>
      <c r="G500" s="20">
        <f>(weekly!G499/weekly!G498)-1</f>
        <v>6.9959747987399457E-2</v>
      </c>
      <c r="H500" s="20">
        <f>(weekly!H499/weekly!H498)-1</f>
        <v>2.9278202676864096E-2</v>
      </c>
      <c r="I500" s="20">
        <f>(weekly!I499/weekly!I498)-1</f>
        <v>-4.7779424311823582E-2</v>
      </c>
      <c r="J500" s="20">
        <f>(weekly!J499/weekly!J498)-1</f>
        <v>1.1840786956917704E-2</v>
      </c>
      <c r="K500" s="20">
        <f>(weekly!K499/weekly!K498)-1</f>
        <v>-4.9265536723163916E-2</v>
      </c>
    </row>
    <row r="501" spans="1:11" x14ac:dyDescent="0.3">
      <c r="A501" s="19">
        <v>41819</v>
      </c>
      <c r="B501" s="20">
        <f>(weekly!B500/weekly!B499)-1</f>
        <v>1.9644034278180511E-2</v>
      </c>
      <c r="C501" s="20">
        <f>(weekly!C500/weekly!C499)-1</f>
        <v>4.5585226242585986E-3</v>
      </c>
      <c r="D501" s="20">
        <f>(weekly!D500/weekly!D499)-1</f>
        <v>4.9559173850045379E-2</v>
      </c>
      <c r="E501" s="20">
        <f>(weekly!E500/weekly!E499)-1</f>
        <v>7.0042025215129033E-3</v>
      </c>
      <c r="F501" s="20">
        <f>(weekly!F500/weekly!F499)-1</f>
        <v>6.7674067982457231E-3</v>
      </c>
      <c r="G501" s="20">
        <f>(weekly!G500/weekly!G499)-1</f>
        <v>3.8499284399918121E-2</v>
      </c>
      <c r="H501" s="20">
        <f>(weekly!H500/weekly!H499)-1</f>
        <v>5.4800882387089356E-2</v>
      </c>
      <c r="I501" s="20">
        <f>(weekly!I500/weekly!I499)-1</f>
        <v>4.2018391888705375E-2</v>
      </c>
      <c r="J501" s="20">
        <f>(weekly!J500/weekly!J499)-1</f>
        <v>4.5638671347555837E-2</v>
      </c>
      <c r="K501" s="20">
        <f>(weekly!K500/weekly!K499)-1</f>
        <v>0.11599714761112434</v>
      </c>
    </row>
    <row r="502" spans="1:11" x14ac:dyDescent="0.3">
      <c r="A502" s="19">
        <v>41826</v>
      </c>
      <c r="B502" s="20">
        <f>(weekly!B501/weekly!B500)-1</f>
        <v>-6.3442806654598782E-2</v>
      </c>
      <c r="C502" s="20">
        <f>(weekly!C501/weekly!C500)-1</f>
        <v>-6.6606505951614103E-3</v>
      </c>
      <c r="D502" s="20">
        <f>(weekly!D501/weekly!D500)-1</f>
        <v>-5.2343402672157646E-2</v>
      </c>
      <c r="E502" s="20">
        <f>(weekly!E501/weekly!E500)-1</f>
        <v>2.4865858505564331E-2</v>
      </c>
      <c r="F502" s="20">
        <f>(weekly!F501/weekly!F500)-1</f>
        <v>-3.364361928424342E-2</v>
      </c>
      <c r="G502" s="20">
        <f>(weekly!G501/weekly!G500)-1</f>
        <v>-3.1224775067430599E-2</v>
      </c>
      <c r="H502" s="20">
        <f>(weekly!H501/weekly!H500)-1</f>
        <v>-6.9785360484314718E-2</v>
      </c>
      <c r="I502" s="20">
        <f>(weekly!I501/weekly!I500)-1</f>
        <v>3.8287472845763837E-2</v>
      </c>
      <c r="J502" s="20">
        <f>(weekly!J501/weekly!J500)-1</f>
        <v>-9.6392906336087991E-2</v>
      </c>
      <c r="K502" s="20">
        <f>(weekly!K501/weekly!K500)-1</f>
        <v>-7.5612353567625079E-2</v>
      </c>
    </row>
    <row r="503" spans="1:11" x14ac:dyDescent="0.3">
      <c r="A503" s="19">
        <v>41833</v>
      </c>
      <c r="B503" s="20">
        <f>(weekly!B502/weekly!B501)-1</f>
        <v>1.0630464795214012E-2</v>
      </c>
      <c r="C503" s="20">
        <f>(weekly!C502/weekly!C501)-1</f>
        <v>1.952759993078379E-2</v>
      </c>
      <c r="D503" s="20">
        <f>(weekly!D502/weekly!D501)-1</f>
        <v>2.5432098765432176E-2</v>
      </c>
      <c r="E503" s="20">
        <f>(weekly!E502/weekly!E501)-1</f>
        <v>-2.2565867610344958E-2</v>
      </c>
      <c r="F503" s="20">
        <f>(weekly!F502/weekly!F501)-1</f>
        <v>2.0392350227168787E-2</v>
      </c>
      <c r="G503" s="20">
        <f>(weekly!G502/weekly!G501)-1</f>
        <v>1.2864023411303327E-2</v>
      </c>
      <c r="H503" s="20">
        <f>(weekly!H502/weekly!H501)-1</f>
        <v>4.2125192284936608E-2</v>
      </c>
      <c r="I503" s="20">
        <f>(weekly!I502/weekly!I501)-1</f>
        <v>-5.4921105396216197E-3</v>
      </c>
      <c r="J503" s="20">
        <f>(weekly!J502/weekly!J501)-1</f>
        <v>7.0853538866076482E-2</v>
      </c>
      <c r="K503" s="20">
        <f>(weekly!K502/weekly!K501)-1</f>
        <v>1.912442396313363E-2</v>
      </c>
    </row>
    <row r="504" spans="1:11" x14ac:dyDescent="0.3">
      <c r="A504" s="19">
        <v>41840</v>
      </c>
      <c r="B504" s="20">
        <f>(weekly!B503/weekly!B502)-1</f>
        <v>4.6172760803242063E-2</v>
      </c>
      <c r="C504" s="20">
        <f>(weekly!C503/weekly!C502)-1</f>
        <v>6.7406671928172068E-2</v>
      </c>
      <c r="D504" s="20">
        <f>(weekly!D503/weekly!D502)-1</f>
        <v>3.6600048157957588E-3</v>
      </c>
      <c r="E504" s="20">
        <f>(weekly!E503/weekly!E502)-1</f>
        <v>3.0947775628626717E-2</v>
      </c>
      <c r="F504" s="20">
        <f>(weekly!F503/weekly!F502)-1</f>
        <v>9.8111970178102803E-2</v>
      </c>
      <c r="G504" s="20">
        <f>(weekly!G503/weekly!G502)-1</f>
        <v>7.690609951845917E-2</v>
      </c>
      <c r="H504" s="20">
        <f>(weekly!H503/weekly!H502)-1</f>
        <v>1.6123538094697354E-2</v>
      </c>
      <c r="I504" s="20">
        <f>(weekly!I503/weekly!I502)-1</f>
        <v>3.7605189340813583E-2</v>
      </c>
      <c r="J504" s="20">
        <f>(weekly!J503/weekly!J502)-1</f>
        <v>-1.7588967971530201E-2</v>
      </c>
      <c r="K504" s="20">
        <f>(weekly!K503/weekly!K502)-1</f>
        <v>-2.7130906624462936E-3</v>
      </c>
    </row>
    <row r="505" spans="1:11" x14ac:dyDescent="0.3">
      <c r="A505" s="19">
        <v>41847</v>
      </c>
      <c r="B505" s="20">
        <f>(weekly!B504/weekly!B503)-1</f>
        <v>-4.4613710554951003E-2</v>
      </c>
      <c r="C505" s="20">
        <f>(weekly!C504/weekly!C503)-1</f>
        <v>-1.9231992367626072E-2</v>
      </c>
      <c r="D505" s="20">
        <f>(weekly!D504/weekly!D503)-1</f>
        <v>-2.3991171248980425E-2</v>
      </c>
      <c r="E505" s="20">
        <f>(weekly!E504/weekly!E503)-1</f>
        <v>-3.247221821330748E-3</v>
      </c>
      <c r="F505" s="20">
        <f>(weekly!F504/weekly!F503)-1</f>
        <v>-2.0242342328183671E-2</v>
      </c>
      <c r="G505" s="20">
        <f>(weekly!G504/weekly!G503)-1</f>
        <v>7.530788292064905E-2</v>
      </c>
      <c r="H505" s="20">
        <f>(weekly!H504/weekly!H503)-1</f>
        <v>-2.5924684322270575E-2</v>
      </c>
      <c r="I505" s="20">
        <f>(weekly!I504/weekly!I503)-1</f>
        <v>-2.0571090647968249E-2</v>
      </c>
      <c r="J505" s="20">
        <f>(weekly!J504/weekly!J503)-1</f>
        <v>-0.11132644467185282</v>
      </c>
      <c r="K505" s="20">
        <f>(weekly!K504/weekly!K503)-1</f>
        <v>0.2115166628882339</v>
      </c>
    </row>
    <row r="506" spans="1:11" x14ac:dyDescent="0.3">
      <c r="A506" s="19">
        <v>41854</v>
      </c>
      <c r="B506" s="20">
        <f>(weekly!B505/weekly!B504)-1</f>
        <v>4.3280182232345865E-3</v>
      </c>
      <c r="C506" s="20">
        <f>(weekly!C505/weekly!C504)-1</f>
        <v>-1.4988529600116762E-2</v>
      </c>
      <c r="D506" s="20">
        <f>(weekly!D505/weekly!D504)-1</f>
        <v>-2.3671402585910273E-2</v>
      </c>
      <c r="E506" s="20">
        <f>(weekly!E505/weekly!E504)-1</f>
        <v>4.2303144380897217E-2</v>
      </c>
      <c r="F506" s="20">
        <f>(weekly!F505/weekly!F504)-1</f>
        <v>-1.0490688311063256E-2</v>
      </c>
      <c r="G506" s="20">
        <f>(weekly!G505/weekly!G504)-1</f>
        <v>-2.0618556701030855E-2</v>
      </c>
      <c r="H506" s="20">
        <f>(weekly!H505/weekly!H504)-1</f>
        <v>-1.8125501892853002E-2</v>
      </c>
      <c r="I506" s="20">
        <f>(weekly!I505/weekly!I504)-1</f>
        <v>-3.7089748566007108E-3</v>
      </c>
      <c r="J506" s="20">
        <f>(weekly!J505/weekly!J504)-1</f>
        <v>-1.984102720880454E-2</v>
      </c>
      <c r="K506" s="20">
        <f>(weekly!K505/weekly!K504)-1</f>
        <v>-2.582335329341312E-2</v>
      </c>
    </row>
    <row r="507" spans="1:11" x14ac:dyDescent="0.3">
      <c r="A507" s="19">
        <v>41861</v>
      </c>
      <c r="B507" s="20">
        <f>(weekly!B506/weekly!B505)-1</f>
        <v>2.2907688818326166E-2</v>
      </c>
      <c r="C507" s="20">
        <f>(weekly!C506/weekly!C505)-1</f>
        <v>8.4929883468300993E-3</v>
      </c>
      <c r="D507" s="20">
        <f>(weekly!D506/weekly!D505)-1</f>
        <v>3.8369546061079118E-2</v>
      </c>
      <c r="E507" s="20">
        <f>(weekly!E506/weekly!E505)-1</f>
        <v>3.7298573809964708E-2</v>
      </c>
      <c r="F507" s="20">
        <f>(weekly!F506/weekly!F505)-1</f>
        <v>-2.2695219414137213E-4</v>
      </c>
      <c r="G507" s="20">
        <f>(weekly!G506/weekly!G505)-1</f>
        <v>5.1216275984077964E-2</v>
      </c>
      <c r="H507" s="20">
        <f>(weekly!H506/weekly!H505)-1</f>
        <v>8.2135763523776051E-2</v>
      </c>
      <c r="I507" s="20">
        <f>(weekly!I506/weekly!I505)-1</f>
        <v>2.380849313882516E-2</v>
      </c>
      <c r="J507" s="20">
        <f>(weekly!J506/weekly!J505)-1</f>
        <v>2.6927835480282436E-2</v>
      </c>
      <c r="K507" s="20">
        <f>(weekly!K506/weekly!K505)-1</f>
        <v>3.4191317710334124E-2</v>
      </c>
    </row>
    <row r="508" spans="1:11" x14ac:dyDescent="0.3">
      <c r="A508" s="19">
        <v>41868</v>
      </c>
      <c r="B508" s="20">
        <f>(weekly!B507/weekly!B506)-1</f>
        <v>-4.6563192904657269E-3</v>
      </c>
      <c r="C508" s="20">
        <f>(weekly!C507/weekly!C506)-1</f>
        <v>-1.4215302258780538E-2</v>
      </c>
      <c r="D508" s="20">
        <f>(weekly!D507/weekly!D506)-1</f>
        <v>2.4246538806585338E-2</v>
      </c>
      <c r="E508" s="20">
        <f>(weekly!E507/weekly!E506)-1</f>
        <v>-3.2140704863513614E-3</v>
      </c>
      <c r="F508" s="20">
        <f>(weekly!F507/weekly!F506)-1</f>
        <v>-1.2306844161950936E-2</v>
      </c>
      <c r="G508" s="20">
        <f>(weekly!G507/weekly!G506)-1</f>
        <v>5.5705149781218211E-2</v>
      </c>
      <c r="H508" s="20">
        <f>(weekly!H507/weekly!H506)-1</f>
        <v>9.771107752105368E-2</v>
      </c>
      <c r="I508" s="20">
        <f>(weekly!I507/weekly!I506)-1</f>
        <v>-3.6573506405648715E-2</v>
      </c>
      <c r="J508" s="20">
        <f>(weekly!J507/weekly!J506)-1</f>
        <v>3.7095157583550087E-2</v>
      </c>
      <c r="K508" s="20">
        <f>(weekly!K507/weekly!K506)-1</f>
        <v>0.13261515601783058</v>
      </c>
    </row>
    <row r="509" spans="1:11" x14ac:dyDescent="0.3">
      <c r="A509" s="19">
        <v>41875</v>
      </c>
      <c r="B509" s="20">
        <f>(weekly!B508/weekly!B507)-1</f>
        <v>4.0098017375811423E-4</v>
      </c>
      <c r="C509" s="20">
        <f>(weekly!C508/weekly!C507)-1</f>
        <v>2.3592324630386852E-2</v>
      </c>
      <c r="D509" s="20">
        <f>(weekly!D508/weekly!D507)-1</f>
        <v>-3.7639372203679411E-3</v>
      </c>
      <c r="E509" s="20">
        <f>(weekly!E508/weekly!E507)-1</f>
        <v>-6.0458138337171619E-4</v>
      </c>
      <c r="F509" s="20">
        <f>(weekly!F508/weekly!F507)-1</f>
        <v>2.2933972485799758E-2</v>
      </c>
      <c r="G509" s="20">
        <f>(weekly!G508/weekly!G507)-1</f>
        <v>-6.7272437430255794E-3</v>
      </c>
      <c r="H509" s="20">
        <f>(weekly!H508/weekly!H507)-1</f>
        <v>3.1671092751057284E-2</v>
      </c>
      <c r="I509" s="20">
        <f>(weekly!I508/weekly!I507)-1</f>
        <v>3.3309927148248875E-2</v>
      </c>
      <c r="J509" s="20">
        <f>(weekly!J508/weekly!J507)-1</f>
        <v>-6.2867909056297799E-3</v>
      </c>
      <c r="K509" s="20">
        <f>(weekly!K508/weekly!K507)-1</f>
        <v>-7.3794686782551189E-3</v>
      </c>
    </row>
    <row r="510" spans="1:11" x14ac:dyDescent="0.3">
      <c r="A510" s="19">
        <v>41882</v>
      </c>
      <c r="B510" s="20">
        <f>(weekly!B509/weekly!B508)-1</f>
        <v>2.6988509842344355E-2</v>
      </c>
      <c r="C510" s="20">
        <f>(weekly!C509/weekly!C508)-1</f>
        <v>3.0230000323488548E-2</v>
      </c>
      <c r="D510" s="20">
        <f>(weekly!D509/weekly!D508)-1</f>
        <v>5.7979279536166661E-3</v>
      </c>
      <c r="E510" s="20">
        <f>(weekly!E509/weekly!E508)-1</f>
        <v>3.6677720021509153E-2</v>
      </c>
      <c r="F510" s="20">
        <f>(weekly!F509/weekly!F508)-1</f>
        <v>3.6606698656737935E-2</v>
      </c>
      <c r="G510" s="20">
        <f>(weekly!G509/weekly!G508)-1</f>
        <v>1.4797457790331814E-2</v>
      </c>
      <c r="H510" s="20">
        <f>(weekly!H509/weekly!H508)-1</f>
        <v>-8.1037277147487652E-3</v>
      </c>
      <c r="I510" s="20">
        <f>(weekly!I509/weekly!I508)-1</f>
        <v>-1.3675939689955396E-2</v>
      </c>
      <c r="J510" s="20">
        <f>(weekly!J509/weekly!J508)-1</f>
        <v>5.3932981639208899E-2</v>
      </c>
      <c r="K510" s="20">
        <f>(weekly!K509/weekly!K508)-1</f>
        <v>3.9649760449363969E-2</v>
      </c>
    </row>
    <row r="511" spans="1:11" x14ac:dyDescent="0.3">
      <c r="A511" s="19">
        <v>41889</v>
      </c>
      <c r="B511" s="20">
        <f>(weekly!B510/weekly!B509)-1</f>
        <v>-9.8005203816131647E-3</v>
      </c>
      <c r="C511" s="20">
        <f>(weekly!C510/weekly!C509)-1</f>
        <v>3.4618101891827902E-3</v>
      </c>
      <c r="D511" s="20">
        <f>(weekly!D510/weekly!D509)-1</f>
        <v>8.552258552258607E-3</v>
      </c>
      <c r="E511" s="20">
        <f>(weekly!E510/weekly!E509)-1</f>
        <v>-1.6317620869264582E-2</v>
      </c>
      <c r="F511" s="20">
        <f>(weekly!F510/weekly!F509)-1</f>
        <v>3.825551151845441E-2</v>
      </c>
      <c r="G511" s="20">
        <f>(weekly!G510/weekly!G509)-1</f>
        <v>9.5761505614423648E-2</v>
      </c>
      <c r="H511" s="20">
        <f>(weekly!H510/weekly!H509)-1</f>
        <v>-7.9777008842754071E-3</v>
      </c>
      <c r="I511" s="20">
        <f>(weekly!I510/weekly!I509)-1</f>
        <v>1.584635921284927E-2</v>
      </c>
      <c r="J511" s="20">
        <f>(weekly!J510/weekly!J509)-1</f>
        <v>-1.8884632234370757E-2</v>
      </c>
      <c r="K511" s="20">
        <f>(weekly!K510/weekly!K509)-1</f>
        <v>1.2553631018592304E-2</v>
      </c>
    </row>
    <row r="512" spans="1:11" x14ac:dyDescent="0.3">
      <c r="A512" s="19">
        <v>41896</v>
      </c>
      <c r="B512" s="20">
        <f>(weekly!B511/weekly!B510)-1</f>
        <v>-1.9838836822282602E-2</v>
      </c>
      <c r="C512" s="20">
        <f>(weekly!C511/weekly!C510)-1</f>
        <v>4.0882102150495481E-2</v>
      </c>
      <c r="D512" s="20">
        <f>(weekly!D511/weekly!D510)-1</f>
        <v>5.3174045443897811E-3</v>
      </c>
      <c r="E512" s="20">
        <f>(weekly!E511/weekly!E510)-1</f>
        <v>8.766533374346297E-3</v>
      </c>
      <c r="F512" s="20">
        <f>(weekly!F511/weekly!F510)-1</f>
        <v>-3.4146996108136429E-3</v>
      </c>
      <c r="G512" s="20">
        <f>(weekly!G511/weekly!G510)-1</f>
        <v>-3.8680811142384197E-3</v>
      </c>
      <c r="H512" s="20">
        <f>(weekly!H511/weekly!H510)-1</f>
        <v>-3.9627943028776147E-2</v>
      </c>
      <c r="I512" s="20">
        <f>(weekly!I511/weekly!I510)-1</f>
        <v>1.0130982154211488E-2</v>
      </c>
      <c r="J512" s="20">
        <f>(weekly!J511/weekly!J510)-1</f>
        <v>-2.7589613992418549E-2</v>
      </c>
      <c r="K512" s="20">
        <f>(weekly!K511/weekly!K510)-1</f>
        <v>6.6854990583804064E-2</v>
      </c>
    </row>
    <row r="513" spans="1:11" x14ac:dyDescent="0.3">
      <c r="A513" s="19">
        <v>41903</v>
      </c>
      <c r="B513" s="20">
        <f>(weekly!B512/weekly!B511)-1</f>
        <v>-6.2463696885751263E-2</v>
      </c>
      <c r="C513" s="20">
        <f>(weekly!C512/weekly!C511)-1</f>
        <v>-1.112305252636081E-2</v>
      </c>
      <c r="D513" s="20">
        <f>(weekly!D512/weekly!D511)-1</f>
        <v>1.3258149451266465E-2</v>
      </c>
      <c r="E513" s="20">
        <f>(weekly!E512/weekly!E511)-1</f>
        <v>-5.9242480343256743E-3</v>
      </c>
      <c r="F513" s="20">
        <f>(weekly!F512/weekly!F511)-1</f>
        <v>-6.2887153245354321E-2</v>
      </c>
      <c r="G513" s="20">
        <f>(weekly!G512/weekly!G511)-1</f>
        <v>2.0936870626077742E-2</v>
      </c>
      <c r="H513" s="20">
        <f>(weekly!H512/weekly!H511)-1</f>
        <v>-2.4818401937046097E-2</v>
      </c>
      <c r="I513" s="20">
        <f>(weekly!I512/weekly!I511)-1</f>
        <v>3.4200587494754409E-2</v>
      </c>
      <c r="J513" s="20">
        <f>(weekly!J512/weekly!J511)-1</f>
        <v>-3.8523541078424595E-2</v>
      </c>
      <c r="K513" s="20">
        <f>(weekly!K512/weekly!K511)-1</f>
        <v>-2.2506619593998134E-2</v>
      </c>
    </row>
    <row r="514" spans="1:11" x14ac:dyDescent="0.3">
      <c r="A514" s="19">
        <v>41910</v>
      </c>
      <c r="B514" s="20">
        <f>(weekly!B513/weekly!B512)-1</f>
        <v>-6.4814373540486026E-3</v>
      </c>
      <c r="C514" s="20">
        <f>(weekly!C513/weekly!C512)-1</f>
        <v>3.4124505042674613E-2</v>
      </c>
      <c r="D514" s="20">
        <f>(weekly!D513/weekly!D512)-1</f>
        <v>-4.1852550246056497E-3</v>
      </c>
      <c r="E514" s="20">
        <f>(weekly!E513/weekly!E512)-1</f>
        <v>4.5419688438027128E-2</v>
      </c>
      <c r="F514" s="20">
        <f>(weekly!F513/weekly!F512)-1</f>
        <v>6.8496431479621034E-3</v>
      </c>
      <c r="G514" s="20">
        <f>(weekly!G513/weekly!G512)-1</f>
        <v>-8.799069001731441E-3</v>
      </c>
      <c r="H514" s="20">
        <f>(weekly!H513/weekly!H512)-1</f>
        <v>2.0173805090006214E-2</v>
      </c>
      <c r="I514" s="20">
        <f>(weekly!I513/weekly!I512)-1</f>
        <v>-2.0693852708460136E-2</v>
      </c>
      <c r="J514" s="20">
        <f>(weekly!J513/weekly!J512)-1</f>
        <v>-2.0729600650340352E-2</v>
      </c>
      <c r="K514" s="20">
        <f>(weekly!K513/weekly!K512)-1</f>
        <v>8.5929270127915736E-2</v>
      </c>
    </row>
    <row r="515" spans="1:11" x14ac:dyDescent="0.3">
      <c r="A515" s="19">
        <v>41917</v>
      </c>
      <c r="B515" s="20">
        <f>(weekly!B514/weekly!B513)-1</f>
        <v>3.6072336547225081E-2</v>
      </c>
      <c r="C515" s="20">
        <f>(weekly!C514/weekly!C513)-1</f>
        <v>-3.4982765843297847E-2</v>
      </c>
      <c r="D515" s="20">
        <f>(weekly!D514/weekly!D513)-1</f>
        <v>-8.0823942360985779E-4</v>
      </c>
      <c r="E515" s="20">
        <f>(weekly!E514/weekly!E513)-1</f>
        <v>1.0751561386595165E-2</v>
      </c>
      <c r="F515" s="20">
        <f>(weekly!F514/weekly!F513)-1</f>
        <v>4.9952426260704064E-2</v>
      </c>
      <c r="G515" s="20">
        <f>(weekly!G514/weekly!G513)-1</f>
        <v>-4.4700896308811244E-2</v>
      </c>
      <c r="H515" s="20">
        <f>(weekly!H514/weekly!H513)-1</f>
        <v>2.6974951830443183E-2</v>
      </c>
      <c r="I515" s="20">
        <f>(weekly!I514/weekly!I513)-1</f>
        <v>-2.995649471721562E-2</v>
      </c>
      <c r="J515" s="20">
        <f>(weekly!J514/weekly!J513)-1</f>
        <v>9.9616063090173235E-3</v>
      </c>
      <c r="K515" s="20">
        <f>(weekly!K514/weekly!K513)-1</f>
        <v>-4.226718403547669E-2</v>
      </c>
    </row>
    <row r="516" spans="1:11" x14ac:dyDescent="0.3">
      <c r="A516" s="19">
        <v>41924</v>
      </c>
      <c r="B516" s="20">
        <f>(weekly!B515/weekly!B514)-1</f>
        <v>-2.3704801148201282E-2</v>
      </c>
      <c r="C516" s="20">
        <f>(weekly!C515/weekly!C514)-1</f>
        <v>-8.8609137365106116E-2</v>
      </c>
      <c r="D516" s="20">
        <f>(weekly!D515/weekly!D514)-1</f>
        <v>2.0684554762069762E-2</v>
      </c>
      <c r="E516" s="20">
        <f>(weekly!E515/weekly!E514)-1</f>
        <v>-9.5174902025835229E-3</v>
      </c>
      <c r="F516" s="20">
        <f>(weekly!F515/weekly!F514)-1</f>
        <v>-3.4904093037305572E-2</v>
      </c>
      <c r="G516" s="20">
        <f>(weekly!G515/weekly!G514)-1</f>
        <v>4.4214628297361003E-3</v>
      </c>
      <c r="H516" s="20">
        <f>(weekly!H515/weekly!H514)-1</f>
        <v>-6.4184852374838952E-3</v>
      </c>
      <c r="I516" s="20">
        <f>(weekly!I515/weekly!I514)-1</f>
        <v>2.1356569280710502E-3</v>
      </c>
      <c r="J516" s="20">
        <f>(weekly!J515/weekly!J514)-1</f>
        <v>-5.1371622315832255E-3</v>
      </c>
      <c r="K516" s="20">
        <f>(weekly!K515/weekly!K514)-1</f>
        <v>-4.5579510924612987E-2</v>
      </c>
    </row>
    <row r="517" spans="1:11" x14ac:dyDescent="0.3">
      <c r="A517" s="19">
        <v>41931</v>
      </c>
      <c r="B517" s="20">
        <f>(weekly!B516/weekly!B515)-1</f>
        <v>1.5791720017072075E-2</v>
      </c>
      <c r="C517" s="20">
        <f>(weekly!C516/weekly!C515)-1</f>
        <v>9.9104218196401916E-3</v>
      </c>
      <c r="D517" s="20">
        <f>(weekly!D516/weekly!D515)-1</f>
        <v>1.2657367992029878E-2</v>
      </c>
      <c r="E517" s="20">
        <f>(weekly!E516/weekly!E515)-1</f>
        <v>-1.210015072852122E-2</v>
      </c>
      <c r="F517" s="20">
        <f>(weekly!F516/weekly!F515)-1</f>
        <v>1.9280426923738991E-2</v>
      </c>
      <c r="G517" s="20">
        <f>(weekly!G516/weekly!G515)-1</f>
        <v>8.0101469820189619E-2</v>
      </c>
      <c r="H517" s="20">
        <f>(weekly!H516/weekly!H515)-1</f>
        <v>3.8560922281852372E-2</v>
      </c>
      <c r="I517" s="20">
        <f>(weekly!I516/weekly!I515)-1</f>
        <v>-9.5899752791748227E-3</v>
      </c>
      <c r="J517" s="20">
        <f>(weekly!J516/weekly!J515)-1</f>
        <v>7.3706495920685899E-2</v>
      </c>
      <c r="K517" s="20">
        <f>(weekly!K516/weekly!K515)-1</f>
        <v>6.4736203759854449E-2</v>
      </c>
    </row>
    <row r="518" spans="1:11" x14ac:dyDescent="0.3">
      <c r="A518" s="19">
        <v>41938</v>
      </c>
      <c r="B518" s="20">
        <f>(weekly!B517/weekly!B516)-1</f>
        <v>5.0233426704014983E-2</v>
      </c>
      <c r="C518" s="20">
        <f>(weekly!C517/weekly!C516)-1</f>
        <v>5.7803372552913457E-2</v>
      </c>
      <c r="D518" s="20">
        <f>(weekly!D517/weekly!D516)-1</f>
        <v>1.717237215750278E-2</v>
      </c>
      <c r="E518" s="20">
        <f>(weekly!E517/weekly!E516)-1</f>
        <v>6.4695910150455616E-2</v>
      </c>
      <c r="F518" s="20">
        <f>(weekly!F517/weekly!F516)-1</f>
        <v>6.985920682931468E-3</v>
      </c>
      <c r="G518" s="20">
        <f>(weekly!G517/weekly!G516)-1</f>
        <v>5.7596396944033845E-2</v>
      </c>
      <c r="H518" s="20">
        <f>(weekly!H517/weekly!H516)-1</f>
        <v>4.6889952153110093E-2</v>
      </c>
      <c r="I518" s="20">
        <f>(weekly!I517/weekly!I516)-1</f>
        <v>1.3555966777122785E-2</v>
      </c>
      <c r="J518" s="20">
        <f>(weekly!J517/weekly!J516)-1</f>
        <v>6.1134783152346328E-2</v>
      </c>
      <c r="K518" s="20">
        <f>(weekly!K517/weekly!K516)-1</f>
        <v>4.670368788267143E-2</v>
      </c>
    </row>
    <row r="519" spans="1:11" x14ac:dyDescent="0.3">
      <c r="A519" s="19">
        <v>41945</v>
      </c>
      <c r="B519" s="20">
        <f>(weekly!B518/weekly!B517)-1</f>
        <v>-2.004800853485067E-2</v>
      </c>
      <c r="C519" s="20">
        <f>(weekly!C518/weekly!C517)-1</f>
        <v>-1.342260880448054E-2</v>
      </c>
      <c r="D519" s="20">
        <f>(weekly!D518/weekly!D517)-1</f>
        <v>-1.3585104745993726E-2</v>
      </c>
      <c r="E519" s="20">
        <f>(weekly!E518/weekly!E517)-1</f>
        <v>2.8481579523515821E-2</v>
      </c>
      <c r="F519" s="20">
        <f>(weekly!F518/weekly!F517)-1</f>
        <v>-1.658890616899944E-2</v>
      </c>
      <c r="G519" s="20">
        <f>(weekly!G518/weekly!G517)-1</f>
        <v>-6.1657435468701616E-3</v>
      </c>
      <c r="H519" s="20">
        <f>(weekly!H518/weekly!H517)-1</f>
        <v>4.4972577696526406E-2</v>
      </c>
      <c r="I519" s="20">
        <f>(weekly!I518/weekly!I517)-1</f>
        <v>1.1039402173913526E-3</v>
      </c>
      <c r="J519" s="20">
        <f>(weekly!J518/weekly!J517)-1</f>
        <v>-1.2327438521433365E-3</v>
      </c>
      <c r="K519" s="20">
        <f>(weekly!K518/weekly!K517)-1</f>
        <v>8.6382805060535972E-2</v>
      </c>
    </row>
    <row r="520" spans="1:11" x14ac:dyDescent="0.3">
      <c r="A520" s="19">
        <v>41952</v>
      </c>
      <c r="B520" s="20">
        <f>(weekly!B519/weekly!B518)-1</f>
        <v>-1.156724880925375E-2</v>
      </c>
      <c r="C520" s="20">
        <f>(weekly!C519/weekly!C518)-1</f>
        <v>1.3058163135861944E-2</v>
      </c>
      <c r="D520" s="20">
        <f>(weekly!D519/weekly!D518)-1</f>
        <v>3.4073942014128722E-2</v>
      </c>
      <c r="E520" s="20">
        <f>(weekly!E519/weekly!E518)-1</f>
        <v>6.0185005999149332E-3</v>
      </c>
      <c r="F520" s="20">
        <f>(weekly!F519/weekly!F518)-1</f>
        <v>4.0388849266643767E-2</v>
      </c>
      <c r="G520" s="20">
        <f>(weekly!G519/weekly!G518)-1</f>
        <v>6.8059936908517527E-2</v>
      </c>
      <c r="H520" s="20">
        <f>(weekly!H519/weekly!H518)-1</f>
        <v>-2.9828551434569639E-2</v>
      </c>
      <c r="I520" s="20">
        <f>(weekly!I519/weekly!I518)-1</f>
        <v>3.5287132072270744E-2</v>
      </c>
      <c r="J520" s="20">
        <f>(weekly!J519/weekly!J518)-1</f>
        <v>-1.9122037989962481E-2</v>
      </c>
      <c r="K520" s="20">
        <f>(weekly!K519/weekly!K518)-1</f>
        <v>-1.4274981217130001E-2</v>
      </c>
    </row>
    <row r="521" spans="1:11" x14ac:dyDescent="0.3">
      <c r="A521" s="19">
        <v>41959</v>
      </c>
      <c r="B521" s="20">
        <f>(weekly!B520/weekly!B519)-1</f>
        <v>2.9463056447911917E-2</v>
      </c>
      <c r="C521" s="20">
        <f>(weekly!C520/weekly!C519)-1</f>
        <v>6.0262179612600164E-3</v>
      </c>
      <c r="D521" s="20">
        <f>(weekly!D520/weekly!D519)-1</f>
        <v>2.952458945735037E-3</v>
      </c>
      <c r="E521" s="20">
        <f>(weekly!E520/weekly!E519)-1</f>
        <v>-1.0868519765316886E-2</v>
      </c>
      <c r="F521" s="20">
        <f>(weekly!F520/weekly!F519)-1</f>
        <v>2.9685707047375054E-2</v>
      </c>
      <c r="G521" s="20">
        <f>(weekly!G520/weekly!G519)-1</f>
        <v>3.0237022816214987E-2</v>
      </c>
      <c r="H521" s="20">
        <f>(weekly!H520/weekly!H519)-1</f>
        <v>-1.41556216752321E-2</v>
      </c>
      <c r="I521" s="20">
        <f>(weekly!I520/weekly!I519)-1</f>
        <v>2.1876280213027455E-2</v>
      </c>
      <c r="J521" s="20">
        <f>(weekly!J520/weekly!J519)-1</f>
        <v>2.7359363434492856E-2</v>
      </c>
      <c r="K521" s="20">
        <f>(weekly!K520/weekly!K519)-1</f>
        <v>-4.585873983739841E-2</v>
      </c>
    </row>
    <row r="522" spans="1:11" x14ac:dyDescent="0.3">
      <c r="A522" s="19">
        <v>41966</v>
      </c>
      <c r="B522" s="20">
        <f>(weekly!B521/weekly!B520)-1</f>
        <v>-6.1519258202568095E-3</v>
      </c>
      <c r="C522" s="20">
        <f>(weekly!C521/weekly!C520)-1</f>
        <v>7.950523163094747E-3</v>
      </c>
      <c r="D522" s="20">
        <f>(weekly!D521/weekly!D520)-1</f>
        <v>2.60426738864179E-2</v>
      </c>
      <c r="E522" s="20">
        <f>(weekly!E521/weekly!E520)-1</f>
        <v>5.1555814858031956E-2</v>
      </c>
      <c r="F522" s="20">
        <f>(weekly!F521/weekly!F520)-1</f>
        <v>7.5909979014400442E-2</v>
      </c>
      <c r="G522" s="20">
        <f>(weekly!G521/weekly!G520)-1</f>
        <v>-1.487188675864537E-2</v>
      </c>
      <c r="H522" s="20">
        <f>(weekly!H521/weekly!H520)-1</f>
        <v>3.0455460032924764E-2</v>
      </c>
      <c r="I522" s="20">
        <f>(weekly!I521/weekly!I520)-1</f>
        <v>-3.5238935214881306E-2</v>
      </c>
      <c r="J522" s="20">
        <f>(weekly!J521/weekly!J520)-1</f>
        <v>-1.528319389032462E-2</v>
      </c>
      <c r="K522" s="20">
        <f>(weekly!K521/weekly!K520)-1</f>
        <v>3.4216482492344547E-2</v>
      </c>
    </row>
    <row r="523" spans="1:11" x14ac:dyDescent="0.3">
      <c r="A523" s="19">
        <v>41973</v>
      </c>
      <c r="B523" s="20">
        <f>(weekly!B522/weekly!B521)-1</f>
        <v>-3.453844083609936E-2</v>
      </c>
      <c r="C523" s="20">
        <f>(weekly!C522/weekly!C521)-1</f>
        <v>-2.4234565900267846E-2</v>
      </c>
      <c r="D523" s="20">
        <f>(weekly!D522/weekly!D521)-1</f>
        <v>-1.5036334317605982E-2</v>
      </c>
      <c r="E523" s="20">
        <f>(weekly!E522/weekly!E521)-1</f>
        <v>-5.0285735421945366E-2</v>
      </c>
      <c r="F523" s="20">
        <f>(weekly!F522/weekly!F521)-1</f>
        <v>5.3645412967446848E-2</v>
      </c>
      <c r="G523" s="20">
        <f>(weekly!G522/weekly!G521)-1</f>
        <v>8.8177519097853763E-2</v>
      </c>
      <c r="H523" s="20">
        <f>(weekly!H522/weekly!H521)-1</f>
        <v>-4.8105085648353585E-2</v>
      </c>
      <c r="I523" s="20">
        <f>(weekly!I522/weekly!I521)-1</f>
        <v>7.8371078329524169E-2</v>
      </c>
      <c r="J523" s="20">
        <f>(weekly!J522/weekly!J521)-1</f>
        <v>-6.5575269800622893E-3</v>
      </c>
      <c r="K523" s="20">
        <f>(weekly!K522/weekly!K521)-1</f>
        <v>-2.0468589083419086E-2</v>
      </c>
    </row>
    <row r="524" spans="1:11" x14ac:dyDescent="0.3">
      <c r="A524" s="19">
        <v>41980</v>
      </c>
      <c r="B524" s="20">
        <f>(weekly!B523/weekly!B522)-1</f>
        <v>-7.8331165210927423E-2</v>
      </c>
      <c r="C524" s="20">
        <f>(weekly!C523/weekly!C522)-1</f>
        <v>-4.9728301707704703E-2</v>
      </c>
      <c r="D524" s="20">
        <f>(weekly!D523/weekly!D522)-1</f>
        <v>-1.1927795377713379E-2</v>
      </c>
      <c r="E524" s="20">
        <f>(weekly!E523/weekly!E522)-1</f>
        <v>-6.3600249260009289E-2</v>
      </c>
      <c r="F524" s="20">
        <f>(weekly!F523/weekly!F522)-1</f>
        <v>-1.3188131957920457E-2</v>
      </c>
      <c r="G524" s="20">
        <f>(weekly!G523/weekly!G522)-1</f>
        <v>1.0920193443426651E-3</v>
      </c>
      <c r="H524" s="20">
        <f>(weekly!H523/weekly!H522)-1</f>
        <v>-6.0606060606060552E-2</v>
      </c>
      <c r="I524" s="20">
        <f>(weekly!I523/weekly!I522)-1</f>
        <v>1.0751030788794358E-2</v>
      </c>
      <c r="J524" s="20">
        <f>(weekly!J523/weekly!J522)-1</f>
        <v>-7.1099122653581648E-2</v>
      </c>
      <c r="K524" s="20">
        <f>(weekly!K523/weekly!K522)-1</f>
        <v>7.3728479432251248E-2</v>
      </c>
    </row>
    <row r="525" spans="1:11" x14ac:dyDescent="0.3">
      <c r="A525" s="19">
        <v>41987</v>
      </c>
      <c r="B525" s="20">
        <f>(weekly!B524/weekly!B523)-1</f>
        <v>2.061699768121783E-2</v>
      </c>
      <c r="C525" s="20">
        <f>(weekly!C524/weekly!C523)-1</f>
        <v>2.4421508240386247E-2</v>
      </c>
      <c r="D525" s="20">
        <f>(weekly!D524/weekly!D523)-1</f>
        <v>1.067309347564116E-2</v>
      </c>
      <c r="E525" s="20">
        <f>(weekly!E524/weekly!E523)-1</f>
        <v>3.0944557667512473E-2</v>
      </c>
      <c r="F525" s="20">
        <f>(weekly!F524/weekly!F523)-1</f>
        <v>-5.3341095801798355E-2</v>
      </c>
      <c r="G525" s="20">
        <f>(weekly!G524/weekly!G523)-1</f>
        <v>-4.1262243989314218E-2</v>
      </c>
      <c r="H525" s="20">
        <f>(weekly!H524/weekly!H523)-1</f>
        <v>-2.124069478908186E-2</v>
      </c>
      <c r="I525" s="20">
        <f>(weekly!I524/weekly!I523)-1</f>
        <v>-6.61075104841784E-2</v>
      </c>
      <c r="J525" s="20">
        <f>(weekly!J524/weekly!J523)-1</f>
        <v>1.2586719524281476E-2</v>
      </c>
      <c r="K525" s="20">
        <f>(weekly!K524/weekly!K523)-1</f>
        <v>-2.9987760097919258E-2</v>
      </c>
    </row>
    <row r="526" spans="1:11" x14ac:dyDescent="0.3">
      <c r="A526" s="19">
        <v>41994</v>
      </c>
      <c r="B526" s="20">
        <f>(weekly!B525/weekly!B524)-1</f>
        <v>-1.2989578703017757E-2</v>
      </c>
      <c r="C526" s="20">
        <f>(weekly!C525/weekly!C524)-1</f>
        <v>-2.2100524887466166E-3</v>
      </c>
      <c r="D526" s="20">
        <f>(weekly!D525/weekly!D524)-1</f>
        <v>7.6435019587803854E-3</v>
      </c>
      <c r="E526" s="20">
        <f>(weekly!E525/weekly!E524)-1</f>
        <v>-2.321781579053539E-2</v>
      </c>
      <c r="F526" s="20">
        <f>(weekly!F525/weekly!F524)-1</f>
        <v>-8.1178592904390667E-3</v>
      </c>
      <c r="G526" s="20">
        <f>(weekly!G525/weekly!G524)-1</f>
        <v>8.3011157163921379E-3</v>
      </c>
      <c r="H526" s="20">
        <f>(weekly!H525/weekly!H524)-1</f>
        <v>-1.369029510191655E-2</v>
      </c>
      <c r="I526" s="20">
        <f>(weekly!I525/weekly!I524)-1</f>
        <v>-4.8579359895493113E-3</v>
      </c>
      <c r="J526" s="20">
        <f>(weekly!J525/weekly!J524)-1</f>
        <v>-2.7728295977292761E-2</v>
      </c>
      <c r="K526" s="20">
        <f>(weekly!K525/weekly!K524)-1</f>
        <v>1.2113564668769783E-2</v>
      </c>
    </row>
    <row r="527" spans="1:11" x14ac:dyDescent="0.3">
      <c r="A527" s="19">
        <v>42001</v>
      </c>
      <c r="B527" s="20">
        <f>(weekly!B526/weekly!B525)-1</f>
        <v>-3.702962369895979E-3</v>
      </c>
      <c r="C527" s="20">
        <f>(weekly!C526/weekly!C525)-1</f>
        <v>2.9714499763847435E-2</v>
      </c>
      <c r="D527" s="20">
        <f>(weekly!D526/weekly!D525)-1</f>
        <v>1.7558687430008213E-2</v>
      </c>
      <c r="E527" s="20">
        <f>(weekly!E526/weekly!E525)-1</f>
        <v>3.1224831175267864E-2</v>
      </c>
      <c r="F527" s="20">
        <f>(weekly!F526/weekly!F525)-1</f>
        <v>6.6025517374411091E-2</v>
      </c>
      <c r="G527" s="20">
        <f>(weekly!G526/weekly!G525)-1</f>
        <v>8.2062914517317509E-2</v>
      </c>
      <c r="H527" s="20">
        <f>(weekly!H526/weekly!H525)-1</f>
        <v>1.1309891013777662E-3</v>
      </c>
      <c r="I527" s="20">
        <f>(weekly!I526/weekly!I525)-1</f>
        <v>1.4768019034334667E-3</v>
      </c>
      <c r="J527" s="20">
        <f>(weekly!J526/weekly!J525)-1</f>
        <v>2.9958625688313534E-2</v>
      </c>
      <c r="K527" s="20">
        <f>(weekly!K526/weekly!K525)-1</f>
        <v>9.9738187258446853E-3</v>
      </c>
    </row>
    <row r="528" spans="1:11" x14ac:dyDescent="0.3">
      <c r="A528" s="19">
        <v>42008</v>
      </c>
      <c r="B528" s="20">
        <f>(weekly!B527/weekly!B526)-1</f>
        <v>-2.8528377699648444E-2</v>
      </c>
      <c r="C528" s="20">
        <f>(weekly!C527/weekly!C526)-1</f>
        <v>-2.6025891452024941E-2</v>
      </c>
      <c r="D528" s="20">
        <f>(weekly!D527/weekly!D526)-1</f>
        <v>1.0714730678184292E-2</v>
      </c>
      <c r="E528" s="20">
        <f>(weekly!E527/weekly!E526)-1</f>
        <v>3.041954540903169E-2</v>
      </c>
      <c r="F528" s="20">
        <f>(weekly!F527/weekly!F526)-1</f>
        <v>4.8326224634871462E-2</v>
      </c>
      <c r="G528" s="20">
        <f>(weekly!G527/weekly!G526)-1</f>
        <v>3.6850226123969154E-2</v>
      </c>
      <c r="H528" s="20">
        <f>(weekly!H527/weekly!H526)-1</f>
        <v>5.0837013453835844E-2</v>
      </c>
      <c r="I528" s="20">
        <f>(weekly!I527/weekly!I526)-1</f>
        <v>-3.1335763732437627E-2</v>
      </c>
      <c r="J528" s="20">
        <f>(weekly!J527/weekly!J526)-1</f>
        <v>-2.2343201743668994E-2</v>
      </c>
      <c r="K528" s="20">
        <f>(weekly!K527/weekly!K526)-1</f>
        <v>-4.567337365757318E-2</v>
      </c>
    </row>
    <row r="529" spans="1:11" x14ac:dyDescent="0.3">
      <c r="A529" s="19">
        <v>42015</v>
      </c>
      <c r="B529" s="20">
        <f>(weekly!B528/weekly!B527)-1</f>
        <v>1.0960603867231855E-2</v>
      </c>
      <c r="C529" s="20">
        <f>(weekly!C528/weekly!C527)-1</f>
        <v>7.9002923026956218E-3</v>
      </c>
      <c r="D529" s="20">
        <f>(weekly!D528/weekly!D527)-1</f>
        <v>2.6338496938817402E-2</v>
      </c>
      <c r="E529" s="20">
        <f>(weekly!E528/weekly!E527)-1</f>
        <v>2.1145100478096923E-2</v>
      </c>
      <c r="F529" s="20">
        <f>(weekly!F528/weekly!F527)-1</f>
        <v>3.8084552885623069E-2</v>
      </c>
      <c r="G529" s="20">
        <f>(weekly!G528/weekly!G527)-1</f>
        <v>-1.2274471971920664E-2</v>
      </c>
      <c r="H529" s="20">
        <f>(weekly!H528/weekly!H527)-1</f>
        <v>-2.9906176700547182E-2</v>
      </c>
      <c r="I529" s="20">
        <f>(weekly!I528/weekly!I527)-1</f>
        <v>7.2733423545332521E-3</v>
      </c>
      <c r="J529" s="20">
        <f>(weekly!J528/weekly!J527)-1</f>
        <v>6.16433562938008E-2</v>
      </c>
      <c r="K529" s="20">
        <f>(weekly!K528/weekly!K527)-1</f>
        <v>3.2207993791230072E-2</v>
      </c>
    </row>
    <row r="530" spans="1:11" x14ac:dyDescent="0.3">
      <c r="A530" s="19">
        <v>42022</v>
      </c>
      <c r="B530" s="20">
        <f>(weekly!B529/weekly!B528)-1</f>
        <v>1.9740206607343769E-2</v>
      </c>
      <c r="C530" s="20">
        <f>(weekly!C529/weekly!C528)-1</f>
        <v>-1.1278225773968198E-2</v>
      </c>
      <c r="D530" s="20">
        <f>(weekly!D529/weekly!D528)-1</f>
        <v>4.1396428857394474E-2</v>
      </c>
      <c r="E530" s="20">
        <f>(weekly!E529/weekly!E528)-1</f>
        <v>4.5677743519470182E-2</v>
      </c>
      <c r="F530" s="20">
        <f>(weekly!F529/weekly!F528)-1</f>
        <v>2.2114539537756217E-2</v>
      </c>
      <c r="G530" s="20">
        <f>(weekly!G529/weekly!G528)-1</f>
        <v>-5.8082749735042238E-3</v>
      </c>
      <c r="H530" s="20">
        <f>(weekly!H529/weekly!H528)-1</f>
        <v>2.6193834374370173E-2</v>
      </c>
      <c r="I530" s="20">
        <f>(weekly!I529/weekly!I528)-1</f>
        <v>-2.7959697732997446E-2</v>
      </c>
      <c r="J530" s="20">
        <f>(weekly!J529/weekly!J528)-1</f>
        <v>7.1040464060719399E-2</v>
      </c>
      <c r="K530" s="20">
        <f>(weekly!K529/weekly!K528)-1</f>
        <v>2.280701754385972E-2</v>
      </c>
    </row>
    <row r="531" spans="1:11" x14ac:dyDescent="0.3">
      <c r="A531" s="19">
        <v>42029</v>
      </c>
      <c r="B531" s="20">
        <f>(weekly!B530/weekly!B529)-1</f>
        <v>3.1995987963891581E-2</v>
      </c>
      <c r="C531" s="20">
        <f>(weekly!C530/weekly!C529)-1</f>
        <v>-8.604042922441324E-3</v>
      </c>
      <c r="D531" s="20">
        <f>(weekly!D530/weekly!D529)-1</f>
        <v>3.3138551437797981E-2</v>
      </c>
      <c r="E531" s="20">
        <f>(weekly!E530/weekly!E529)-1</f>
        <v>-3.3034836736922535E-2</v>
      </c>
      <c r="F531" s="20">
        <f>(weekly!F530/weekly!F529)-1</f>
        <v>-5.0429932605159378E-3</v>
      </c>
      <c r="G531" s="20">
        <f>(weekly!G530/weekly!G529)-1</f>
        <v>-1.3095325188382523E-2</v>
      </c>
      <c r="H531" s="20">
        <f>(weekly!H530/weekly!H529)-1</f>
        <v>0.10671509915570399</v>
      </c>
      <c r="I531" s="20">
        <f>(weekly!I530/weekly!I529)-1</f>
        <v>5.541159194955525E-2</v>
      </c>
      <c r="J531" s="20">
        <f>(weekly!J530/weekly!J529)-1</f>
        <v>-3.4905088054018041E-3</v>
      </c>
      <c r="K531" s="20">
        <f>(weekly!K530/weekly!K529)-1</f>
        <v>-4.9252634158294617E-2</v>
      </c>
    </row>
    <row r="532" spans="1:11" x14ac:dyDescent="0.3">
      <c r="A532" s="19">
        <v>42036</v>
      </c>
      <c r="B532" s="20">
        <f>(weekly!B531/weekly!B530)-1</f>
        <v>-5.831470502478342E-3</v>
      </c>
      <c r="C532" s="20">
        <f>(weekly!C531/weekly!C530)-1</f>
        <v>3.7747478981237315E-2</v>
      </c>
      <c r="D532" s="20">
        <f>(weekly!D531/weekly!D530)-1</f>
        <v>-2.2140358711021713E-2</v>
      </c>
      <c r="E532" s="20">
        <f>(weekly!E531/weekly!E530)-1</f>
        <v>4.1372560091855304E-2</v>
      </c>
      <c r="F532" s="20">
        <f>(weekly!F531/weekly!F530)-1</f>
        <v>-7.0072174339569804E-2</v>
      </c>
      <c r="G532" s="20">
        <f>(weekly!G531/weekly!G530)-1</f>
        <v>-6.4280419358253571E-3</v>
      </c>
      <c r="H532" s="20">
        <f>(weekly!H531/weekly!H530)-1</f>
        <v>-2.0668854785771296E-2</v>
      </c>
      <c r="I532" s="20">
        <f>(weekly!I531/weekly!I530)-1</f>
        <v>1.3258583295821857E-2</v>
      </c>
      <c r="J532" s="20">
        <f>(weekly!J531/weekly!J530)-1</f>
        <v>-9.2641609317098972E-3</v>
      </c>
      <c r="K532" s="20">
        <f>(weekly!K531/weekly!K530)-1</f>
        <v>-2.6159793814432897E-2</v>
      </c>
    </row>
    <row r="533" spans="1:11" x14ac:dyDescent="0.3">
      <c r="A533" s="19">
        <v>42043</v>
      </c>
      <c r="B533" s="20">
        <f>(weekly!B532/weekly!B531)-1</f>
        <v>8.3097076938116743E-3</v>
      </c>
      <c r="C533" s="20">
        <f>(weekly!C532/weekly!C531)-1</f>
        <v>-1.4366041023204379E-2</v>
      </c>
      <c r="D533" s="20">
        <f>(weekly!D532/weekly!D531)-1</f>
        <v>1.1682331899996123E-2</v>
      </c>
      <c r="E533" s="20">
        <f>(weekly!E532/weekly!E531)-1</f>
        <v>2.9408043380027005E-2</v>
      </c>
      <c r="F533" s="20">
        <f>(weekly!F532/weekly!F531)-1</f>
        <v>3.6483058297540838E-2</v>
      </c>
      <c r="G533" s="20">
        <f>(weekly!G532/weekly!G531)-1</f>
        <v>7.9852488195858218E-2</v>
      </c>
      <c r="H533" s="20">
        <f>(weekly!H532/weekly!H531)-1</f>
        <v>-8.6050724637681819E-3</v>
      </c>
      <c r="I533" s="20">
        <f>(weekly!I532/weekly!I531)-1</f>
        <v>1.2196599491135274E-2</v>
      </c>
      <c r="J533" s="20">
        <f>(weekly!J532/weekly!J531)-1</f>
        <v>-1.3420607355953518E-2</v>
      </c>
      <c r="K533" s="20">
        <f>(weekly!K532/weekly!K531)-1</f>
        <v>1.7070265978562871E-2</v>
      </c>
    </row>
    <row r="534" spans="1:11" x14ac:dyDescent="0.3">
      <c r="A534" s="19">
        <v>42050</v>
      </c>
      <c r="B534" s="20">
        <f>(weekly!B533/weekly!B532)-1</f>
        <v>-4.8380841574558797E-2</v>
      </c>
      <c r="C534" s="20">
        <f>(weekly!C533/weekly!C532)-1</f>
        <v>5.3890531593494995E-2</v>
      </c>
      <c r="D534" s="20">
        <f>(weekly!D533/weekly!D532)-1</f>
        <v>6.7892875949748799E-3</v>
      </c>
      <c r="E534" s="20">
        <f>(weekly!E533/weekly!E532)-1</f>
        <v>-5.6538839724681322E-3</v>
      </c>
      <c r="F534" s="20">
        <f>(weekly!F533/weekly!F532)-1</f>
        <v>-1.2722492154462195E-3</v>
      </c>
      <c r="G534" s="20">
        <f>(weekly!G533/weekly!G532)-1</f>
        <v>3.4516113112569524E-2</v>
      </c>
      <c r="H534" s="20">
        <f>(weekly!H533/weekly!H532)-1</f>
        <v>2.1927820922795771E-2</v>
      </c>
      <c r="I534" s="20">
        <f>(weekly!I533/weekly!I532)-1</f>
        <v>4.7201053345569122E-2</v>
      </c>
      <c r="J534" s="20">
        <f>(weekly!J533/weekly!J532)-1</f>
        <v>9.6585216143272312E-3</v>
      </c>
      <c r="K534" s="20">
        <f>(weekly!K533/weekly!K532)-1</f>
        <v>-5.4124381993234438E-2</v>
      </c>
    </row>
    <row r="535" spans="1:11" x14ac:dyDescent="0.3">
      <c r="A535" s="19">
        <v>42057</v>
      </c>
      <c r="B535" s="20">
        <f>(weekly!B534/weekly!B533)-1</f>
        <v>-2.0071319409067701E-2</v>
      </c>
      <c r="C535" s="20">
        <f>(weekly!C534/weekly!C533)-1</f>
        <v>-4.9404176482696904E-3</v>
      </c>
      <c r="D535" s="20">
        <f>(weekly!D534/weekly!D533)-1</f>
        <v>-1.7746063175984927E-2</v>
      </c>
      <c r="E535" s="20">
        <f>(weekly!E534/weekly!E533)-1</f>
        <v>-7.6108069927599553E-3</v>
      </c>
      <c r="F535" s="20">
        <f>(weekly!F534/weekly!F533)-1</f>
        <v>-2.2456506442142032E-2</v>
      </c>
      <c r="G535" s="20">
        <f>(weekly!G534/weekly!G533)-1</f>
        <v>-6.0489256955309489E-3</v>
      </c>
      <c r="H535" s="20">
        <f>(weekly!H534/weekly!H533)-1</f>
        <v>2.8609745194456693E-3</v>
      </c>
      <c r="I535" s="20">
        <f>(weekly!I534/weekly!I533)-1</f>
        <v>-5.2960451116360607E-3</v>
      </c>
      <c r="J535" s="20">
        <f>(weekly!J534/weekly!J533)-1</f>
        <v>4.8134605240807149E-2</v>
      </c>
      <c r="K535" s="20">
        <f>(weekly!K534/weekly!K533)-1</f>
        <v>-6.2035763411279254E-2</v>
      </c>
    </row>
    <row r="536" spans="1:11" x14ac:dyDescent="0.3">
      <c r="A536" s="19">
        <v>42064</v>
      </c>
      <c r="B536" s="20">
        <f>(weekly!B535/weekly!B534)-1</f>
        <v>3.4362653358286366E-2</v>
      </c>
      <c r="C536" s="20">
        <f>(weekly!C535/weekly!C534)-1</f>
        <v>1.2810788032026732E-2</v>
      </c>
      <c r="D536" s="20">
        <f>(weekly!D535/weekly!D534)-1</f>
        <v>2.9496225015689381E-2</v>
      </c>
      <c r="E536" s="20">
        <f>(weekly!E535/weekly!E534)-1</f>
        <v>-8.0072599156568725E-3</v>
      </c>
      <c r="F536" s="20">
        <f>(weekly!F535/weekly!F534)-1</f>
        <v>3.3136829041265914E-2</v>
      </c>
      <c r="G536" s="20">
        <f>(weekly!G535/weekly!G534)-1</f>
        <v>6.2700378198851991E-2</v>
      </c>
      <c r="H536" s="20">
        <f>(weekly!H535/weekly!H534)-1</f>
        <v>4.4129446376036441E-2</v>
      </c>
      <c r="I536" s="20">
        <f>(weekly!I535/weekly!I534)-1</f>
        <v>-0.12149998084804836</v>
      </c>
      <c r="J536" s="20">
        <f>(weekly!J535/weekly!J534)-1</f>
        <v>3.7897592057115181E-2</v>
      </c>
      <c r="K536" s="20">
        <f>(weekly!K535/weekly!K534)-1</f>
        <v>9.6788385393752785E-2</v>
      </c>
    </row>
    <row r="537" spans="1:11" x14ac:dyDescent="0.3">
      <c r="A537" s="19">
        <v>42071</v>
      </c>
      <c r="B537" s="20">
        <f>(weekly!B536/weekly!B535)-1</f>
        <v>-3.9402925064080052E-2</v>
      </c>
      <c r="C537" s="20">
        <f>(weekly!C536/weekly!C535)-1</f>
        <v>-4.2311271153744223E-2</v>
      </c>
      <c r="D537" s="20">
        <f>(weekly!D536/weekly!D535)-1</f>
        <v>-3.9106661248014318E-2</v>
      </c>
      <c r="E537" s="20">
        <f>(weekly!E536/weekly!E535)-1</f>
        <v>-1.2089902957900578E-2</v>
      </c>
      <c r="F537" s="20">
        <f>(weekly!F536/weekly!F535)-1</f>
        <v>-3.0584419484653735E-2</v>
      </c>
      <c r="G537" s="20">
        <f>(weekly!G536/weekly!G535)-1</f>
        <v>-2.5679703730466796E-2</v>
      </c>
      <c r="H537" s="20">
        <f>(weekly!H536/weekly!H535)-1</f>
        <v>-5.6950136612021862E-2</v>
      </c>
      <c r="I537" s="20">
        <f>(weekly!I536/weekly!I535)-1</f>
        <v>-1.9795073032483068E-2</v>
      </c>
      <c r="J537" s="20">
        <f>(weekly!J536/weekly!J535)-1</f>
        <v>-7.2131821170282717E-2</v>
      </c>
      <c r="K537" s="20">
        <f>(weekly!K536/weekly!K535)-1</f>
        <v>-2.6741542987029909E-3</v>
      </c>
    </row>
    <row r="538" spans="1:11" x14ac:dyDescent="0.3">
      <c r="A538" s="19">
        <v>42078</v>
      </c>
      <c r="B538" s="20">
        <f>(weekly!B537/weekly!B536)-1</f>
        <v>4.7088369172814115E-3</v>
      </c>
      <c r="C538" s="20">
        <f>(weekly!C537/weekly!C536)-1</f>
        <v>1.1074774475883453E-2</v>
      </c>
      <c r="D538" s="20">
        <f>(weekly!D537/weekly!D536)-1</f>
        <v>1.2707384124420962E-2</v>
      </c>
      <c r="E538" s="20">
        <f>(weekly!E537/weekly!E536)-1</f>
        <v>1.6686336813436231E-2</v>
      </c>
      <c r="F538" s="20">
        <f>(weekly!F537/weekly!F536)-1</f>
        <v>1.9207177288440569E-3</v>
      </c>
      <c r="G538" s="20">
        <f>(weekly!G537/weekly!G536)-1</f>
        <v>-1.5825043803943895E-2</v>
      </c>
      <c r="H538" s="20">
        <f>(weekly!H537/weekly!H536)-1</f>
        <v>-5.1607062019013439E-3</v>
      </c>
      <c r="I538" s="20">
        <f>(weekly!I537/weekly!I536)-1</f>
        <v>-3.3939771362483828E-2</v>
      </c>
      <c r="J538" s="20">
        <f>(weekly!J537/weekly!J536)-1</f>
        <v>-1.3932313578912892E-2</v>
      </c>
      <c r="K538" s="20">
        <f>(weekly!K537/weekly!K536)-1</f>
        <v>2.3193457568038811E-2</v>
      </c>
    </row>
    <row r="539" spans="1:11" x14ac:dyDescent="0.3">
      <c r="A539" s="19">
        <v>42085</v>
      </c>
      <c r="B539" s="20">
        <f>(weekly!B538/weekly!B537)-1</f>
        <v>-4.9627662344425394E-2</v>
      </c>
      <c r="C539" s="20">
        <f>(weekly!C538/weekly!C537)-1</f>
        <v>-3.6829275914872395E-2</v>
      </c>
      <c r="D539" s="20">
        <f>(weekly!D538/weekly!D537)-1</f>
        <v>-3.9067542427578816E-2</v>
      </c>
      <c r="E539" s="20">
        <f>(weekly!E538/weekly!E537)-1</f>
        <v>-2.4502625281280221E-2</v>
      </c>
      <c r="F539" s="20">
        <f>(weekly!F538/weekly!F537)-1</f>
        <v>-3.9255942810497935E-2</v>
      </c>
      <c r="G539" s="20">
        <f>(weekly!G538/weekly!G537)-1</f>
        <v>1.4600602863602097E-2</v>
      </c>
      <c r="H539" s="20">
        <f>(weekly!H538/weekly!H537)-1</f>
        <v>3.0578813250819126E-2</v>
      </c>
      <c r="I539" s="20">
        <f>(weekly!I538/weekly!I537)-1</f>
        <v>-3.2047149829634414E-2</v>
      </c>
      <c r="J539" s="20">
        <f>(weekly!J538/weekly!J537)-1</f>
        <v>4.1318602353364042E-3</v>
      </c>
      <c r="K539" s="20">
        <f>(weekly!K538/weekly!K537)-1</f>
        <v>-7.809224318658281E-2</v>
      </c>
    </row>
    <row r="540" spans="1:11" x14ac:dyDescent="0.3">
      <c r="A540" s="19">
        <v>42092</v>
      </c>
      <c r="B540" s="20">
        <f>(weekly!B539/weekly!B538)-1</f>
        <v>2.9972602739726018E-2</v>
      </c>
      <c r="C540" s="20">
        <f>(weekly!C539/weekly!C538)-1</f>
        <v>1.1072175986762023E-2</v>
      </c>
      <c r="D540" s="20">
        <f>(weekly!D539/weekly!D538)-1</f>
        <v>1.833267483208223E-2</v>
      </c>
      <c r="E540" s="20">
        <f>(weekly!E539/weekly!E538)-1</f>
        <v>-1.2815349126725439E-2</v>
      </c>
      <c r="F540" s="20">
        <f>(weekly!F539/weekly!F538)-1</f>
        <v>5.5960350154479865E-2</v>
      </c>
      <c r="G540" s="20">
        <f>(weekly!G539/weekly!G538)-1</f>
        <v>1.2023024788784697E-2</v>
      </c>
      <c r="H540" s="20">
        <f>(weekly!H539/weekly!H538)-1</f>
        <v>7.2854115153655918E-2</v>
      </c>
      <c r="I540" s="20">
        <f>(weekly!I539/weekly!I538)-1</f>
        <v>4.7949766910855285E-2</v>
      </c>
      <c r="J540" s="20">
        <f>(weekly!J539/weekly!J538)-1</f>
        <v>3.419804991501918E-2</v>
      </c>
      <c r="K540" s="20">
        <f>(weekly!K539/weekly!K538)-1</f>
        <v>4.3916998294485365E-2</v>
      </c>
    </row>
    <row r="541" spans="1:11" x14ac:dyDescent="0.3">
      <c r="A541" s="19">
        <v>42099</v>
      </c>
      <c r="B541" s="20">
        <f>(weekly!B540/weekly!B539)-1</f>
        <v>8.1715167313933135E-2</v>
      </c>
      <c r="C541" s="20">
        <f>(weekly!C540/weekly!C539)-1</f>
        <v>4.3699407125723067E-2</v>
      </c>
      <c r="D541" s="20">
        <f>(weekly!D540/weekly!D539)-1</f>
        <v>9.0983161325366435E-3</v>
      </c>
      <c r="E541" s="20">
        <f>(weekly!E540/weekly!E539)-1</f>
        <v>2.7613960906494484E-2</v>
      </c>
      <c r="F541" s="20">
        <f>(weekly!F540/weekly!F539)-1</f>
        <v>4.5936094212881251E-2</v>
      </c>
      <c r="G541" s="20">
        <f>(weekly!G540/weekly!G539)-1</f>
        <v>4.1832943442961401E-2</v>
      </c>
      <c r="H541" s="20">
        <f>(weekly!H540/weekly!H539)-1</f>
        <v>1.8520042801876802E-2</v>
      </c>
      <c r="I541" s="20">
        <f>(weekly!I540/weekly!I539)-1</f>
        <v>4.1398093508851375E-2</v>
      </c>
      <c r="J541" s="20">
        <f>(weekly!J540/weekly!J539)-1</f>
        <v>1.5716225683962692E-2</v>
      </c>
      <c r="K541" s="20">
        <f>(weekly!K540/weekly!K539)-1</f>
        <v>5.7181756296800224E-3</v>
      </c>
    </row>
    <row r="542" spans="1:11" x14ac:dyDescent="0.3">
      <c r="A542" s="19">
        <v>42106</v>
      </c>
      <c r="B542" s="20">
        <f>(weekly!B541/weekly!B540)-1</f>
        <v>2.488565386317787E-2</v>
      </c>
      <c r="C542" s="20">
        <f>(weekly!C541/weekly!C540)-1</f>
        <v>-6.7412793826002737E-2</v>
      </c>
      <c r="D542" s="20">
        <f>(weekly!D541/weekly!D540)-1</f>
        <v>-2.3415421881307963E-2</v>
      </c>
      <c r="E542" s="20">
        <f>(weekly!E541/weekly!E540)-1</f>
        <v>-2.4489722257313606E-2</v>
      </c>
      <c r="F542" s="20">
        <f>(weekly!F541/weekly!F540)-1</f>
        <v>-4.9618276123317262E-2</v>
      </c>
      <c r="G542" s="20">
        <f>(weekly!G541/weekly!G540)-1</f>
        <v>1.2486241359573658E-2</v>
      </c>
      <c r="H542" s="20">
        <f>(weekly!H541/weekly!H540)-1</f>
        <v>-2.6103119443995348E-2</v>
      </c>
      <c r="I542" s="20">
        <f>(weekly!I541/weekly!I540)-1</f>
        <v>1.647633161886497E-2</v>
      </c>
      <c r="J542" s="20">
        <f>(weekly!J541/weekly!J540)-1</f>
        <v>-1.0900110704249344E-2</v>
      </c>
      <c r="K542" s="20">
        <f>(weekly!K541/weekly!K540)-1</f>
        <v>-5.536753756599444E-2</v>
      </c>
    </row>
    <row r="543" spans="1:11" x14ac:dyDescent="0.3">
      <c r="A543" s="19">
        <v>42113</v>
      </c>
      <c r="B543" s="20">
        <f>(weekly!B542/weekly!B541)-1</f>
        <v>-5.1729929459186974E-2</v>
      </c>
      <c r="C543" s="20">
        <f>(weekly!C542/weekly!C541)-1</f>
        <v>7.3522139065642644E-3</v>
      </c>
      <c r="D543" s="20">
        <f>(weekly!D542/weekly!D541)-1</f>
        <v>-1.1575031004547376E-2</v>
      </c>
      <c r="E543" s="20">
        <f>(weekly!E542/weekly!E541)-1</f>
        <v>-8.4452584452584412E-2</v>
      </c>
      <c r="F543" s="20">
        <f>(weekly!F542/weekly!F541)-1</f>
        <v>-5.564276778925159E-2</v>
      </c>
      <c r="G543" s="20">
        <f>(weekly!G542/weekly!G541)-1</f>
        <v>-6.8601445431063612E-2</v>
      </c>
      <c r="H543" s="20">
        <f>(weekly!H542/weekly!H541)-1</f>
        <v>-2.165795369678869E-2</v>
      </c>
      <c r="I543" s="20">
        <f>(weekly!I542/weekly!I541)-1</f>
        <v>-1.3078902229845535E-2</v>
      </c>
      <c r="J543" s="20">
        <f>(weekly!J542/weekly!J541)-1</f>
        <v>-3.5962117950925521E-2</v>
      </c>
      <c r="K543" s="20">
        <f>(weekly!K542/weekly!K541)-1</f>
        <v>1.7340212095156238E-2</v>
      </c>
    </row>
    <row r="544" spans="1:11" x14ac:dyDescent="0.3">
      <c r="A544" s="19">
        <v>42120</v>
      </c>
      <c r="B544" s="20">
        <f>(weekly!B543/weekly!B542)-1</f>
        <v>-1.8824958251100754E-2</v>
      </c>
      <c r="C544" s="20">
        <f>(weekly!C543/weekly!C542)-1</f>
        <v>-1.1774235779276165E-2</v>
      </c>
      <c r="D544" s="20">
        <f>(weekly!D543/weekly!D542)-1</f>
        <v>-1.7545956065403989E-2</v>
      </c>
      <c r="E544" s="20">
        <f>(weekly!E543/weekly!E542)-1</f>
        <v>-2.6551354846531483E-2</v>
      </c>
      <c r="F544" s="20">
        <f>(weekly!F543/weekly!F542)-1</f>
        <v>-1.154530460643366E-2</v>
      </c>
      <c r="G544" s="20">
        <f>(weekly!G543/weekly!G542)-1</f>
        <v>2.3950697978430302E-2</v>
      </c>
      <c r="H544" s="20">
        <f>(weekly!H543/weekly!H542)-1</f>
        <v>-1.8829516539440205E-2</v>
      </c>
      <c r="I544" s="20">
        <f>(weekly!I543/weekly!I542)-1</f>
        <v>-7.1735824462307307E-2</v>
      </c>
      <c r="J544" s="20">
        <f>(weekly!J543/weekly!J542)-1</f>
        <v>-2.8042474525108774E-2</v>
      </c>
      <c r="K544" s="20">
        <f>(weekly!K543/weekly!K542)-1</f>
        <v>1.4227355965628963E-2</v>
      </c>
    </row>
    <row r="545" spans="1:11" x14ac:dyDescent="0.3">
      <c r="A545" s="19">
        <v>42127</v>
      </c>
      <c r="B545" s="20">
        <f>(weekly!B544/weekly!B543)-1</f>
        <v>3.1667440301201832E-2</v>
      </c>
      <c r="C545" s="20">
        <f>(weekly!C544/weekly!C543)-1</f>
        <v>2.5791334442816227E-2</v>
      </c>
      <c r="D545" s="20">
        <f>(weekly!D544/weekly!D543)-1</f>
        <v>-6.8720859517534816E-3</v>
      </c>
      <c r="E545" s="20">
        <f>(weekly!E544/weekly!E543)-1</f>
        <v>8.0954852101711161E-3</v>
      </c>
      <c r="F545" s="20">
        <f>(weekly!F544/weekly!F543)-1</f>
        <v>-3.9941139373553813E-3</v>
      </c>
      <c r="G545" s="20">
        <f>(weekly!G544/weekly!G543)-1</f>
        <v>5.0337406529272766E-3</v>
      </c>
      <c r="H545" s="20">
        <f>(weekly!H544/weekly!H543)-1</f>
        <v>-2.403181189488246E-2</v>
      </c>
      <c r="I545" s="20">
        <f>(weekly!I544/weekly!I543)-1</f>
        <v>1.7974162141920935E-2</v>
      </c>
      <c r="J545" s="20">
        <f>(weekly!J544/weekly!J543)-1</f>
        <v>-2.1555961886560171E-2</v>
      </c>
      <c r="K545" s="20">
        <f>(weekly!K544/weekly!K543)-1</f>
        <v>-3.8888888888888862E-2</v>
      </c>
    </row>
    <row r="546" spans="1:11" x14ac:dyDescent="0.3">
      <c r="A546" s="19">
        <v>42134</v>
      </c>
      <c r="B546" s="20">
        <f>(weekly!B545/weekly!B544)-1</f>
        <v>-1.7697345398190234E-2</v>
      </c>
      <c r="C546" s="20">
        <f>(weekly!C545/weekly!C544)-1</f>
        <v>-6.3684499402706374E-3</v>
      </c>
      <c r="D546" s="20">
        <f>(weekly!D545/weekly!D544)-1</f>
        <v>8.2464126063970244E-3</v>
      </c>
      <c r="E546" s="20">
        <f>(weekly!E545/weekly!E544)-1</f>
        <v>1.9355502934210733E-3</v>
      </c>
      <c r="F546" s="20">
        <f>(weekly!F545/weekly!F544)-1</f>
        <v>4.0681722245673235E-2</v>
      </c>
      <c r="G546" s="20">
        <f>(weekly!G545/weekly!G544)-1</f>
        <v>2.9406961129459619E-2</v>
      </c>
      <c r="H546" s="20">
        <f>(weekly!H545/weekly!H544)-1</f>
        <v>2.4534986713905971E-2</v>
      </c>
      <c r="I546" s="20">
        <f>(weekly!I545/weekly!I544)-1</f>
        <v>-5.9315799153945026E-3</v>
      </c>
      <c r="J546" s="20">
        <f>(weekly!J545/weekly!J544)-1</f>
        <v>-3.9817066872011031E-3</v>
      </c>
      <c r="K546" s="20">
        <f>(weekly!K545/weekly!K544)-1</f>
        <v>-8.236994219653293E-3</v>
      </c>
    </row>
    <row r="547" spans="1:11" x14ac:dyDescent="0.3">
      <c r="A547" s="19">
        <v>42141</v>
      </c>
      <c r="B547" s="20">
        <f>(weekly!B546/weekly!B545)-1</f>
        <v>3.4251106926561192E-2</v>
      </c>
      <c r="C547" s="20">
        <f>(weekly!C546/weekly!C545)-1</f>
        <v>4.2509118380543054E-2</v>
      </c>
      <c r="D547" s="20">
        <f>(weekly!D546/weekly!D545)-1</f>
        <v>3.4537908695212005E-2</v>
      </c>
      <c r="E547" s="20">
        <f>(weekly!E546/weekly!E545)-1</f>
        <v>4.3178034895908324E-2</v>
      </c>
      <c r="F547" s="20">
        <f>(weekly!F546/weekly!F545)-1</f>
        <v>-1.8848552451452671E-2</v>
      </c>
      <c r="G547" s="20">
        <f>(weekly!G546/weekly!G545)-1</f>
        <v>7.1439274413193088E-2</v>
      </c>
      <c r="H547" s="20">
        <f>(weekly!H546/weekly!H545)-1</f>
        <v>2.1872568513875645E-2</v>
      </c>
      <c r="I547" s="20">
        <f>(weekly!I546/weekly!I545)-1</f>
        <v>7.2158749248345533E-3</v>
      </c>
      <c r="J547" s="20">
        <f>(weekly!J546/weekly!J545)-1</f>
        <v>3.7751147902661542E-2</v>
      </c>
      <c r="K547" s="20">
        <f>(weekly!K546/weekly!K545)-1</f>
        <v>-2.0690660061197574E-2</v>
      </c>
    </row>
    <row r="548" spans="1:11" x14ac:dyDescent="0.3">
      <c r="A548" s="19">
        <v>42148</v>
      </c>
      <c r="B548" s="20">
        <f>(weekly!B547/weekly!B546)-1</f>
        <v>-2.9721484105895035E-2</v>
      </c>
      <c r="C548" s="20">
        <f>(weekly!C547/weekly!C546)-1</f>
        <v>-2.8986410671983931E-3</v>
      </c>
      <c r="D548" s="20">
        <f>(weekly!D547/weekly!D546)-1</f>
        <v>2.5635506154478405E-2</v>
      </c>
      <c r="E548" s="20">
        <f>(weekly!E547/weekly!E546)-1</f>
        <v>-1.1386918833727444E-2</v>
      </c>
      <c r="F548" s="20">
        <f>(weekly!F547/weekly!F546)-1</f>
        <v>1.5024869194496526E-2</v>
      </c>
      <c r="G548" s="20">
        <f>(weekly!G547/weekly!G546)-1</f>
        <v>4.8429556261208706E-2</v>
      </c>
      <c r="H548" s="20">
        <f>(weekly!H547/weekly!H546)-1</f>
        <v>8.5786802030456855E-2</v>
      </c>
      <c r="I548" s="20">
        <f>(weekly!I547/weekly!I546)-1</f>
        <v>-5.1894374282434041E-3</v>
      </c>
      <c r="J548" s="20">
        <f>(weekly!J547/weekly!J546)-1</f>
        <v>2.634758828713224E-3</v>
      </c>
      <c r="K548" s="20">
        <f>(weekly!K547/weekly!K546)-1</f>
        <v>1.6217824728463004E-2</v>
      </c>
    </row>
    <row r="549" spans="1:11" x14ac:dyDescent="0.3">
      <c r="A549" s="19">
        <v>42155</v>
      </c>
      <c r="B549" s="20">
        <f>(weekly!B548/weekly!B547)-1</f>
        <v>3.5044122121919097E-2</v>
      </c>
      <c r="C549" s="20">
        <f>(weekly!C548/weekly!C547)-1</f>
        <v>-1.3199024725704223E-2</v>
      </c>
      <c r="D549" s="20">
        <f>(weekly!D548/weekly!D547)-1</f>
        <v>-3.6938810555036228E-2</v>
      </c>
      <c r="E549" s="20">
        <f>(weekly!E548/weekly!E547)-1</f>
        <v>-5.6793272488142588E-3</v>
      </c>
      <c r="F549" s="20">
        <f>(weekly!F548/weekly!F547)-1</f>
        <v>-3.5892475308013316E-2</v>
      </c>
      <c r="G549" s="20">
        <f>(weekly!G548/weekly!G547)-1</f>
        <v>6.3297893208835054E-2</v>
      </c>
      <c r="H549" s="20">
        <f>(weekly!H548/weekly!H547)-1</f>
        <v>8.3372292348449228E-3</v>
      </c>
      <c r="I549" s="20">
        <f>(weekly!I548/weekly!I547)-1</f>
        <v>-6.7168313175145489E-2</v>
      </c>
      <c r="J549" s="20">
        <f>(weekly!J548/weekly!J547)-1</f>
        <v>1.6274454724213294E-2</v>
      </c>
      <c r="K549" s="20">
        <f>(weekly!K548/weekly!K547)-1</f>
        <v>-5.6222547584187321E-2</v>
      </c>
    </row>
    <row r="550" spans="1:11" x14ac:dyDescent="0.3">
      <c r="A550" s="19">
        <v>42162</v>
      </c>
      <c r="B550" s="20">
        <f>(weekly!B549/weekly!B548)-1</f>
        <v>-1.9697192415111031E-2</v>
      </c>
      <c r="C550" s="20">
        <f>(weekly!C549/weekly!C548)-1</f>
        <v>-2.7194614927737004E-2</v>
      </c>
      <c r="D550" s="20">
        <f>(weekly!D549/weekly!D548)-1</f>
        <v>-2.5755324418028636E-3</v>
      </c>
      <c r="E550" s="20">
        <f>(weekly!E549/weekly!E548)-1</f>
        <v>-1.8197486822855158E-2</v>
      </c>
      <c r="F550" s="20">
        <f>(weekly!F549/weekly!F548)-1</f>
        <v>-7.0048054074035027E-2</v>
      </c>
      <c r="G550" s="20">
        <f>(weekly!G549/weekly!G548)-1</f>
        <v>-3.9494657299722569E-2</v>
      </c>
      <c r="H550" s="20">
        <f>(weekly!H549/weekly!H548)-1</f>
        <v>-2.4186693454910757E-2</v>
      </c>
      <c r="I550" s="20">
        <f>(weekly!I549/weekly!I548)-1</f>
        <v>-2.5931607858662775E-2</v>
      </c>
      <c r="J550" s="20">
        <f>(weekly!J549/weekly!J548)-1</f>
        <v>-1.3731242142430267E-2</v>
      </c>
      <c r="K550" s="20">
        <f>(weekly!K549/weekly!K548)-1</f>
        <v>-1.8771331058020535E-2</v>
      </c>
    </row>
    <row r="551" spans="1:11" x14ac:dyDescent="0.3">
      <c r="A551" s="19">
        <v>42169</v>
      </c>
      <c r="B551" s="20">
        <f>(weekly!B550/weekly!B549)-1</f>
        <v>0.12000799720097977</v>
      </c>
      <c r="C551" s="20">
        <f>(weekly!C550/weekly!C549)-1</f>
        <v>1.7461596698170601E-2</v>
      </c>
      <c r="D551" s="20">
        <f>(weekly!D550/weekly!D549)-1</f>
        <v>2.1173900089383357E-2</v>
      </c>
      <c r="E551" s="20">
        <f>(weekly!E550/weekly!E549)-1</f>
        <v>7.920145338749407E-3</v>
      </c>
      <c r="F551" s="20">
        <f>(weekly!F550/weekly!F549)-1</f>
        <v>4.867834530535764E-2</v>
      </c>
      <c r="G551" s="20">
        <f>(weekly!G550/weekly!G549)-1</f>
        <v>3.8698524892440078E-2</v>
      </c>
      <c r="H551" s="20">
        <f>(weekly!H550/weekly!H549)-1</f>
        <v>-7.9189103579402342E-5</v>
      </c>
      <c r="I551" s="20">
        <f>(weekly!I550/weekly!I549)-1</f>
        <v>2.779047909363408E-2</v>
      </c>
      <c r="J551" s="20">
        <f>(weekly!J550/weekly!J549)-1</f>
        <v>3.6134993174400609E-2</v>
      </c>
      <c r="K551" s="20">
        <f>(weekly!K550/weekly!K549)-1</f>
        <v>3.3201581027668681E-3</v>
      </c>
    </row>
    <row r="552" spans="1:11" x14ac:dyDescent="0.3">
      <c r="A552" s="19">
        <v>42176</v>
      </c>
      <c r="B552" s="20">
        <f>(weekly!B551/weekly!B550)-1</f>
        <v>4.0610496251338724E-3</v>
      </c>
      <c r="C552" s="20">
        <f>(weekly!C551/weekly!C550)-1</f>
        <v>1.6961899732770069E-2</v>
      </c>
      <c r="D552" s="20">
        <f>(weekly!D551/weekly!D550)-1</f>
        <v>3.1374608546808957E-2</v>
      </c>
      <c r="E552" s="20">
        <f>(weekly!E551/weekly!E550)-1</f>
        <v>9.9439010065416333E-3</v>
      </c>
      <c r="F552" s="20">
        <f>(weekly!F551/weekly!F550)-1</f>
        <v>1.3848465568355728E-2</v>
      </c>
      <c r="G552" s="20">
        <f>(weekly!G551/weekly!G550)-1</f>
        <v>1.4319844375245028E-2</v>
      </c>
      <c r="H552" s="20">
        <f>(weekly!H551/weekly!H550)-1</f>
        <v>3.0727805496159055E-2</v>
      </c>
      <c r="I552" s="20">
        <f>(weekly!I551/weekly!I550)-1</f>
        <v>1.0973801285220075E-2</v>
      </c>
      <c r="J552" s="20">
        <f>(weekly!J551/weekly!J550)-1</f>
        <v>3.536340633452606E-2</v>
      </c>
      <c r="K552" s="20">
        <f>(weekly!K551/weekly!K550)-1</f>
        <v>9.86448156318942E-2</v>
      </c>
    </row>
    <row r="553" spans="1:11" x14ac:dyDescent="0.3">
      <c r="A553" s="19">
        <v>42183</v>
      </c>
      <c r="B553" s="20">
        <f>(weekly!B552/weekly!B551)-1</f>
        <v>6.4891772967685668E-3</v>
      </c>
      <c r="C553" s="20">
        <f>(weekly!C552/weekly!C551)-1</f>
        <v>4.2798923732947358E-3</v>
      </c>
      <c r="D553" s="20">
        <f>(weekly!D552/weekly!D551)-1</f>
        <v>1.0730989740494801E-2</v>
      </c>
      <c r="E553" s="20">
        <f>(weekly!E552/weekly!E551)-1</f>
        <v>-1.4859228362878008E-2</v>
      </c>
      <c r="F553" s="20">
        <f>(weekly!F552/weekly!F551)-1</f>
        <v>2.9935642374556037E-2</v>
      </c>
      <c r="G553" s="20">
        <f>(weekly!G552/weekly!G551)-1</f>
        <v>1.0515339123332801E-2</v>
      </c>
      <c r="H553" s="20">
        <f>(weekly!H552/weekly!H551)-1</f>
        <v>4.5255474452554623E-2</v>
      </c>
      <c r="I553" s="20">
        <f>(weekly!I552/weekly!I551)-1</f>
        <v>2.2687267748875417E-2</v>
      </c>
      <c r="J553" s="20">
        <f>(weekly!J552/weekly!J551)-1</f>
        <v>1.5624078272081343E-2</v>
      </c>
      <c r="K553" s="20">
        <f>(weekly!K552/weekly!K551)-1</f>
        <v>-3.2128514056225077E-2</v>
      </c>
    </row>
    <row r="554" spans="1:11" x14ac:dyDescent="0.3">
      <c r="A554" s="19">
        <v>42190</v>
      </c>
      <c r="B554" s="20">
        <f>(weekly!B553/weekly!B552)-1</f>
        <v>-5.3433429013026723E-3</v>
      </c>
      <c r="C554" s="20">
        <f>(weekly!C553/weekly!C552)-1</f>
        <v>-4.9753231492361882E-2</v>
      </c>
      <c r="D554" s="20">
        <f>(weekly!D553/weekly!D552)-1</f>
        <v>1.5356483122795916E-2</v>
      </c>
      <c r="E554" s="20">
        <f>(weekly!E553/weekly!E552)-1</f>
        <v>-5.3331162090093032E-2</v>
      </c>
      <c r="F554" s="20">
        <f>(weekly!F553/weekly!F552)-1</f>
        <v>2.9247044181704984E-2</v>
      </c>
      <c r="G554" s="20">
        <f>(weekly!G553/weekly!G552)-1</f>
        <v>2.4513801190690909E-2</v>
      </c>
      <c r="H554" s="20">
        <f>(weekly!H553/weekly!H552)-1</f>
        <v>-2.1464275213172512E-2</v>
      </c>
      <c r="I554" s="20">
        <f>(weekly!I553/weekly!I552)-1</f>
        <v>-1.7594186268885093E-2</v>
      </c>
      <c r="J554" s="20">
        <f>(weekly!J553/weekly!J552)-1</f>
        <v>3.5455578880987826E-2</v>
      </c>
      <c r="K554" s="20">
        <f>(weekly!K553/weekly!K552)-1</f>
        <v>-2.5340841730883135E-2</v>
      </c>
    </row>
    <row r="555" spans="1:11" x14ac:dyDescent="0.3">
      <c r="A555" s="19">
        <v>42197</v>
      </c>
      <c r="B555" s="20">
        <f>(weekly!B554/weekly!B553)-1</f>
        <v>1.9845498135322215E-2</v>
      </c>
      <c r="C555" s="20">
        <f>(weekly!C554/weekly!C553)-1</f>
        <v>3.6397661975778872E-2</v>
      </c>
      <c r="D555" s="20">
        <f>(weekly!D554/weekly!D553)-1</f>
        <v>1.8156424581005526E-2</v>
      </c>
      <c r="E555" s="20">
        <f>(weekly!E554/weekly!E553)-1</f>
        <v>6.8656331304964846E-2</v>
      </c>
      <c r="F555" s="20">
        <f>(weekly!F554/weekly!F553)-1</f>
        <v>3.7837565497783165E-2</v>
      </c>
      <c r="G555" s="20">
        <f>(weekly!G554/weekly!G553)-1</f>
        <v>1.4671907136618367E-2</v>
      </c>
      <c r="H555" s="20">
        <f>(weekly!H554/weekly!H553)-1</f>
        <v>6.7007211538461453E-2</v>
      </c>
      <c r="I555" s="20">
        <f>(weekly!I554/weekly!I553)-1</f>
        <v>3.8251897994938666E-2</v>
      </c>
      <c r="J555" s="20">
        <f>(weekly!J554/weekly!J553)-1</f>
        <v>-2.1636349066433969E-4</v>
      </c>
      <c r="K555" s="20">
        <f>(weekly!K554/weekly!K553)-1</f>
        <v>2.3719020830165638E-2</v>
      </c>
    </row>
    <row r="556" spans="1:11" x14ac:dyDescent="0.3">
      <c r="A556" s="19">
        <v>42204</v>
      </c>
      <c r="B556" s="20">
        <f>(weekly!B555/weekly!B554)-1</f>
        <v>3.3085194375517268E-3</v>
      </c>
      <c r="C556" s="20">
        <f>(weekly!C555/weekly!C554)-1</f>
        <v>-2.3108007063652569E-2</v>
      </c>
      <c r="D556" s="20">
        <f>(weekly!D555/weekly!D554)-1</f>
        <v>-2.436647173489126E-3</v>
      </c>
      <c r="E556" s="20">
        <f>(weekly!E555/weekly!E554)-1</f>
        <v>8.5573440643863075E-2</v>
      </c>
      <c r="F556" s="20">
        <f>(weekly!F555/weekly!F554)-1</f>
        <v>2.8593621049565421E-2</v>
      </c>
      <c r="G556" s="20">
        <f>(weekly!G555/weekly!G554)-1</f>
        <v>5.9005241053764479E-3</v>
      </c>
      <c r="H556" s="20">
        <f>(weekly!H555/weekly!H554)-1</f>
        <v>2.7668262461278514E-2</v>
      </c>
      <c r="I556" s="20">
        <f>(weekly!I555/weekly!I554)-1</f>
        <v>-2.3296146995406386E-2</v>
      </c>
      <c r="J556" s="20">
        <f>(weekly!J555/weekly!J554)-1</f>
        <v>-3.6653495026570337E-2</v>
      </c>
      <c r="K556" s="20">
        <f>(weekly!K555/weekly!K554)-1</f>
        <v>-4.3368483588296369E-2</v>
      </c>
    </row>
    <row r="557" spans="1:11" x14ac:dyDescent="0.3">
      <c r="A557" s="19">
        <v>42211</v>
      </c>
      <c r="B557" s="20">
        <f>(weekly!B556/weekly!B555)-1</f>
        <v>-2.2649368681390225E-2</v>
      </c>
      <c r="C557" s="20">
        <f>(weekly!C556/weekly!C555)-1</f>
        <v>2.2392495663998702E-3</v>
      </c>
      <c r="D557" s="20">
        <f>(weekly!D556/weekly!D555)-1</f>
        <v>3.4377318207312602E-3</v>
      </c>
      <c r="E557" s="20">
        <f>(weekly!E556/weekly!E555)-1</f>
        <v>-9.6936222267529626E-3</v>
      </c>
      <c r="F557" s="20">
        <f>(weekly!F556/weekly!F555)-1</f>
        <v>3.9810269964130729E-2</v>
      </c>
      <c r="G557" s="20">
        <f>(weekly!G556/weekly!G555)-1</f>
        <v>8.910665608502133E-2</v>
      </c>
      <c r="H557" s="20">
        <f>(weekly!H556/weekly!H555)-1</f>
        <v>-4.2337466602726637E-2</v>
      </c>
      <c r="I557" s="20">
        <f>(weekly!I556/weekly!I555)-1</f>
        <v>3.7865335700916658E-2</v>
      </c>
      <c r="J557" s="20">
        <f>(weekly!J556/weekly!J555)-1</f>
        <v>-7.3799816956486852E-3</v>
      </c>
      <c r="K557" s="20">
        <f>(weekly!K556/weekly!K555)-1</f>
        <v>4.5179319981369481E-2</v>
      </c>
    </row>
    <row r="558" spans="1:11" x14ac:dyDescent="0.3">
      <c r="A558" s="19">
        <v>42218</v>
      </c>
      <c r="B558" s="20">
        <f>(weekly!B557/weekly!B556)-1</f>
        <v>-1.7491675915649263E-2</v>
      </c>
      <c r="C558" s="20">
        <f>(weekly!C557/weekly!C556)-1</f>
        <v>1.6444054466868252E-2</v>
      </c>
      <c r="D558" s="20">
        <f>(weekly!D557/weekly!D556)-1</f>
        <v>-1.7093708866009139E-2</v>
      </c>
      <c r="E558" s="20">
        <f>(weekly!E557/weekly!E556)-1</f>
        <v>1.721879094141876E-2</v>
      </c>
      <c r="F558" s="20">
        <f>(weekly!F557/weekly!F556)-1</f>
        <v>1.7962916732859879E-2</v>
      </c>
      <c r="G558" s="20">
        <f>(weekly!G557/weekly!G556)-1</f>
        <v>1.433939309453347E-2</v>
      </c>
      <c r="H558" s="20">
        <f>(weekly!H557/weekly!H556)-1</f>
        <v>3.4480291866371138E-2</v>
      </c>
      <c r="I558" s="20">
        <f>(weekly!I557/weekly!I556)-1</f>
        <v>-4.762785535929015E-3</v>
      </c>
      <c r="J558" s="20">
        <f>(weekly!J557/weekly!J556)-1</f>
        <v>2.470180967787905E-2</v>
      </c>
      <c r="K558" s="20">
        <f>(weekly!K557/weekly!K556)-1</f>
        <v>0.1103683897801544</v>
      </c>
    </row>
    <row r="559" spans="1:11" x14ac:dyDescent="0.3">
      <c r="A559" s="19">
        <v>42225</v>
      </c>
      <c r="B559" s="20">
        <f>(weekly!B558/weekly!B557)-1</f>
        <v>-1.7667525190908639E-2</v>
      </c>
      <c r="C559" s="20">
        <f>(weekly!C558/weekly!C557)-1</f>
        <v>5.9228826294082104E-2</v>
      </c>
      <c r="D559" s="20">
        <f>(weekly!D558/weekly!D557)-1</f>
        <v>8.3836289923133744E-3</v>
      </c>
      <c r="E559" s="20">
        <f>(weekly!E558/weekly!E557)-1</f>
        <v>4.8978840846366056E-2</v>
      </c>
      <c r="F559" s="20">
        <f>(weekly!F558/weekly!F557)-1</f>
        <v>-3.790032215273853E-3</v>
      </c>
      <c r="G559" s="20">
        <f>(weekly!G558/weekly!G557)-1</f>
        <v>4.4771364317841122E-2</v>
      </c>
      <c r="H559" s="20">
        <f>(weekly!H558/weekly!H557)-1</f>
        <v>-8.5125509992393322E-2</v>
      </c>
      <c r="I559" s="20">
        <f>(weekly!I558/weekly!I557)-1</f>
        <v>-1.9421084421316626E-2</v>
      </c>
      <c r="J559" s="20">
        <f>(weekly!J558/weekly!J557)-1</f>
        <v>-1.8593047034764831E-2</v>
      </c>
      <c r="K559" s="20">
        <f>(weekly!K558/weekly!K557)-1</f>
        <v>-5.7792642140468309E-2</v>
      </c>
    </row>
    <row r="560" spans="1:11" x14ac:dyDescent="0.3">
      <c r="A560" s="19">
        <v>42232</v>
      </c>
      <c r="B560" s="20">
        <f>(weekly!B559/weekly!B558)-1</f>
        <v>-6.099356025758973E-2</v>
      </c>
      <c r="C560" s="20">
        <f>(weekly!C559/weekly!C558)-1</f>
        <v>-1.0006187838633274E-2</v>
      </c>
      <c r="D560" s="20">
        <f>(weekly!D559/weekly!D558)-1</f>
        <v>-3.6766846165041334E-2</v>
      </c>
      <c r="E560" s="20">
        <f>(weekly!E559/weekly!E558)-1</f>
        <v>5.6128534343646841E-4</v>
      </c>
      <c r="F560" s="20">
        <f>(weekly!F559/weekly!F558)-1</f>
        <v>-9.4887488950307075E-3</v>
      </c>
      <c r="G560" s="20">
        <f>(weekly!G559/weekly!G558)-1</f>
        <v>-4.2733202987198626E-2</v>
      </c>
      <c r="H560" s="20">
        <f>(weekly!H559/weekly!H558)-1</f>
        <v>1.6024187452758687E-2</v>
      </c>
      <c r="I560" s="20">
        <f>(weekly!I559/weekly!I558)-1</f>
        <v>3.6294716891731804E-2</v>
      </c>
      <c r="J560" s="20">
        <f>(weekly!J559/weekly!J558)-1</f>
        <v>-3.3089675521141615E-2</v>
      </c>
      <c r="K560" s="20">
        <f>(weekly!K559/weekly!K558)-1</f>
        <v>2.0019877892943461E-2</v>
      </c>
    </row>
    <row r="561" spans="1:11" x14ac:dyDescent="0.3">
      <c r="A561" s="19">
        <v>42239</v>
      </c>
      <c r="B561" s="20">
        <f>(weekly!B560/weekly!B559)-1</f>
        <v>-3.9188792005486417E-2</v>
      </c>
      <c r="C561" s="20">
        <f>(weekly!C560/weekly!C559)-1</f>
        <v>-3.9346911397036499E-2</v>
      </c>
      <c r="D561" s="20">
        <f>(weekly!D560/weekly!D559)-1</f>
        <v>-3.142765406916348E-2</v>
      </c>
      <c r="E561" s="20">
        <f>(weekly!E560/weekly!E559)-1</f>
        <v>-3.3780941027978573E-2</v>
      </c>
      <c r="F561" s="20">
        <f>(weekly!F560/weekly!F559)-1</f>
        <v>-3.2139266388766519E-2</v>
      </c>
      <c r="G561" s="20">
        <f>(weekly!G560/weekly!G559)-1</f>
        <v>-7.1967520299812682E-2</v>
      </c>
      <c r="H561" s="20">
        <f>(weekly!H560/weekly!H559)-1</f>
        <v>-3.2510043148340828E-2</v>
      </c>
      <c r="I561" s="20">
        <f>(weekly!I560/weekly!I559)-1</f>
        <v>-7.1327328425769831E-3</v>
      </c>
      <c r="J561" s="20">
        <f>(weekly!J560/weekly!J559)-1</f>
        <v>-7.0806072047376323E-2</v>
      </c>
      <c r="K561" s="20">
        <f>(weekly!K560/weekly!K559)-1</f>
        <v>-7.655902004454318E-3</v>
      </c>
    </row>
    <row r="562" spans="1:11" x14ac:dyDescent="0.3">
      <c r="A562" s="19">
        <v>42246</v>
      </c>
      <c r="B562" s="20">
        <f>(weekly!B561/weekly!B560)-1</f>
        <v>-4.1806872641990345E-2</v>
      </c>
      <c r="C562" s="20">
        <f>(weekly!C561/weekly!C560)-1</f>
        <v>-9.1010076965801767E-3</v>
      </c>
      <c r="D562" s="20">
        <f>(weekly!D561/weekly!D560)-1</f>
        <v>-3.1023926057368034E-2</v>
      </c>
      <c r="E562" s="20">
        <f>(weekly!E561/weekly!E560)-1</f>
        <v>-3.3401672805123628E-2</v>
      </c>
      <c r="F562" s="20">
        <f>(weekly!F561/weekly!F560)-1</f>
        <v>-5.2896960642420221E-2</v>
      </c>
      <c r="G562" s="20">
        <f>(weekly!G561/weekly!G560)-1</f>
        <v>4.657486303490499E-3</v>
      </c>
      <c r="H562" s="20">
        <f>(weekly!H561/weekly!H560)-1</f>
        <v>-1.1841599384852186E-2</v>
      </c>
      <c r="I562" s="20">
        <f>(weekly!I561/weekly!I560)-1</f>
        <v>-3.3893621920331629E-2</v>
      </c>
      <c r="J562" s="20">
        <f>(weekly!J561/weekly!J560)-1</f>
        <v>-5.1357694841037915E-2</v>
      </c>
      <c r="K562" s="20">
        <f>(weekly!K561/weekly!K560)-1</f>
        <v>-3.5068031982045111E-3</v>
      </c>
    </row>
    <row r="563" spans="1:11" x14ac:dyDescent="0.3">
      <c r="A563" s="19">
        <v>42253</v>
      </c>
      <c r="B563" s="20">
        <f>(weekly!B562/weekly!B561)-1</f>
        <v>2.9956369053953269E-2</v>
      </c>
      <c r="C563" s="20">
        <f>(weekly!C562/weekly!C561)-1</f>
        <v>1.785671388419674E-3</v>
      </c>
      <c r="D563" s="20">
        <f>(weekly!D562/weekly!D561)-1</f>
        <v>1.4509377767044862E-2</v>
      </c>
      <c r="E563" s="20">
        <f>(weekly!E562/weekly!E561)-1</f>
        <v>1.5654328403033269E-2</v>
      </c>
      <c r="F563" s="20">
        <f>(weekly!F562/weekly!F561)-1</f>
        <v>4.0545203588682188E-3</v>
      </c>
      <c r="G563" s="20">
        <f>(weekly!G562/weekly!G561)-1</f>
        <v>-1.0584846251758484E-2</v>
      </c>
      <c r="H563" s="20">
        <f>(weekly!H562/weekly!H561)-1</f>
        <v>-2.0231888568982281E-3</v>
      </c>
      <c r="I563" s="20">
        <f>(weekly!I562/weekly!I561)-1</f>
        <v>-1.0725010725010753E-2</v>
      </c>
      <c r="J563" s="20">
        <f>(weekly!J562/weekly!J561)-1</f>
        <v>4.2569212865622763E-2</v>
      </c>
      <c r="K563" s="20">
        <f>(weekly!K562/weekly!K561)-1</f>
        <v>4.2511261261261257E-2</v>
      </c>
    </row>
    <row r="564" spans="1:11" x14ac:dyDescent="0.3">
      <c r="A564" s="19">
        <v>42260</v>
      </c>
      <c r="B564" s="20">
        <f>(weekly!B563/weekly!B562)-1</f>
        <v>4.0037195846463813E-2</v>
      </c>
      <c r="C564" s="20">
        <f>(weekly!C563/weekly!C562)-1</f>
        <v>-2.9574920467434485E-4</v>
      </c>
      <c r="D564" s="20">
        <f>(weekly!D563/weekly!D562)-1</f>
        <v>3.8839188304603978E-2</v>
      </c>
      <c r="E564" s="20">
        <f>(weekly!E563/weekly!E562)-1</f>
        <v>1.2548512289779934E-2</v>
      </c>
      <c r="F564" s="20">
        <f>(weekly!F563/weekly!F562)-1</f>
        <v>3.0513176144244092E-2</v>
      </c>
      <c r="G564" s="20">
        <f>(weekly!G563/weekly!G562)-1</f>
        <v>1.2763220258649843E-2</v>
      </c>
      <c r="H564" s="20">
        <f>(weekly!H563/weekly!H562)-1</f>
        <v>2.4717348927875138E-2</v>
      </c>
      <c r="I564" s="20">
        <f>(weekly!I563/weekly!I562)-1</f>
        <v>1.7394237255468958E-2</v>
      </c>
      <c r="J564" s="20">
        <f>(weekly!J563/weekly!J562)-1</f>
        <v>-3.6985273426507703E-2</v>
      </c>
      <c r="K564" s="20">
        <f>(weekly!K563/weekly!K562)-1</f>
        <v>-3.6456926816095248E-3</v>
      </c>
    </row>
    <row r="565" spans="1:11" x14ac:dyDescent="0.3">
      <c r="A565" s="19">
        <v>42267</v>
      </c>
      <c r="B565" s="20">
        <f>(weekly!B564/weekly!B563)-1</f>
        <v>-6.4871845817603857E-2</v>
      </c>
      <c r="C565" s="20">
        <f>(weekly!C564/weekly!C563)-1</f>
        <v>1.142569301745433E-2</v>
      </c>
      <c r="D565" s="20">
        <f>(weekly!D564/weekly!D563)-1</f>
        <v>1.565752038341639E-3</v>
      </c>
      <c r="E565" s="20">
        <f>(weekly!E564/weekly!E563)-1</f>
        <v>3.2689043421124664E-2</v>
      </c>
      <c r="F565" s="20">
        <f>(weekly!F564/weekly!F563)-1</f>
        <v>-4.125823318524513E-2</v>
      </c>
      <c r="G565" s="20">
        <f>(weekly!G564/weekly!G563)-1</f>
        <v>-3.657028246698979E-2</v>
      </c>
      <c r="H565" s="20">
        <f>(weekly!H564/weekly!H563)-1</f>
        <v>1.2935626236493913E-2</v>
      </c>
      <c r="I565" s="20">
        <f>(weekly!I564/weekly!I563)-1</f>
        <v>1.3023916646933476E-2</v>
      </c>
      <c r="J565" s="20">
        <f>(weekly!J564/weekly!J563)-1</f>
        <v>-5.0493342554082665E-2</v>
      </c>
      <c r="K565" s="20">
        <f>(weekly!K564/weekly!K563)-1</f>
        <v>-8.8087816777341343E-3</v>
      </c>
    </row>
    <row r="566" spans="1:11" x14ac:dyDescent="0.3">
      <c r="A566" s="19">
        <v>42274</v>
      </c>
      <c r="B566" s="20">
        <f>(weekly!B565/weekly!B564)-1</f>
        <v>3.2667587379156426E-2</v>
      </c>
      <c r="C566" s="20">
        <f>(weekly!C565/weekly!C564)-1</f>
        <v>2.4877863681639356E-2</v>
      </c>
      <c r="D566" s="20">
        <f>(weekly!D565/weekly!D564)-1</f>
        <v>1.5461460736278188E-2</v>
      </c>
      <c r="E566" s="20">
        <f>(weekly!E565/weekly!E564)-1</f>
        <v>2.8490632732414367E-2</v>
      </c>
      <c r="F566" s="20">
        <f>(weekly!F565/weekly!F564)-1</f>
        <v>4.1294490341015067E-2</v>
      </c>
      <c r="G566" s="20">
        <f>(weekly!G565/weekly!G564)-1</f>
        <v>8.3931855244439912E-2</v>
      </c>
      <c r="H566" s="20">
        <f>(weekly!H565/weekly!H564)-1</f>
        <v>-3.0123197115384581E-2</v>
      </c>
      <c r="I566" s="20">
        <f>(weekly!I565/weekly!I564)-1</f>
        <v>1.9074333800841448E-2</v>
      </c>
      <c r="J566" s="20">
        <f>(weekly!J565/weekly!J564)-1</f>
        <v>1.8505790753259532E-2</v>
      </c>
      <c r="K566" s="20">
        <f>(weekly!K565/weekly!K564)-1</f>
        <v>3.4727919059338141E-2</v>
      </c>
    </row>
    <row r="567" spans="1:11" x14ac:dyDescent="0.3">
      <c r="A567" s="19">
        <v>42281</v>
      </c>
      <c r="B567" s="20">
        <f>(weekly!B566/weekly!B565)-1</f>
        <v>2.6233218455840701E-2</v>
      </c>
      <c r="C567" s="20">
        <f>(weekly!C566/weekly!C565)-1</f>
        <v>-5.653901037448561E-3</v>
      </c>
      <c r="D567" s="20">
        <f>(weekly!D566/weekly!D565)-1</f>
        <v>1.7328777410633878E-2</v>
      </c>
      <c r="E567" s="20">
        <f>(weekly!E566/weekly!E565)-1</f>
        <v>-4.8116579598569409E-3</v>
      </c>
      <c r="F567" s="20">
        <f>(weekly!F566/weekly!F565)-1</f>
        <v>1.6845822546200706E-2</v>
      </c>
      <c r="G567" s="20">
        <f>(weekly!G566/weekly!G565)-1</f>
        <v>3.1766965428937199E-2</v>
      </c>
      <c r="H567" s="20">
        <f>(weekly!H566/weekly!H565)-1</f>
        <v>-8.8296801177292217E-3</v>
      </c>
      <c r="I567" s="20">
        <f>(weekly!I566/weekly!I565)-1</f>
        <v>4.394898614551801E-2</v>
      </c>
      <c r="J567" s="20">
        <f>(weekly!J566/weekly!J565)-1</f>
        <v>3.8131880306585986E-2</v>
      </c>
      <c r="K567" s="20">
        <f>(weekly!K566/weekly!K565)-1</f>
        <v>1.5591966173361671E-2</v>
      </c>
    </row>
    <row r="568" spans="1:11" x14ac:dyDescent="0.3">
      <c r="A568" s="19">
        <v>42288</v>
      </c>
      <c r="B568" s="20">
        <f>(weekly!B567/weekly!B566)-1</f>
        <v>2.7918400080196637E-2</v>
      </c>
      <c r="C568" s="20">
        <f>(weekly!C567/weekly!C566)-1</f>
        <v>-5.9280749658681797E-2</v>
      </c>
      <c r="D568" s="20">
        <f>(weekly!D567/weekly!D566)-1</f>
        <v>1.2789045342978866E-2</v>
      </c>
      <c r="E568" s="20">
        <f>(weekly!E567/weekly!E566)-1</f>
        <v>-6.209421190772213E-2</v>
      </c>
      <c r="F568" s="20">
        <f>(weekly!F567/weekly!F566)-1</f>
        <v>3.3614529924558045E-2</v>
      </c>
      <c r="G568" s="20">
        <f>(weekly!G567/weekly!G566)-1</f>
        <v>1.1665280897483754E-3</v>
      </c>
      <c r="H568" s="20">
        <f>(weekly!H567/weekly!H566)-1</f>
        <v>7.251699617097751E-2</v>
      </c>
      <c r="I568" s="20">
        <f>(weekly!I567/weekly!I566)-1</f>
        <v>1.6303392511864967E-2</v>
      </c>
      <c r="J568" s="20">
        <f>(weekly!J567/weekly!J566)-1</f>
        <v>3.7837260970380315E-2</v>
      </c>
      <c r="K568" s="20">
        <f>(weekly!K567/weekly!K566)-1</f>
        <v>-3.1095498308613023E-2</v>
      </c>
    </row>
    <row r="569" spans="1:11" x14ac:dyDescent="0.3">
      <c r="A569" s="19">
        <v>42295</v>
      </c>
      <c r="B569" s="20">
        <f>(weekly!B568/weekly!B567)-1</f>
        <v>4.768870684610893E-2</v>
      </c>
      <c r="C569" s="20">
        <f>(weekly!C568/weekly!C567)-1</f>
        <v>2.5628762266017846E-2</v>
      </c>
      <c r="D569" s="20">
        <f>(weekly!D568/weekly!D567)-1</f>
        <v>7.6895043731779467E-3</v>
      </c>
      <c r="E569" s="20">
        <f>(weekly!E568/weekly!E567)-1</f>
        <v>5.0224611532513563E-2</v>
      </c>
      <c r="F569" s="20">
        <f>(weekly!F568/weekly!F567)-1</f>
        <v>-2.7072738830366871E-2</v>
      </c>
      <c r="G569" s="20">
        <f>(weekly!G568/weekly!G567)-1</f>
        <v>5.9931825224668334E-3</v>
      </c>
      <c r="H569" s="20">
        <f>(weekly!H568/weekly!H567)-1</f>
        <v>2.3315118397084778E-3</v>
      </c>
      <c r="I569" s="20">
        <f>(weekly!I568/weekly!I567)-1</f>
        <v>2.7111168763782612E-2</v>
      </c>
      <c r="J569" s="20">
        <f>(weekly!J568/weekly!J567)-1</f>
        <v>-5.8762491469810163E-2</v>
      </c>
      <c r="K569" s="20">
        <f>(weekly!K568/weekly!K567)-1</f>
        <v>6.1769840204108917E-3</v>
      </c>
    </row>
    <row r="570" spans="1:11" x14ac:dyDescent="0.3">
      <c r="A570" s="19">
        <v>42302</v>
      </c>
      <c r="B570" s="20">
        <f>(weekly!B569/weekly!B568)-1</f>
        <v>-8.3310062366193094E-3</v>
      </c>
      <c r="C570" s="20">
        <f>(weekly!C569/weekly!C568)-1</f>
        <v>-1.6538294553699151E-2</v>
      </c>
      <c r="D570" s="20">
        <f>(weekly!D569/weekly!D568)-1</f>
        <v>-8.0286427253986048E-3</v>
      </c>
      <c r="E570" s="20">
        <f>(weekly!E569/weekly!E568)-1</f>
        <v>-1.2569244793492862E-2</v>
      </c>
      <c r="F570" s="20">
        <f>(weekly!F569/weekly!F568)-1</f>
        <v>-3.2562914911738239E-2</v>
      </c>
      <c r="G570" s="20">
        <f>(weekly!G569/weekly!G568)-1</f>
        <v>-5.938995915400147E-3</v>
      </c>
      <c r="H570" s="20">
        <f>(weekly!H569/weekly!H568)-1</f>
        <v>-4.3759540597513857E-2</v>
      </c>
      <c r="I570" s="20">
        <f>(weekly!I569/weekly!I568)-1</f>
        <v>-6.5883640649995856E-2</v>
      </c>
      <c r="J570" s="20">
        <f>(weekly!J569/weekly!J568)-1</f>
        <v>-6.5648991428883585E-2</v>
      </c>
      <c r="K570" s="20">
        <f>(weekly!K569/weekly!K568)-1</f>
        <v>-7.3401841718937488E-3</v>
      </c>
    </row>
    <row r="571" spans="1:11" x14ac:dyDescent="0.3">
      <c r="A571" s="19">
        <v>42309</v>
      </c>
      <c r="B571" s="20">
        <f>(weekly!B570/weekly!B569)-1</f>
        <v>4.9748908809310599E-3</v>
      </c>
      <c r="C571" s="20">
        <f>(weekly!C570/weekly!C569)-1</f>
        <v>4.2347593626606006E-3</v>
      </c>
      <c r="D571" s="20">
        <f>(weekly!D570/weekly!D569)-1</f>
        <v>-1.7007546757082048E-2</v>
      </c>
      <c r="E571" s="20">
        <f>(weekly!E570/weekly!E569)-1</f>
        <v>2.520993484474765E-3</v>
      </c>
      <c r="F571" s="20">
        <f>(weekly!F570/weekly!F569)-1</f>
        <v>-3.5443801254221086E-2</v>
      </c>
      <c r="G571" s="20">
        <f>(weekly!G570/weekly!G569)-1</f>
        <v>-3.2215081219438169E-2</v>
      </c>
      <c r="H571" s="20">
        <f>(weekly!H570/weekly!H569)-1</f>
        <v>2.8810338274420255E-2</v>
      </c>
      <c r="I571" s="20">
        <f>(weekly!I570/weekly!I569)-1</f>
        <v>6.5798368560998632E-3</v>
      </c>
      <c r="J571" s="20">
        <f>(weekly!J570/weekly!J569)-1</f>
        <v>-2.3916578972543734E-2</v>
      </c>
      <c r="K571" s="20">
        <f>(weekly!K570/weekly!K569)-1</f>
        <v>-4.7593439096531243E-2</v>
      </c>
    </row>
    <row r="572" spans="1:11" x14ac:dyDescent="0.3">
      <c r="A572" s="19">
        <v>42316</v>
      </c>
      <c r="B572" s="20">
        <f>(weekly!B571/weekly!B570)-1</f>
        <v>-2.0314762060430591E-2</v>
      </c>
      <c r="C572" s="20">
        <f>(weekly!C571/weekly!C570)-1</f>
        <v>-4.3243595275116342E-2</v>
      </c>
      <c r="D572" s="20">
        <f>(weekly!D571/weekly!D570)-1</f>
        <v>-2.6685210941121862E-2</v>
      </c>
      <c r="E572" s="20">
        <f>(weekly!E571/weekly!E570)-1</f>
        <v>-3.2956135224636585E-2</v>
      </c>
      <c r="F572" s="20">
        <f>(weekly!F571/weekly!F570)-1</f>
        <v>-1.0002375564196475E-3</v>
      </c>
      <c r="G572" s="20">
        <f>(weekly!G571/weekly!G570)-1</f>
        <v>-6.709359290448591E-2</v>
      </c>
      <c r="H572" s="20">
        <f>(weekly!H571/weekly!H570)-1</f>
        <v>1.0787645928772127E-2</v>
      </c>
      <c r="I572" s="20">
        <f>(weekly!I571/weekly!I570)-1</f>
        <v>-2.2117752406536795E-2</v>
      </c>
      <c r="J572" s="20">
        <f>(weekly!J571/weekly!J570)-1</f>
        <v>-3.2996830997419013E-2</v>
      </c>
      <c r="K572" s="20">
        <f>(weekly!K571/weekly!K570)-1</f>
        <v>1.8351214003389238E-3</v>
      </c>
    </row>
    <row r="573" spans="1:11" x14ac:dyDescent="0.3">
      <c r="A573" s="19">
        <v>42323</v>
      </c>
      <c r="B573" s="20">
        <f>(weekly!B572/weekly!B571)-1</f>
        <v>1.4777385832777101E-2</v>
      </c>
      <c r="C573" s="20">
        <f>(weekly!C572/weekly!C571)-1</f>
        <v>3.9139942311128273E-4</v>
      </c>
      <c r="D573" s="20">
        <f>(weekly!D572/weekly!D571)-1</f>
        <v>1.7871432381968422E-2</v>
      </c>
      <c r="E573" s="20">
        <f>(weekly!E572/weekly!E571)-1</f>
        <v>-4.3967916788748895E-2</v>
      </c>
      <c r="F573" s="20">
        <f>(weekly!F572/weekly!F571)-1</f>
        <v>3.5982027759352109E-2</v>
      </c>
      <c r="G573" s="20">
        <f>(weekly!G572/weekly!G571)-1</f>
        <v>1.860267164568441E-2</v>
      </c>
      <c r="H573" s="20">
        <f>(weekly!H572/weekly!H571)-1</f>
        <v>1.1403508771929749E-2</v>
      </c>
      <c r="I573" s="20">
        <f>(weekly!I572/weekly!I571)-1</f>
        <v>4.5373380339728042E-2</v>
      </c>
      <c r="J573" s="20">
        <f>(weekly!J572/weekly!J571)-1</f>
        <v>2.5676543126456952E-2</v>
      </c>
      <c r="K573" s="20">
        <f>(weekly!K572/weekly!K571)-1</f>
        <v>-2.7899112300972306E-2</v>
      </c>
    </row>
    <row r="574" spans="1:11" x14ac:dyDescent="0.3">
      <c r="A574" s="19">
        <v>42330</v>
      </c>
      <c r="B574" s="20">
        <f>(weekly!B573/weekly!B572)-1</f>
        <v>3.4009770762871039E-2</v>
      </c>
      <c r="C574" s="20">
        <f>(weekly!C573/weekly!C572)-1</f>
        <v>-1.8762811189643847E-2</v>
      </c>
      <c r="D574" s="20">
        <f>(weekly!D573/weekly!D572)-1</f>
        <v>7.973944294698887E-3</v>
      </c>
      <c r="E574" s="20">
        <f>(weekly!E573/weekly!E572)-1</f>
        <v>1.3254927500143676E-2</v>
      </c>
      <c r="F574" s="20">
        <f>(weekly!F573/weekly!F572)-1</f>
        <v>3.6061177152797885E-2</v>
      </c>
      <c r="G574" s="20">
        <f>(weekly!G573/weekly!G572)-1</f>
        <v>-1.2642531741111296E-2</v>
      </c>
      <c r="H574" s="20">
        <f>(weekly!H573/weekly!H572)-1</f>
        <v>-1.6551026308181727E-2</v>
      </c>
      <c r="I574" s="20">
        <f>(weekly!I573/weekly!I572)-1</f>
        <v>-1.3139453398738343E-3</v>
      </c>
      <c r="J574" s="20">
        <f>(weekly!J573/weekly!J572)-1</f>
        <v>-1.7238161116417405E-3</v>
      </c>
      <c r="K574" s="20">
        <f>(weekly!K573/weekly!K572)-1</f>
        <v>3.8991158138860671E-2</v>
      </c>
    </row>
    <row r="575" spans="1:11" x14ac:dyDescent="0.3">
      <c r="A575" s="19">
        <v>42337</v>
      </c>
      <c r="B575" s="20">
        <f>(weekly!B574/weekly!B573)-1</f>
        <v>-1.3856078502634928E-2</v>
      </c>
      <c r="C575" s="20">
        <f>(weekly!C574/weekly!C573)-1</f>
        <v>-1.0600951745299847E-2</v>
      </c>
      <c r="D575" s="20">
        <f>(weekly!D574/weekly!D573)-1</f>
        <v>-1.8997214484679725E-2</v>
      </c>
      <c r="E575" s="20">
        <f>(weekly!E574/weekly!E573)-1</f>
        <v>-1.6219588271990104E-2</v>
      </c>
      <c r="F575" s="20">
        <f>(weekly!F574/weekly!F573)-1</f>
        <v>-2.8404519536852413E-2</v>
      </c>
      <c r="G575" s="20">
        <f>(weekly!G574/weekly!G573)-1</f>
        <v>1.8155509446324825E-3</v>
      </c>
      <c r="H575" s="20">
        <f>(weekly!H574/weekly!H573)-1</f>
        <v>7.7166164474169463E-3</v>
      </c>
      <c r="I575" s="20">
        <f>(weekly!I574/weekly!I573)-1</f>
        <v>-2.4252258573809304E-2</v>
      </c>
      <c r="J575" s="20">
        <f>(weekly!J574/weekly!J573)-1</f>
        <v>-1.6750989881214262E-2</v>
      </c>
      <c r="K575" s="20">
        <f>(weekly!K574/weekly!K573)-1</f>
        <v>-8.8448660714285698E-2</v>
      </c>
    </row>
    <row r="576" spans="1:11" x14ac:dyDescent="0.3">
      <c r="A576" s="19">
        <v>42344</v>
      </c>
      <c r="B576" s="20">
        <f>(weekly!B575/weekly!B574)-1</f>
        <v>-1.294513290643573E-2</v>
      </c>
      <c r="C576" s="20">
        <f>(weekly!C575/weekly!C574)-1</f>
        <v>2.474067844126715E-2</v>
      </c>
      <c r="D576" s="20">
        <f>(weekly!D575/weekly!D574)-1</f>
        <v>-1.1850000946485695E-2</v>
      </c>
      <c r="E576" s="20">
        <f>(weekly!E575/weekly!E574)-1</f>
        <v>3.574105032570607E-3</v>
      </c>
      <c r="F576" s="20">
        <f>(weekly!F575/weekly!F574)-1</f>
        <v>2.8394839483948386E-2</v>
      </c>
      <c r="G576" s="20">
        <f>(weekly!G575/weekly!G574)-1</f>
        <v>-5.2548747087438064E-2</v>
      </c>
      <c r="H576" s="20">
        <f>(weekly!H575/weekly!H574)-1</f>
        <v>-1.6773628938156482E-2</v>
      </c>
      <c r="I576" s="20">
        <f>(weekly!I575/weekly!I574)-1</f>
        <v>-4.3822194255921598E-2</v>
      </c>
      <c r="J576" s="20">
        <f>(weekly!J575/weekly!J574)-1</f>
        <v>-4.2171437520274746E-2</v>
      </c>
      <c r="K576" s="20">
        <f>(weekly!K575/weekly!K574)-1</f>
        <v>2.7548209366392573E-3</v>
      </c>
    </row>
    <row r="577" spans="1:11" x14ac:dyDescent="0.3">
      <c r="A577" s="19">
        <v>42351</v>
      </c>
      <c r="B577" s="20">
        <f>(weekly!B576/weekly!B575)-1</f>
        <v>4.0838233921403955E-2</v>
      </c>
      <c r="C577" s="20">
        <f>(weekly!C576/weekly!C575)-1</f>
        <v>1.2909513713152299E-2</v>
      </c>
      <c r="D577" s="20">
        <f>(weekly!D576/weekly!D575)-1</f>
        <v>2.5478439110361739E-2</v>
      </c>
      <c r="E577" s="20">
        <f>(weekly!E576/weekly!E575)-1</f>
        <v>2.8835659716238915E-2</v>
      </c>
      <c r="F577" s="20">
        <f>(weekly!F576/weekly!F575)-1</f>
        <v>2.4518327478965096E-2</v>
      </c>
      <c r="G577" s="20">
        <f>(weekly!G576/weekly!G575)-1</f>
        <v>3.9262215510732279E-2</v>
      </c>
      <c r="H577" s="20">
        <f>(weekly!H576/weekly!H575)-1</f>
        <v>1.001335113484636E-2</v>
      </c>
      <c r="I577" s="20">
        <f>(weekly!I576/weekly!I575)-1</f>
        <v>-1.1375387797311398E-2</v>
      </c>
      <c r="J577" s="20">
        <f>(weekly!J576/weekly!J575)-1</f>
        <v>2.8729255958985789E-3</v>
      </c>
      <c r="K577" s="20">
        <f>(weekly!K576/weekly!K575)-1</f>
        <v>1.9383394383394315E-2</v>
      </c>
    </row>
    <row r="578" spans="1:11" x14ac:dyDescent="0.3">
      <c r="A578" s="19">
        <v>42358</v>
      </c>
      <c r="B578" s="20">
        <f>(weekly!B577/weekly!B576)-1</f>
        <v>8.7440025110983033E-3</v>
      </c>
      <c r="C578" s="20">
        <f>(weekly!C577/weekly!C576)-1</f>
        <v>7.2165296510744437E-3</v>
      </c>
      <c r="D578" s="20">
        <f>(weekly!D577/weekly!D576)-1</f>
        <v>9.3403822084403565E-4</v>
      </c>
      <c r="E578" s="20">
        <f>(weekly!E577/weekly!E576)-1</f>
        <v>1.2189901922468493E-2</v>
      </c>
      <c r="F578" s="20">
        <f>(weekly!F577/weekly!F576)-1</f>
        <v>2.676781483506474E-3</v>
      </c>
      <c r="G578" s="20">
        <f>(weekly!G577/weekly!G576)-1</f>
        <v>6.7462376751428188E-3</v>
      </c>
      <c r="H578" s="20">
        <f>(weekly!H577/weekly!H576)-1</f>
        <v>2.7906293603585652E-3</v>
      </c>
      <c r="I578" s="20">
        <f>(weekly!I577/weekly!I576)-1</f>
        <v>1.878090528718146E-2</v>
      </c>
      <c r="J578" s="20">
        <f>(weekly!J577/weekly!J576)-1</f>
        <v>4.9724593294748765E-3</v>
      </c>
      <c r="K578" s="20">
        <f>(weekly!K577/weekly!K576)-1</f>
        <v>-2.1709836801916405E-2</v>
      </c>
    </row>
    <row r="579" spans="1:11" x14ac:dyDescent="0.3">
      <c r="A579" s="19">
        <v>42365</v>
      </c>
      <c r="B579" s="20">
        <f>(weekly!B578/weekly!B577)-1</f>
        <v>1.47581792318634E-2</v>
      </c>
      <c r="C579" s="20">
        <f>(weekly!C578/weekly!C577)-1</f>
        <v>-7.3324227162645528E-3</v>
      </c>
      <c r="D579" s="20">
        <f>(weekly!D578/weekly!D577)-1</f>
        <v>1.373621246337331E-2</v>
      </c>
      <c r="E579" s="20">
        <f>(weekly!E578/weekly!E577)-1</f>
        <v>8.1084062660881084E-3</v>
      </c>
      <c r="F579" s="20">
        <f>(weekly!F578/weekly!F577)-1</f>
        <v>-3.4648460131549985E-3</v>
      </c>
      <c r="G579" s="20">
        <f>(weekly!G578/weekly!G577)-1</f>
        <v>2.7855670103092756E-2</v>
      </c>
      <c r="H579" s="20">
        <f>(weekly!H578/weekly!H577)-1</f>
        <v>-9.9597217136581095E-3</v>
      </c>
      <c r="I579" s="20">
        <f>(weekly!I578/weekly!I577)-1</f>
        <v>1.2694264246044806E-2</v>
      </c>
      <c r="J579" s="20">
        <f>(weekly!J578/weekly!J577)-1</f>
        <v>-4.6002317497103595E-3</v>
      </c>
      <c r="K579" s="20">
        <f>(weekly!K578/weekly!K577)-1</f>
        <v>2.4640342822161099E-2</v>
      </c>
    </row>
    <row r="580" spans="1:11" x14ac:dyDescent="0.3">
      <c r="A580" s="19">
        <v>42372</v>
      </c>
      <c r="B580" s="20">
        <f>(weekly!B579/weekly!B578)-1</f>
        <v>1.0250569476081939E-2</v>
      </c>
      <c r="C580" s="20">
        <f>(weekly!C579/weekly!C578)-1</f>
        <v>-7.7749075621739161E-3</v>
      </c>
      <c r="D580" s="20">
        <f>(weekly!D579/weekly!D578)-1</f>
        <v>-2.4246552644660024E-2</v>
      </c>
      <c r="E580" s="20">
        <f>(weekly!E579/weekly!E578)-1</f>
        <v>-3.795436721443024E-2</v>
      </c>
      <c r="F580" s="20">
        <f>(weekly!F579/weekly!F578)-1</f>
        <v>-4.7194546407970384E-3</v>
      </c>
      <c r="G580" s="20">
        <f>(weekly!G579/weekly!G578)-1</f>
        <v>-3.1279880711186037E-2</v>
      </c>
      <c r="H580" s="20">
        <f>(weekly!H579/weekly!H578)-1</f>
        <v>9.3941859605000122E-3</v>
      </c>
      <c r="I580" s="20">
        <f>(weekly!I579/weekly!I578)-1</f>
        <v>-4.2628692566477722E-2</v>
      </c>
      <c r="J580" s="20">
        <f>(weekly!J579/weekly!J578)-1</f>
        <v>-8.4350953982980759E-2</v>
      </c>
      <c r="K580" s="20">
        <f>(weekly!K579/weekly!K578)-1</f>
        <v>-3.9432412247946247E-2</v>
      </c>
    </row>
    <row r="581" spans="1:11" x14ac:dyDescent="0.3">
      <c r="A581" s="19">
        <v>42379</v>
      </c>
      <c r="B581" s="20">
        <f>(weekly!B580/weekly!B579)-1</f>
        <v>4.6353308472812493E-2</v>
      </c>
      <c r="C581" s="20">
        <f>(weekly!C580/weekly!C579)-1</f>
        <v>-5.6935262938478837E-2</v>
      </c>
      <c r="D581" s="20">
        <f>(weekly!D580/weekly!D579)-1</f>
        <v>-1.9018867924528338E-2</v>
      </c>
      <c r="E581" s="20">
        <f>(weekly!E580/weekly!E579)-1</f>
        <v>7.2040646090847149E-2</v>
      </c>
      <c r="F581" s="20">
        <f>(weekly!F580/weekly!F579)-1</f>
        <v>5.3145187153524898E-3</v>
      </c>
      <c r="G581" s="20">
        <f>(weekly!G580/weekly!G579)-1</f>
        <v>-1.3011216566005124E-2</v>
      </c>
      <c r="H581" s="20">
        <f>(weekly!H580/weekly!H579)-1</f>
        <v>3.3416385754067246E-2</v>
      </c>
      <c r="I581" s="20">
        <f>(weekly!I580/weekly!I579)-1</f>
        <v>1.2515644555695093E-3</v>
      </c>
      <c r="J581" s="20">
        <f>(weekly!J580/weekly!J579)-1</f>
        <v>-6.2550059117433943E-2</v>
      </c>
      <c r="K581" s="20">
        <f>(weekly!K580/weekly!K579)-1</f>
        <v>-0.10651531643601309</v>
      </c>
    </row>
    <row r="582" spans="1:11" x14ac:dyDescent="0.3">
      <c r="A582" s="19">
        <v>42386</v>
      </c>
      <c r="B582" s="20">
        <f>(weekly!B581/weekly!B580)-1</f>
        <v>-6.4398491566864169E-2</v>
      </c>
      <c r="C582" s="20">
        <f>(weekly!C581/weekly!C580)-1</f>
        <v>1.5327709865126993E-2</v>
      </c>
      <c r="D582" s="20">
        <f>(weekly!D581/weekly!D580)-1</f>
        <v>-1.1367133405139174E-2</v>
      </c>
      <c r="E582" s="20">
        <f>(weekly!E581/weekly!E580)-1</f>
        <v>-3.2008205418406765E-3</v>
      </c>
      <c r="F582" s="20">
        <f>(weekly!F581/weekly!F580)-1</f>
        <v>-1.0572847833021926E-2</v>
      </c>
      <c r="G582" s="20">
        <f>(weekly!G581/weekly!G580)-1</f>
        <v>-8.4607315196866928E-2</v>
      </c>
      <c r="H582" s="20">
        <f>(weekly!H581/weekly!H580)-1</f>
        <v>-5.3609417103956947E-2</v>
      </c>
      <c r="I582" s="20">
        <f>(weekly!I581/weekly!I580)-1</f>
        <v>-1.6249999999999987E-2</v>
      </c>
      <c r="J582" s="20">
        <f>(weekly!J581/weekly!J580)-1</f>
        <v>3.2493863325060657E-2</v>
      </c>
      <c r="K582" s="20">
        <f>(weekly!K581/weekly!K580)-1</f>
        <v>3.9331709014966965E-2</v>
      </c>
    </row>
    <row r="583" spans="1:11" x14ac:dyDescent="0.3">
      <c r="A583" s="19">
        <v>42393</v>
      </c>
      <c r="B583" s="20">
        <f>(weekly!B582/weekly!B581)-1</f>
        <v>3.1093590822518502E-2</v>
      </c>
      <c r="C583" s="20">
        <f>(weekly!C582/weekly!C581)-1</f>
        <v>4.1619277793573994E-2</v>
      </c>
      <c r="D583" s="20">
        <f>(weekly!D582/weekly!D581)-1</f>
        <v>1.8968502558315947E-2</v>
      </c>
      <c r="E583" s="20">
        <f>(weekly!E582/weekly!E581)-1</f>
        <v>2.5209785867617684E-2</v>
      </c>
      <c r="F583" s="20">
        <f>(weekly!F582/weekly!F581)-1</f>
        <v>-5.7574501404866751E-5</v>
      </c>
      <c r="G583" s="20">
        <f>(weekly!G582/weekly!G581)-1</f>
        <v>2.482963053509768E-2</v>
      </c>
      <c r="H583" s="20">
        <f>(weekly!H582/weekly!H581)-1</f>
        <v>1.251311254308396E-2</v>
      </c>
      <c r="I583" s="20">
        <f>(weekly!I582/weekly!I581)-1</f>
        <v>3.5138305151011684E-2</v>
      </c>
      <c r="J583" s="20">
        <f>(weekly!J582/weekly!J581)-1</f>
        <v>-3.4846912639722727E-2</v>
      </c>
      <c r="K583" s="20">
        <f>(weekly!K582/weekly!K581)-1</f>
        <v>8.2049564634962824E-3</v>
      </c>
    </row>
    <row r="584" spans="1:11" x14ac:dyDescent="0.3">
      <c r="A584" s="19">
        <v>42400</v>
      </c>
      <c r="B584" s="20">
        <f>(weekly!B583/weekly!B582)-1</f>
        <v>-6.2287898964732191E-2</v>
      </c>
      <c r="C584" s="20">
        <f>(weekly!C583/weekly!C582)-1</f>
        <v>1.2812638618759919E-2</v>
      </c>
      <c r="D584" s="20">
        <f>(weekly!D583/weekly!D582)-1</f>
        <v>5.1359401252482062E-3</v>
      </c>
      <c r="E584" s="20">
        <f>(weekly!E583/weekly!E582)-1</f>
        <v>8.4100505295217065E-3</v>
      </c>
      <c r="F584" s="20">
        <f>(weekly!F583/weekly!F582)-1</f>
        <v>3.3740600421469757E-2</v>
      </c>
      <c r="G584" s="20">
        <f>(weekly!G583/weekly!G582)-1</f>
        <v>6.8382758569277335E-2</v>
      </c>
      <c r="H584" s="20">
        <f>(weekly!H583/weekly!H582)-1</f>
        <v>-5.7352179382816559E-2</v>
      </c>
      <c r="I584" s="20">
        <f>(weekly!I583/weekly!I582)-1</f>
        <v>1.3785940229450899E-2</v>
      </c>
      <c r="J584" s="20">
        <f>(weekly!J583/weekly!J582)-1</f>
        <v>3.398203592814375E-2</v>
      </c>
      <c r="K584" s="20">
        <f>(weekly!K583/weekly!K582)-1</f>
        <v>-8.9021757183192163E-2</v>
      </c>
    </row>
    <row r="585" spans="1:11" x14ac:dyDescent="0.3">
      <c r="A585" s="19">
        <v>42407</v>
      </c>
      <c r="B585" s="20">
        <f>(weekly!B584/weekly!B583)-1</f>
        <v>-6.6287965550414607E-2</v>
      </c>
      <c r="C585" s="20">
        <f>(weekly!C584/weekly!C583)-1</f>
        <v>-8.0653583761475578E-2</v>
      </c>
      <c r="D585" s="20">
        <f>(weekly!D584/weekly!D583)-1</f>
        <v>-7.9456738531674453E-2</v>
      </c>
      <c r="E585" s="20">
        <f>(weekly!E584/weekly!E583)-1</f>
        <v>-7.665511205683484E-2</v>
      </c>
      <c r="F585" s="20">
        <f>(weekly!F584/weekly!F583)-1</f>
        <v>-4.9326604952712017E-2</v>
      </c>
      <c r="G585" s="20">
        <f>(weekly!G584/weekly!G583)-1</f>
        <v>-0.10375745734919584</v>
      </c>
      <c r="H585" s="20">
        <f>(weekly!H584/weekly!H583)-1</f>
        <v>-8.5492227979274582E-2</v>
      </c>
      <c r="I585" s="20">
        <f>(weekly!I584/weekly!I583)-1</f>
        <v>-7.3021934522423448E-2</v>
      </c>
      <c r="J585" s="20">
        <f>(weekly!J584/weekly!J583)-1</f>
        <v>-7.5417560577543119E-2</v>
      </c>
      <c r="K585" s="20">
        <f>(weekly!K584/weekly!K583)-1</f>
        <v>-4.5214220601640709E-2</v>
      </c>
    </row>
    <row r="586" spans="1:11" x14ac:dyDescent="0.3">
      <c r="A586" s="19">
        <v>42414</v>
      </c>
      <c r="B586" s="20">
        <f>(weekly!B585/weekly!B584)-1</f>
        <v>4.1703463840643717E-2</v>
      </c>
      <c r="C586" s="20">
        <f>(weekly!C585/weekly!C584)-1</f>
        <v>4.1785001007750733E-2</v>
      </c>
      <c r="D586" s="20">
        <f>(weekly!D585/weekly!D584)-1</f>
        <v>1.8426808633568603E-2</v>
      </c>
      <c r="E586" s="20">
        <f>(weekly!E585/weekly!E584)-1</f>
        <v>3.9269983459401248E-2</v>
      </c>
      <c r="F586" s="20">
        <f>(weekly!F585/weekly!F584)-1</f>
        <v>-2.3435394476267746E-4</v>
      </c>
      <c r="G586" s="20">
        <f>(weekly!G585/weekly!G584)-1</f>
        <v>5.9036941881739136E-2</v>
      </c>
      <c r="H586" s="20">
        <f>(weekly!H585/weekly!H584)-1</f>
        <v>-7.0392308352648092E-3</v>
      </c>
      <c r="I586" s="20">
        <f>(weekly!I585/weekly!I584)-1</f>
        <v>1.5322783220296232E-2</v>
      </c>
      <c r="J586" s="20">
        <f>(weekly!J585/weekly!J584)-1</f>
        <v>7.1818013580650986E-2</v>
      </c>
      <c r="K586" s="20">
        <f>(weekly!K585/weekly!K584)-1</f>
        <v>1.8331105594806107E-2</v>
      </c>
    </row>
    <row r="587" spans="1:11" x14ac:dyDescent="0.3">
      <c r="A587" s="19">
        <v>42421</v>
      </c>
      <c r="B587" s="20">
        <f>(weekly!B586/weekly!B585)-1</f>
        <v>6.3583270535041425E-3</v>
      </c>
      <c r="C587" s="20">
        <f>(weekly!C586/weekly!C585)-1</f>
        <v>-4.7047443169326852E-2</v>
      </c>
      <c r="D587" s="20">
        <f>(weekly!D586/weekly!D585)-1</f>
        <v>-2.8609056833147628E-2</v>
      </c>
      <c r="E587" s="20">
        <f>(weekly!E586/weekly!E585)-1</f>
        <v>-5.4005722460659378E-3</v>
      </c>
      <c r="F587" s="20">
        <f>(weekly!F586/weekly!F585)-1</f>
        <v>9.188828072807409E-3</v>
      </c>
      <c r="G587" s="20">
        <f>(weekly!G586/weekly!G585)-1</f>
        <v>-2.080454024171452E-3</v>
      </c>
      <c r="H587" s="20">
        <f>(weekly!H586/weekly!H585)-1</f>
        <v>8.645283997579245E-4</v>
      </c>
      <c r="I587" s="20">
        <f>(weekly!I586/weekly!I585)-1</f>
        <v>-4.5423057892132634E-2</v>
      </c>
      <c r="J587" s="20">
        <f>(weekly!J586/weekly!J585)-1</f>
        <v>-3.522286564309618E-2</v>
      </c>
      <c r="K587" s="20">
        <f>(weekly!K586/weekly!K585)-1</f>
        <v>-7.5004687792978864E-4</v>
      </c>
    </row>
    <row r="588" spans="1:11" x14ac:dyDescent="0.3">
      <c r="A588" s="19">
        <v>42428</v>
      </c>
      <c r="B588" s="20">
        <f>(weekly!B587/weekly!B586)-1</f>
        <v>5.8969438854308054E-2</v>
      </c>
      <c r="C588" s="20">
        <f>(weekly!C587/weekly!C586)-1</f>
        <v>6.6515941494024844E-2</v>
      </c>
      <c r="D588" s="20">
        <f>(weekly!D587/weekly!D586)-1</f>
        <v>6.1969422021984411E-2</v>
      </c>
      <c r="E588" s="20">
        <f>(weekly!E587/weekly!E586)-1</f>
        <v>4.4140386205904658E-2</v>
      </c>
      <c r="F588" s="20">
        <f>(weekly!F587/weekly!F586)-1</f>
        <v>3.7628476859647986E-3</v>
      </c>
      <c r="G588" s="20">
        <f>(weekly!G587/weekly!G586)-1</f>
        <v>5.0955836310729641E-2</v>
      </c>
      <c r="H588" s="20">
        <f>(weekly!H587/weekly!H586)-1</f>
        <v>6.5215513518182666E-2</v>
      </c>
      <c r="I588" s="20">
        <f>(weekly!I587/weekly!I586)-1</f>
        <v>8.5890524569769866E-2</v>
      </c>
      <c r="J588" s="20">
        <f>(weekly!J587/weekly!J586)-1</f>
        <v>7.4779735682819481E-2</v>
      </c>
      <c r="K588" s="20">
        <f>(weekly!K587/weekly!K586)-1</f>
        <v>7.693751172827934E-2</v>
      </c>
    </row>
    <row r="589" spans="1:11" x14ac:dyDescent="0.3">
      <c r="A589" s="19">
        <v>42435</v>
      </c>
      <c r="B589" s="20">
        <f>(weekly!B588/weekly!B587)-1</f>
        <v>8.0434878684756406E-3</v>
      </c>
      <c r="C589" s="20">
        <f>(weekly!C588/weekly!C587)-1</f>
        <v>3.2706601022729487E-3</v>
      </c>
      <c r="D589" s="20">
        <f>(weekly!D588/weekly!D587)-1</f>
        <v>7.9938720194838719E-3</v>
      </c>
      <c r="E589" s="20">
        <f>(weekly!E588/weekly!E587)-1</f>
        <v>-2.36082172438139E-2</v>
      </c>
      <c r="F589" s="20">
        <f>(weekly!F588/weekly!F587)-1</f>
        <v>3.7603119323375234E-2</v>
      </c>
      <c r="G589" s="20">
        <f>(weekly!G588/weekly!G587)-1</f>
        <v>-1.3170991574490754E-2</v>
      </c>
      <c r="H589" s="20">
        <f>(weekly!H588/weekly!H587)-1</f>
        <v>-1.6055789815115018E-2</v>
      </c>
      <c r="I589" s="20">
        <f>(weekly!I588/weekly!I587)-1</f>
        <v>1.6182156666189274E-2</v>
      </c>
      <c r="J589" s="20">
        <f>(weekly!J588/weekly!J587)-1</f>
        <v>-6.6605184957475583E-3</v>
      </c>
      <c r="K589" s="20">
        <f>(weekly!K588/weekly!K587)-1</f>
        <v>4.0076668409130489E-2</v>
      </c>
    </row>
    <row r="590" spans="1:11" x14ac:dyDescent="0.3">
      <c r="A590" s="19">
        <v>42442</v>
      </c>
      <c r="B590" s="20">
        <f>(weekly!B589/weekly!B588)-1</f>
        <v>1.2538910079354482E-2</v>
      </c>
      <c r="C590" s="20">
        <f>(weekly!C589/weekly!C588)-1</f>
        <v>2.5622892428698307E-2</v>
      </c>
      <c r="D590" s="20">
        <f>(weekly!D589/weekly!D588)-1</f>
        <v>-2.9227801484787985E-4</v>
      </c>
      <c r="E590" s="20">
        <f>(weekly!E589/weekly!E588)-1</f>
        <v>4.4090155550068788E-2</v>
      </c>
      <c r="F590" s="20">
        <f>(weekly!F589/weekly!F588)-1</f>
        <v>-2.5602426432052017E-2</v>
      </c>
      <c r="G590" s="20">
        <f>(weekly!G589/weekly!G588)-1</f>
        <v>-4.5552374931632333E-2</v>
      </c>
      <c r="H590" s="20">
        <f>(weekly!H589/weekly!H588)-1</f>
        <v>6.5271138948409302E-2</v>
      </c>
      <c r="I590" s="20">
        <f>(weekly!I589/weekly!I588)-1</f>
        <v>1.2119503945885013E-2</v>
      </c>
      <c r="J590" s="20">
        <f>(weekly!J589/weekly!J588)-1</f>
        <v>1.1347225087683155E-2</v>
      </c>
      <c r="K590" s="20">
        <f>(weekly!K589/weekly!K588)-1</f>
        <v>0.10118947897470254</v>
      </c>
    </row>
    <row r="591" spans="1:11" x14ac:dyDescent="0.3">
      <c r="A591" s="19">
        <v>42449</v>
      </c>
      <c r="B591" s="20">
        <f>(weekly!B590/weekly!B589)-1</f>
        <v>1.9484736956052462E-3</v>
      </c>
      <c r="C591" s="20">
        <f>(weekly!C590/weekly!C589)-1</f>
        <v>1.976085165066177E-2</v>
      </c>
      <c r="D591" s="20">
        <f>(weekly!D590/weekly!D589)-1</f>
        <v>2.0367988149534222E-2</v>
      </c>
      <c r="E591" s="20">
        <f>(weekly!E590/weekly!E589)-1</f>
        <v>1.2060403364751116E-2</v>
      </c>
      <c r="F591" s="20">
        <f>(weekly!F590/weekly!F589)-1</f>
        <v>-2.8964443884966218E-2</v>
      </c>
      <c r="G591" s="20">
        <f>(weekly!G590/weekly!G589)-1</f>
        <v>1.2376274466026516E-2</v>
      </c>
      <c r="H591" s="20">
        <f>(weekly!H590/weekly!H589)-1</f>
        <v>1.3693331270308029E-2</v>
      </c>
      <c r="I591" s="20">
        <f>(weekly!I590/weekly!I589)-1</f>
        <v>-1.8564930845632599E-3</v>
      </c>
      <c r="J591" s="20">
        <f>(weekly!J590/weekly!J589)-1</f>
        <v>3.5431966544267501E-2</v>
      </c>
      <c r="K591" s="20">
        <f>(weekly!K590/weekly!K589)-1</f>
        <v>2.4494142705005384E-2</v>
      </c>
    </row>
    <row r="592" spans="1:11" x14ac:dyDescent="0.3">
      <c r="A592" s="19">
        <v>42456</v>
      </c>
      <c r="B592" s="20">
        <f>(weekly!B591/weekly!B590)-1</f>
        <v>5.0993949870354882E-3</v>
      </c>
      <c r="C592" s="20">
        <f>(weekly!C591/weekly!C590)-1</f>
        <v>-8.039778349495319E-3</v>
      </c>
      <c r="D592" s="20">
        <f>(weekly!D591/weekly!D590)-1</f>
        <v>1.4383679394853965E-2</v>
      </c>
      <c r="E592" s="20">
        <f>(weekly!E591/weekly!E590)-1</f>
        <v>-1.9360437946457365E-3</v>
      </c>
      <c r="F592" s="20">
        <f>(weekly!F591/weekly!F590)-1</f>
        <v>2.3535096403149103E-2</v>
      </c>
      <c r="G592" s="20">
        <f>(weekly!G591/weekly!G590)-1</f>
        <v>-1.4489131313725423E-2</v>
      </c>
      <c r="H592" s="20">
        <f>(weekly!H591/weekly!H590)-1</f>
        <v>2.2819201709532333E-2</v>
      </c>
      <c r="I592" s="20">
        <f>(weekly!I591/weekly!I590)-1</f>
        <v>3.5757463033571968E-2</v>
      </c>
      <c r="J592" s="20">
        <f>(weekly!J591/weekly!J590)-1</f>
        <v>-2.7828742411741825E-3</v>
      </c>
      <c r="K592" s="20">
        <f>(weekly!K591/weekly!K590)-1</f>
        <v>-4.9005049005048651E-3</v>
      </c>
    </row>
    <row r="593" spans="1:11" x14ac:dyDescent="0.3">
      <c r="A593" s="19">
        <v>42463</v>
      </c>
      <c r="B593" s="20">
        <f>(weekly!B592/weekly!B591)-1</f>
        <v>1.8488262103362185E-3</v>
      </c>
      <c r="C593" s="20">
        <f>(weekly!C592/weekly!C591)-1</f>
        <v>-8.9029651612260174E-3</v>
      </c>
      <c r="D593" s="20">
        <f>(weekly!D592/weekly!D591)-1</f>
        <v>-4.7830671889123044E-3</v>
      </c>
      <c r="E593" s="20">
        <f>(weekly!E592/weekly!E591)-1</f>
        <v>-3.294314381270913E-2</v>
      </c>
      <c r="F593" s="20">
        <f>(weekly!F592/weekly!F591)-1</f>
        <v>-2.120922520696833E-2</v>
      </c>
      <c r="G593" s="20">
        <f>(weekly!G592/weekly!G591)-1</f>
        <v>1.7752979964493765E-3</v>
      </c>
      <c r="H593" s="20">
        <f>(weekly!H592/weekly!H591)-1</f>
        <v>1.4400835696164682E-2</v>
      </c>
      <c r="I593" s="20">
        <f>(weekly!I592/weekly!I591)-1</f>
        <v>-4.3591470258136922E-2</v>
      </c>
      <c r="J593" s="20">
        <f>(weekly!J592/weekly!J591)-1</f>
        <v>-3.847626103599433E-2</v>
      </c>
      <c r="K593" s="20">
        <f>(weekly!K592/weekly!K591)-1</f>
        <v>8.2077301895240318E-3</v>
      </c>
    </row>
    <row r="594" spans="1:11" x14ac:dyDescent="0.3">
      <c r="A594" s="19">
        <v>42470</v>
      </c>
      <c r="B594" s="20">
        <f>(weekly!B593/weekly!B592)-1</f>
        <v>2.8625380884940599E-2</v>
      </c>
      <c r="C594" s="20">
        <f>(weekly!C593/weekly!C592)-1</f>
        <v>3.8707999932900528E-2</v>
      </c>
      <c r="D594" s="20">
        <f>(weekly!D593/weekly!D592)-1</f>
        <v>2.1135288552507125E-2</v>
      </c>
      <c r="E594" s="20">
        <f>(weekly!E593/weekly!E592)-1</f>
        <v>5.9657617153727749E-3</v>
      </c>
      <c r="F594" s="20">
        <f>(weekly!F593/weekly!F592)-1</f>
        <v>2.6774265648711326E-2</v>
      </c>
      <c r="G594" s="20">
        <f>(weekly!G593/weekly!G592)-1</f>
        <v>2.5688756515264366E-2</v>
      </c>
      <c r="H594" s="20">
        <f>(weekly!H593/weekly!H592)-1</f>
        <v>2.8319235012872479E-2</v>
      </c>
      <c r="I594" s="20">
        <f>(weekly!I593/weekly!I592)-1</f>
        <v>2.9900488171235473E-2</v>
      </c>
      <c r="J594" s="20">
        <f>(weekly!J593/weekly!J592)-1</f>
        <v>3.7717191693741992E-2</v>
      </c>
      <c r="K594" s="20">
        <f>(weekly!K593/weekly!K592)-1</f>
        <v>1.9094138543516825E-2</v>
      </c>
    </row>
    <row r="595" spans="1:11" x14ac:dyDescent="0.3">
      <c r="A595" s="19">
        <v>42477</v>
      </c>
      <c r="B595" s="20">
        <f>(weekly!B594/weekly!B593)-1</f>
        <v>-2.5408878504672883E-2</v>
      </c>
      <c r="C595" s="20">
        <f>(weekly!C594/weekly!C593)-1</f>
        <v>-4.3208630421265992E-2</v>
      </c>
      <c r="D595" s="20">
        <f>(weekly!D594/weekly!D593)-1</f>
        <v>9.6169881594307949E-3</v>
      </c>
      <c r="E595" s="20">
        <f>(weekly!E594/weekly!E593)-1</f>
        <v>3.2866351525569382E-2</v>
      </c>
      <c r="F595" s="20">
        <f>(weekly!F594/weekly!F593)-1</f>
        <v>-3.2079557302110429E-3</v>
      </c>
      <c r="G595" s="20">
        <f>(weekly!G594/weekly!G593)-1</f>
        <v>2.4355716878402767E-2</v>
      </c>
      <c r="H595" s="20">
        <f>(weekly!H594/weekly!H593)-1</f>
        <v>4.3204577968526392E-2</v>
      </c>
      <c r="I595" s="20">
        <f>(weekly!I594/weekly!I593)-1</f>
        <v>-1.5860717378423872E-2</v>
      </c>
      <c r="J595" s="20">
        <f>(weekly!J594/weekly!J593)-1</f>
        <v>2.2300324233349045E-2</v>
      </c>
      <c r="K595" s="20">
        <f>(weekly!K594/weekly!K593)-1</f>
        <v>1.2636165577342151E-2</v>
      </c>
    </row>
    <row r="596" spans="1:11" x14ac:dyDescent="0.3">
      <c r="A596" s="19">
        <v>42484</v>
      </c>
      <c r="B596" s="20">
        <f>(weekly!B595/weekly!B594)-1</f>
        <v>-5.4154715527205854E-2</v>
      </c>
      <c r="C596" s="20">
        <f>(weekly!C595/weekly!C594)-1</f>
        <v>4.9008355135454318E-2</v>
      </c>
      <c r="D596" s="20">
        <f>(weekly!D595/weekly!D594)-1</f>
        <v>3.6816796975369659E-2</v>
      </c>
      <c r="E596" s="20">
        <f>(weekly!E595/weekly!E594)-1</f>
        <v>-2.5962354585851166E-3</v>
      </c>
      <c r="F596" s="20">
        <f>(weekly!F595/weekly!F594)-1</f>
        <v>-6.0802501063181857E-3</v>
      </c>
      <c r="G596" s="20">
        <f>(weekly!G595/weekly!G594)-1</f>
        <v>1.2437546507919617E-2</v>
      </c>
      <c r="H596" s="20">
        <f>(weekly!H595/weekly!H594)-1</f>
        <v>1.385079539221068E-2</v>
      </c>
      <c r="I596" s="20">
        <f>(weekly!I595/weekly!I594)-1</f>
        <v>-2.7786782753670414E-3</v>
      </c>
      <c r="J596" s="20">
        <f>(weekly!J595/weekly!J594)-1</f>
        <v>-7.565853186132121E-3</v>
      </c>
      <c r="K596" s="20">
        <f>(weekly!K595/weekly!K594)-1</f>
        <v>3.2989099254159271E-3</v>
      </c>
    </row>
    <row r="597" spans="1:11" x14ac:dyDescent="0.3">
      <c r="A597" s="19">
        <v>42491</v>
      </c>
      <c r="B597" s="20">
        <f>(weekly!B596/weekly!B595)-1</f>
        <v>-1.3985697474427461E-2</v>
      </c>
      <c r="C597" s="20">
        <f>(weekly!C596/weekly!C595)-1</f>
        <v>-2.4489730242886032E-2</v>
      </c>
      <c r="D597" s="20">
        <f>(weekly!D596/weekly!D595)-1</f>
        <v>-1.1222828011045682E-2</v>
      </c>
      <c r="E597" s="20">
        <f>(weekly!E596/weekly!E595)-1</f>
        <v>-2.2008643273097261E-2</v>
      </c>
      <c r="F597" s="20">
        <f>(weekly!F596/weekly!F595)-1</f>
        <v>2.6320049957212488E-2</v>
      </c>
      <c r="G597" s="20">
        <f>(weekly!G596/weekly!G595)-1</f>
        <v>-1.4965700685986238E-2</v>
      </c>
      <c r="H597" s="20">
        <f>(weekly!H596/weekly!H595)-1</f>
        <v>-4.0173136750980776E-2</v>
      </c>
      <c r="I597" s="20">
        <f>(weekly!I596/weekly!I595)-1</f>
        <v>-2.3405935076394435E-2</v>
      </c>
      <c r="J597" s="20">
        <f>(weekly!J596/weekly!J595)-1</f>
        <v>5.1840015612993895E-3</v>
      </c>
      <c r="K597" s="20">
        <f>(weekly!K596/weekly!K595)-1</f>
        <v>-5.4467476769120782E-2</v>
      </c>
    </row>
    <row r="598" spans="1:11" x14ac:dyDescent="0.3">
      <c r="A598" s="19">
        <v>42498</v>
      </c>
      <c r="B598" s="20">
        <f>(weekly!B597/weekly!B596)-1</f>
        <v>9.5019508836355904E-3</v>
      </c>
      <c r="C598" s="20">
        <f>(weekly!C597/weekly!C596)-1</f>
        <v>2.0213932851145922E-2</v>
      </c>
      <c r="D598" s="20">
        <f>(weekly!D597/weekly!D596)-1</f>
        <v>1.8976690894768611E-2</v>
      </c>
      <c r="E598" s="20">
        <f>(weekly!E597/weekly!E596)-1</f>
        <v>2.1787347300894044E-2</v>
      </c>
      <c r="F598" s="20">
        <f>(weekly!F597/weekly!F596)-1</f>
        <v>6.1419718309859039E-2</v>
      </c>
      <c r="G598" s="20">
        <f>(weekly!G597/weekly!G596)-1</f>
        <v>4.7952701070195225E-2</v>
      </c>
      <c r="H598" s="20">
        <f>(weekly!H597/weekly!H596)-1</f>
        <v>-1.4797068771138622E-2</v>
      </c>
      <c r="I598" s="20">
        <f>(weekly!I597/weekly!I596)-1</f>
        <v>6.6099196347901845E-3</v>
      </c>
      <c r="J598" s="20">
        <f>(weekly!J597/weekly!J596)-1</f>
        <v>2.1502766721677391E-2</v>
      </c>
      <c r="K598" s="20">
        <f>(weekly!K597/weekly!K596)-1</f>
        <v>3.4472331418203828E-2</v>
      </c>
    </row>
    <row r="599" spans="1:11" x14ac:dyDescent="0.3">
      <c r="A599" s="19">
        <v>42505</v>
      </c>
      <c r="B599" s="20">
        <f>(weekly!B598/weekly!B597)-1</f>
        <v>-4.492542742815564E-2</v>
      </c>
      <c r="C599" s="20">
        <f>(weekly!C598/weekly!C597)-1</f>
        <v>2.3362219491691594E-3</v>
      </c>
      <c r="D599" s="20">
        <f>(weekly!D598/weekly!D597)-1</f>
        <v>0</v>
      </c>
      <c r="E599" s="20">
        <f>(weekly!E598/weekly!E597)-1</f>
        <v>-4.6753160012689143E-3</v>
      </c>
      <c r="F599" s="20">
        <f>(weekly!F598/weekly!F597)-1</f>
        <v>1.3089033025127206E-2</v>
      </c>
      <c r="G599" s="20">
        <f>(weekly!G598/weekly!G597)-1</f>
        <v>-5.3366786465044447E-3</v>
      </c>
      <c r="H599" s="20">
        <f>(weekly!H598/weekly!H597)-1</f>
        <v>-5.0064368473751175E-3</v>
      </c>
      <c r="I599" s="20">
        <f>(weekly!I598/weekly!I597)-1</f>
        <v>3.3352229780801323E-2</v>
      </c>
      <c r="J599" s="20">
        <f>(weekly!J598/weekly!J597)-1</f>
        <v>-2.2950819672131084E-2</v>
      </c>
      <c r="K599" s="20">
        <f>(weekly!K598/weekly!K597)-1</f>
        <v>2.2800350774627276E-2</v>
      </c>
    </row>
    <row r="600" spans="1:11" x14ac:dyDescent="0.3">
      <c r="A600" s="19">
        <v>42512</v>
      </c>
      <c r="B600" s="20">
        <f>(weekly!B599/weekly!B598)-1</f>
        <v>4.3372690916016143E-2</v>
      </c>
      <c r="C600" s="20">
        <f>(weekly!C599/weekly!C598)-1</f>
        <v>1.7138064245562301E-2</v>
      </c>
      <c r="D600" s="20">
        <f>(weekly!D599/weekly!D598)-1</f>
        <v>4.0233318106750238E-2</v>
      </c>
      <c r="E600" s="20">
        <f>(weekly!E599/weekly!E598)-1</f>
        <v>3.8198929691825034E-2</v>
      </c>
      <c r="F600" s="20">
        <f>(weekly!F599/weekly!F598)-1</f>
        <v>4.4187606094264087E-2</v>
      </c>
      <c r="G600" s="20">
        <f>(weekly!G599/weekly!G598)-1</f>
        <v>-7.3171396821717583E-2</v>
      </c>
      <c r="H600" s="20">
        <f>(weekly!H599/weekly!H598)-1</f>
        <v>9.7613571017826306E-2</v>
      </c>
      <c r="I600" s="20">
        <f>(weekly!I599/weekly!I598)-1</f>
        <v>8.942123068483121E-2</v>
      </c>
      <c r="J600" s="20">
        <f>(weekly!J599/weekly!J598)-1</f>
        <v>0.17250267483707815</v>
      </c>
      <c r="K600" s="20">
        <f>(weekly!K599/weekly!K598)-1</f>
        <v>-1.2003429551300293E-2</v>
      </c>
    </row>
    <row r="601" spans="1:11" x14ac:dyDescent="0.3">
      <c r="A601" s="19">
        <v>42519</v>
      </c>
      <c r="B601" s="20">
        <f>(weekly!B600/weekly!B599)-1</f>
        <v>-1.5468856947296494E-2</v>
      </c>
      <c r="C601" s="20">
        <f>(weekly!C600/weekly!C599)-1</f>
        <v>2.212213958356446E-2</v>
      </c>
      <c r="D601" s="20">
        <f>(weekly!D600/weekly!D599)-1</f>
        <v>-1.2684096743683315E-2</v>
      </c>
      <c r="E601" s="20">
        <f>(weekly!E600/weekly!E599)-1</f>
        <v>1.5544711243253628E-2</v>
      </c>
      <c r="F601" s="20">
        <f>(weekly!F600/weekly!F599)-1</f>
        <v>2.7104595036677948E-2</v>
      </c>
      <c r="G601" s="20">
        <f>(weekly!G600/weekly!G599)-1</f>
        <v>1.609415226186095E-2</v>
      </c>
      <c r="H601" s="20">
        <f>(weekly!H600/weekly!H599)-1</f>
        <v>1.9646365422396617E-3</v>
      </c>
      <c r="I601" s="20">
        <f>(weekly!I600/weekly!I599)-1</f>
        <v>-7.9731430969366412E-3</v>
      </c>
      <c r="J601" s="20">
        <f>(weekly!J600/weekly!J599)-1</f>
        <v>-9.1874403749637734E-3</v>
      </c>
      <c r="K601" s="20">
        <f>(weekly!K600/weekly!K599)-1</f>
        <v>-2.0971940989297111E-2</v>
      </c>
    </row>
    <row r="602" spans="1:11" x14ac:dyDescent="0.3">
      <c r="A602" s="19">
        <v>42526</v>
      </c>
      <c r="B602" s="20">
        <f>(weekly!B601/weekly!B600)-1</f>
        <v>1.775120504264005E-2</v>
      </c>
      <c r="C602" s="20">
        <f>(weekly!C601/weekly!C600)-1</f>
        <v>-2.8066528066527985E-2</v>
      </c>
      <c r="D602" s="20">
        <f>(weekly!D601/weekly!D600)-1</f>
        <v>-8.8612142258412963E-3</v>
      </c>
      <c r="E602" s="20">
        <f>(weekly!E601/weekly!E600)-1</f>
        <v>-6.8116726069246569E-2</v>
      </c>
      <c r="F602" s="20">
        <f>(weekly!F601/weekly!F600)-1</f>
        <v>-3.2437079881194264E-2</v>
      </c>
      <c r="G602" s="20">
        <f>(weekly!G601/weekly!G600)-1</f>
        <v>-1.1206185119228662E-2</v>
      </c>
      <c r="H602" s="20">
        <f>(weekly!H601/weekly!H600)-1</f>
        <v>-2.5555555555555554E-2</v>
      </c>
      <c r="I602" s="20">
        <f>(weekly!I601/weekly!I600)-1</f>
        <v>-8.5871404399323614E-3</v>
      </c>
      <c r="J602" s="20">
        <f>(weekly!J601/weekly!J600)-1</f>
        <v>1.7864992150706582E-2</v>
      </c>
      <c r="K602" s="20">
        <f>(weekly!K601/weekly!K600)-1</f>
        <v>5.0819914315260784E-2</v>
      </c>
    </row>
    <row r="603" spans="1:11" x14ac:dyDescent="0.3">
      <c r="A603" s="19">
        <v>42533</v>
      </c>
      <c r="B603" s="20">
        <f>(weekly!B602/weekly!B601)-1</f>
        <v>-1.8215765745253076E-3</v>
      </c>
      <c r="C603" s="20">
        <f>(weekly!C602/weekly!C601)-1</f>
        <v>1.8325484875089559E-2</v>
      </c>
      <c r="D603" s="20">
        <f>(weekly!D602/weekly!D601)-1</f>
        <v>7.4388581093909334E-3</v>
      </c>
      <c r="E603" s="20">
        <f>(weekly!E602/weekly!E601)-1</f>
        <v>-9.3909539501757511E-4</v>
      </c>
      <c r="F603" s="20">
        <f>(weekly!F602/weekly!F601)-1</f>
        <v>7.6137006220211578E-3</v>
      </c>
      <c r="G603" s="20">
        <f>(weekly!G602/weekly!G601)-1</f>
        <v>-3.339922395490158E-2</v>
      </c>
      <c r="H603" s="20">
        <f>(weekly!H602/weekly!H601)-1</f>
        <v>1.8042792943859354E-2</v>
      </c>
      <c r="I603" s="20">
        <f>(weekly!I602/weekly!I601)-1</f>
        <v>2.2741818492127752E-2</v>
      </c>
      <c r="J603" s="20">
        <f>(weekly!J602/weekly!J601)-1</f>
        <v>-5.9841451000957058E-3</v>
      </c>
      <c r="K603" s="20">
        <f>(weekly!K602/weekly!K601)-1</f>
        <v>6.4951497258540769E-2</v>
      </c>
    </row>
    <row r="604" spans="1:11" x14ac:dyDescent="0.3">
      <c r="A604" s="19">
        <v>42540</v>
      </c>
      <c r="B604" s="20">
        <f>(weekly!B603/weekly!B602)-1</f>
        <v>-2.4043067658196082E-2</v>
      </c>
      <c r="C604" s="20">
        <f>(weekly!C603/weekly!C602)-1</f>
        <v>-1.100434216920354E-2</v>
      </c>
      <c r="D604" s="20">
        <f>(weekly!D603/weekly!D602)-1</f>
        <v>-6.9213637142369056E-3</v>
      </c>
      <c r="E604" s="20">
        <f>(weekly!E603/weekly!E602)-1</f>
        <v>1.276661197703044E-2</v>
      </c>
      <c r="F604" s="20">
        <f>(weekly!F603/weekly!F602)-1</f>
        <v>-1.005151023189621E-2</v>
      </c>
      <c r="G604" s="20">
        <f>(weekly!G603/weekly!G602)-1</f>
        <v>-3.0145120731965847E-3</v>
      </c>
      <c r="H604" s="20">
        <f>(weekly!H603/weekly!H602)-1</f>
        <v>7.1155619976281947E-3</v>
      </c>
      <c r="I604" s="20">
        <f>(weekly!I603/weekly!I602)-1</f>
        <v>-1.7104714226115925E-2</v>
      </c>
      <c r="J604" s="20">
        <f>(weekly!J603/weekly!J602)-1</f>
        <v>-3.0173260925782208E-2</v>
      </c>
      <c r="K604" s="20">
        <f>(weekly!K603/weekly!K602)-1</f>
        <v>1.3201320132013139E-2</v>
      </c>
    </row>
    <row r="605" spans="1:11" x14ac:dyDescent="0.3">
      <c r="A605" s="19">
        <v>42547</v>
      </c>
      <c r="B605" s="20">
        <f>(weekly!B604/weekly!B603)-1</f>
        <v>2.3092744951383803E-2</v>
      </c>
      <c r="C605" s="20">
        <f>(weekly!C604/weekly!C603)-1</f>
        <v>-2.8403417286142152E-2</v>
      </c>
      <c r="D605" s="20">
        <f>(weekly!D604/weekly!D603)-1</f>
        <v>1.0851188627816422E-2</v>
      </c>
      <c r="E605" s="20">
        <f>(weekly!E604/weekly!E603)-1</f>
        <v>-1.8545706137464313E-2</v>
      </c>
      <c r="F605" s="20">
        <f>(weekly!F604/weekly!F603)-1</f>
        <v>1.3089296741342071E-2</v>
      </c>
      <c r="G605" s="20">
        <f>(weekly!G604/weekly!G603)-1</f>
        <v>6.4977588695586119E-2</v>
      </c>
      <c r="H605" s="20">
        <f>(weekly!H604/weekly!H603)-1</f>
        <v>7.9091979589166472E-2</v>
      </c>
      <c r="I605" s="20">
        <f>(weekly!I604/weekly!I603)-1</f>
        <v>7.1095076400679025E-2</v>
      </c>
      <c r="J605" s="20">
        <f>(weekly!J604/weekly!J603)-1</f>
        <v>7.4670961411292813E-2</v>
      </c>
      <c r="K605" s="20">
        <f>(weekly!K604/weekly!K603)-1</f>
        <v>4.5081433224755774E-2</v>
      </c>
    </row>
    <row r="606" spans="1:11" x14ac:dyDescent="0.3">
      <c r="A606" s="19">
        <v>42554</v>
      </c>
      <c r="B606" s="20">
        <f>(weekly!B605/weekly!B604)-1</f>
        <v>5.1174266654481215E-3</v>
      </c>
      <c r="C606" s="20">
        <f>(weekly!C605/weekly!C604)-1</f>
        <v>-2.9690533287655696E-2</v>
      </c>
      <c r="D606" s="20">
        <f>(weekly!D605/weekly!D604)-1</f>
        <v>2.9012714395415529E-4</v>
      </c>
      <c r="E606" s="20">
        <f>(weekly!E605/weekly!E604)-1</f>
        <v>-1.2104539202201003E-2</v>
      </c>
      <c r="F606" s="20">
        <f>(weekly!F605/weekly!F604)-1</f>
        <v>8.1737879211800646E-3</v>
      </c>
      <c r="G606" s="20">
        <f>(weekly!G605/weekly!G604)-1</f>
        <v>2.9532824950244674E-3</v>
      </c>
      <c r="H606" s="20">
        <f>(weekly!H605/weekly!H604)-1</f>
        <v>2.0127311306456619E-2</v>
      </c>
      <c r="I606" s="20">
        <f>(weekly!I605/weekly!I604)-1</f>
        <v>-2.5757875965920385E-2</v>
      </c>
      <c r="J606" s="20">
        <f>(weekly!J605/weekly!J604)-1</f>
        <v>-5.776158953542665E-3</v>
      </c>
      <c r="K606" s="20">
        <f>(weekly!K605/weekly!K604)-1</f>
        <v>-8.7270913851140719E-3</v>
      </c>
    </row>
    <row r="607" spans="1:11" x14ac:dyDescent="0.3">
      <c r="A607" s="19">
        <v>42561</v>
      </c>
      <c r="B607" s="20">
        <f>(weekly!B606/weekly!B605)-1</f>
        <v>3.4548595326848064E-2</v>
      </c>
      <c r="C607" s="20">
        <f>(weekly!C606/weekly!C605)-1</f>
        <v>7.733822021217529E-3</v>
      </c>
      <c r="D607" s="20">
        <f>(weekly!D606/weekly!D605)-1</f>
        <v>4.1578516344775718E-2</v>
      </c>
      <c r="E607" s="20">
        <f>(weekly!E606/weekly!E605)-1</f>
        <v>-7.3952241715399381E-2</v>
      </c>
      <c r="F607" s="20">
        <f>(weekly!F606/weekly!F605)-1</f>
        <v>1.5035581897833161E-2</v>
      </c>
      <c r="G607" s="20">
        <f>(weekly!G606/weekly!G605)-1</f>
        <v>2.5107221348961151E-3</v>
      </c>
      <c r="H607" s="20">
        <f>(weekly!H606/weekly!H605)-1</f>
        <v>-2.6742734890355946E-3</v>
      </c>
      <c r="I607" s="20">
        <f>(weekly!I606/weekly!I605)-1</f>
        <v>1.2405938580435372E-2</v>
      </c>
      <c r="J607" s="20">
        <f>(weekly!J606/weekly!J605)-1</f>
        <v>3.5417311358894699E-2</v>
      </c>
      <c r="K607" s="20">
        <f>(weekly!K606/weekly!K605)-1</f>
        <v>-1.5092441202364526E-3</v>
      </c>
    </row>
    <row r="608" spans="1:11" x14ac:dyDescent="0.3">
      <c r="A608" s="19">
        <v>42568</v>
      </c>
      <c r="B608" s="20">
        <f>(weekly!B607/weekly!B606)-1</f>
        <v>2.5924949468316694E-3</v>
      </c>
      <c r="C608" s="20">
        <f>(weekly!C607/weekly!C606)-1</f>
        <v>2.8520662673718222E-2</v>
      </c>
      <c r="D608" s="20">
        <f>(weekly!D607/weekly!D606)-1</f>
        <v>5.798620780029129E-3</v>
      </c>
      <c r="E608" s="20">
        <f>(weekly!E607/weekly!E606)-1</f>
        <v>-9.3972597590696871E-5</v>
      </c>
      <c r="F608" s="20">
        <f>(weekly!F607/weekly!F606)-1</f>
        <v>2.0622784661804117E-2</v>
      </c>
      <c r="G608" s="20">
        <f>(weekly!G607/weekly!G606)-1</f>
        <v>1.0571124512238406E-2</v>
      </c>
      <c r="H608" s="20">
        <f>(weekly!H607/weekly!H606)-1</f>
        <v>4.9576927660588632E-2</v>
      </c>
      <c r="I608" s="20">
        <f>(weekly!I607/weekly!I606)-1</f>
        <v>2.61149055845733E-3</v>
      </c>
      <c r="J608" s="20">
        <f>(weekly!J607/weekly!J606)-1</f>
        <v>-7.5970113280309226E-3</v>
      </c>
      <c r="K608" s="20">
        <f>(weekly!K607/weekly!K606)-1</f>
        <v>5.542259730444643E-2</v>
      </c>
    </row>
    <row r="609" spans="1:11" x14ac:dyDescent="0.3">
      <c r="A609" s="19">
        <v>42575</v>
      </c>
      <c r="B609" s="20">
        <f>(weekly!B608/weekly!B607)-1</f>
        <v>4.38269711180439E-5</v>
      </c>
      <c r="C609" s="20">
        <f>(weekly!C608/weekly!C607)-1</f>
        <v>4.1428420805047939E-2</v>
      </c>
      <c r="D609" s="20">
        <f>(weekly!D608/weekly!D607)-1</f>
        <v>1.252381805449243E-2</v>
      </c>
      <c r="E609" s="20">
        <f>(weekly!E608/weekly!E607)-1</f>
        <v>1.2969437239203074E-3</v>
      </c>
      <c r="F609" s="20">
        <f>(weekly!F608/weekly!F607)-1</f>
        <v>6.4081589697961183E-2</v>
      </c>
      <c r="G609" s="20">
        <f>(weekly!G608/weekly!G607)-1</f>
        <v>2.8447065431058682E-2</v>
      </c>
      <c r="H609" s="20">
        <f>(weekly!H608/weekly!H607)-1</f>
        <v>1.6350630180538284E-2</v>
      </c>
      <c r="I609" s="20">
        <f>(weekly!I608/weekly!I607)-1</f>
        <v>1.1620917651773199E-2</v>
      </c>
      <c r="J609" s="20">
        <f>(weekly!J608/weekly!J607)-1</f>
        <v>-1.0132411086392512E-2</v>
      </c>
      <c r="K609" s="20">
        <f>(weekly!K608/weekly!K607)-1</f>
        <v>1.5753669889008393E-2</v>
      </c>
    </row>
    <row r="610" spans="1:11" x14ac:dyDescent="0.3">
      <c r="A610" s="19">
        <v>42582</v>
      </c>
      <c r="B610" s="20">
        <f>(weekly!B609/weekly!B608)-1</f>
        <v>1.3585765623631563E-3</v>
      </c>
      <c r="C610" s="20">
        <f>(weekly!C609/weekly!C608)-1</f>
        <v>1.137806160196253E-2</v>
      </c>
      <c r="D610" s="20">
        <f>(weekly!D609/weekly!D608)-1</f>
        <v>2.4448304703081902E-3</v>
      </c>
      <c r="E610" s="20">
        <f>(weekly!E609/weekly!E608)-1</f>
        <v>-5.4438625143137243E-3</v>
      </c>
      <c r="F610" s="20">
        <f>(weekly!F609/weekly!F608)-1</f>
        <v>2.6209079220650633E-2</v>
      </c>
      <c r="G610" s="20">
        <f>(weekly!G609/weekly!G608)-1</f>
        <v>-1.644458400458737E-2</v>
      </c>
      <c r="H610" s="20">
        <f>(weekly!H609/weekly!H608)-1</f>
        <v>-1.1283655457490882E-2</v>
      </c>
      <c r="I610" s="20">
        <f>(weekly!I609/weekly!I608)-1</f>
        <v>-3.9611804317686294E-3</v>
      </c>
      <c r="J610" s="20">
        <f>(weekly!J609/weekly!J608)-1</f>
        <v>-2.9108681571044515E-2</v>
      </c>
      <c r="K610" s="20">
        <f>(weekly!K609/weekly!K608)-1</f>
        <v>5.1697802843377882E-3</v>
      </c>
    </row>
    <row r="611" spans="1:11" x14ac:dyDescent="0.3">
      <c r="A611" s="19">
        <v>42589</v>
      </c>
      <c r="B611" s="20">
        <f>(weekly!B610/weekly!B609)-1</f>
        <v>1.9213094664974228E-2</v>
      </c>
      <c r="C611" s="20">
        <f>(weekly!C610/weekly!C609)-1</f>
        <v>3.3727072520906232E-2</v>
      </c>
      <c r="D611" s="20">
        <f>(weekly!D610/weekly!D609)-1</f>
        <v>-1.644631281689235E-2</v>
      </c>
      <c r="E611" s="20">
        <f>(weekly!E610/weekly!E609)-1</f>
        <v>-5.0961665502725628E-3</v>
      </c>
      <c r="F611" s="20">
        <f>(weekly!F610/weekly!F609)-1</f>
        <v>-5.1167028807737047E-3</v>
      </c>
      <c r="G611" s="20">
        <f>(weekly!G610/weekly!G609)-1</f>
        <v>0.1420847705836219</v>
      </c>
      <c r="H611" s="20">
        <f>(weekly!H610/weekly!H609)-1</f>
        <v>-9.8305084745763383E-3</v>
      </c>
      <c r="I611" s="20">
        <f>(weekly!I610/weekly!I609)-1</f>
        <v>8.3515609465103502E-3</v>
      </c>
      <c r="J611" s="20">
        <f>(weekly!J610/weekly!J609)-1</f>
        <v>-1.603186155587899E-2</v>
      </c>
      <c r="K611" s="20">
        <f>(weekly!K610/weekly!K609)-1</f>
        <v>-1.9871420222092873E-3</v>
      </c>
    </row>
    <row r="612" spans="1:11" x14ac:dyDescent="0.3">
      <c r="A612" s="19">
        <v>42596</v>
      </c>
      <c r="B612" s="20">
        <f>(weekly!B611/weekly!B610)-1</f>
        <v>-2.0182068017863264E-2</v>
      </c>
      <c r="C612" s="20">
        <f>(weekly!C611/weekly!C610)-1</f>
        <v>-4.92826601909927E-2</v>
      </c>
      <c r="D612" s="20">
        <f>(weekly!D611/weekly!D610)-1</f>
        <v>1.4975774482454796E-2</v>
      </c>
      <c r="E612" s="20">
        <f>(weekly!E611/weekly!E610)-1</f>
        <v>-3.8834398892071964E-2</v>
      </c>
      <c r="F612" s="20">
        <f>(weekly!F611/weekly!F610)-1</f>
        <v>-2.1100464985205014E-2</v>
      </c>
      <c r="G612" s="20">
        <f>(weekly!G611/weekly!G610)-1</f>
        <v>1.6559812828537579E-2</v>
      </c>
      <c r="H612" s="20">
        <f>(weekly!H611/weekly!H610)-1</f>
        <v>2.0883259157822742E-2</v>
      </c>
      <c r="I612" s="20">
        <f>(weekly!I611/weekly!I610)-1</f>
        <v>-9.8599881680141443E-3</v>
      </c>
      <c r="J612" s="20">
        <f>(weekly!J611/weekly!J610)-1</f>
        <v>1.345770582071415E-3</v>
      </c>
      <c r="K612" s="20">
        <f>(weekly!K611/weekly!K610)-1</f>
        <v>3.080346685406421E-2</v>
      </c>
    </row>
    <row r="613" spans="1:11" x14ac:dyDescent="0.3">
      <c r="A613" s="19">
        <v>42603</v>
      </c>
      <c r="B613" s="20">
        <f>(weekly!B612/weekly!B611)-1</f>
        <v>1.2840739766850851E-2</v>
      </c>
      <c r="C613" s="20">
        <f>(weekly!C612/weekly!C611)-1</f>
        <v>-3.016532163284491E-2</v>
      </c>
      <c r="D613" s="20">
        <f>(weekly!D612/weekly!D611)-1</f>
        <v>8.0042432132696462E-3</v>
      </c>
      <c r="E613" s="20">
        <f>(weekly!E612/weekly!E611)-1</f>
        <v>-1.026369808937222E-3</v>
      </c>
      <c r="F613" s="20">
        <f>(weekly!F612/weekly!F611)-1</f>
        <v>8.807441793515336E-3</v>
      </c>
      <c r="G613" s="20">
        <f>(weekly!G612/weekly!G611)-1</f>
        <v>2.6901004304160647E-2</v>
      </c>
      <c r="H613" s="20">
        <f>(weekly!H612/weekly!H611)-1</f>
        <v>6.0921082047842301E-3</v>
      </c>
      <c r="I613" s="20">
        <f>(weekly!I612/weekly!I611)-1</f>
        <v>1.0754829715196035E-2</v>
      </c>
      <c r="J613" s="20">
        <f>(weekly!J612/weekly!J611)-1</f>
        <v>-4.1970596985831943E-2</v>
      </c>
      <c r="K613" s="20">
        <f>(weekly!K612/weekly!K611)-1</f>
        <v>3.1473696170889687E-2</v>
      </c>
    </row>
    <row r="614" spans="1:11" x14ac:dyDescent="0.3">
      <c r="A614" s="19">
        <v>42610</v>
      </c>
      <c r="B614" s="20">
        <f>(weekly!B613/weekly!B612)-1</f>
        <v>-1.4149106486088914E-2</v>
      </c>
      <c r="C614" s="20">
        <f>(weekly!C613/weekly!C612)-1</f>
        <v>-4.023267086766813E-3</v>
      </c>
      <c r="D614" s="20">
        <f>(weekly!D613/weekly!D612)-1</f>
        <v>2.2275372717850628E-2</v>
      </c>
      <c r="E614" s="20">
        <f>(weekly!E613/weekly!E612)-1</f>
        <v>1.1380700229194574E-2</v>
      </c>
      <c r="F614" s="20">
        <f>(weekly!F613/weekly!F612)-1</f>
        <v>3.9390020956882488E-2</v>
      </c>
      <c r="G614" s="20">
        <f>(weekly!G613/weekly!G612)-1</f>
        <v>-2.2528815927349011E-2</v>
      </c>
      <c r="H614" s="20">
        <f>(weekly!H613/weekly!H612)-1</f>
        <v>-1.5554691406032939E-2</v>
      </c>
      <c r="I614" s="20">
        <f>(weekly!I613/weekly!I612)-1</f>
        <v>3.4285714285714253E-2</v>
      </c>
      <c r="J614" s="20">
        <f>(weekly!J613/weekly!J612)-1</f>
        <v>5.2215630421280412E-2</v>
      </c>
      <c r="K614" s="20">
        <f>(weekly!K613/weekly!K612)-1</f>
        <v>1.4430491297642734E-2</v>
      </c>
    </row>
    <row r="615" spans="1:11" x14ac:dyDescent="0.3">
      <c r="A615" s="19">
        <v>42617</v>
      </c>
      <c r="B615" s="20">
        <f>(weekly!B614/weekly!B613)-1</f>
        <v>3.0767205056179803E-2</v>
      </c>
      <c r="C615" s="20">
        <f>(weekly!C614/weekly!C613)-1</f>
        <v>-6.4559303061274109E-2</v>
      </c>
      <c r="D615" s="20">
        <f>(weekly!D614/weekly!D613)-1</f>
        <v>4.1333915647616681E-3</v>
      </c>
      <c r="E615" s="20">
        <f>(weekly!E614/weekly!E613)-1</f>
        <v>3.5359849964837764E-3</v>
      </c>
      <c r="F615" s="20">
        <f>(weekly!F614/weekly!F613)-1</f>
        <v>3.594961905415639E-3</v>
      </c>
      <c r="G615" s="20">
        <f>(weekly!G614/weekly!G613)-1</f>
        <v>2.8032874754332804E-2</v>
      </c>
      <c r="H615" s="20">
        <f>(weekly!H614/weekly!H613)-1</f>
        <v>3.2729529936232904E-3</v>
      </c>
      <c r="I615" s="20">
        <f>(weekly!I614/weekly!I613)-1</f>
        <v>-1.428843589255091E-2</v>
      </c>
      <c r="J615" s="20">
        <f>(weekly!J614/weekly!J613)-1</f>
        <v>1.1317144659976908E-2</v>
      </c>
      <c r="K615" s="20">
        <f>(weekly!K614/weekly!K613)-1</f>
        <v>2.8016071234661766E-2</v>
      </c>
    </row>
    <row r="616" spans="1:11" x14ac:dyDescent="0.3">
      <c r="A616" s="19">
        <v>42624</v>
      </c>
      <c r="B616" s="20">
        <f>(weekly!B615/weekly!B614)-1</f>
        <v>2.9678518203108295E-2</v>
      </c>
      <c r="C616" s="20">
        <f>(weekly!C615/weekly!C614)-1</f>
        <v>3.9367689012599349E-3</v>
      </c>
      <c r="D616" s="20">
        <f>(weekly!D615/weekly!D614)-1</f>
        <v>5.7629277537010193E-3</v>
      </c>
      <c r="E616" s="20">
        <f>(weekly!E615/weekly!E614)-1</f>
        <v>2.3808133309972668E-2</v>
      </c>
      <c r="F616" s="20">
        <f>(weekly!F615/weekly!F614)-1</f>
        <v>-1.4165904369459081E-2</v>
      </c>
      <c r="G616" s="20">
        <f>(weekly!G615/weekly!G614)-1</f>
        <v>7.5021579566321162E-3</v>
      </c>
      <c r="H616" s="20">
        <f>(weekly!H615/weekly!H614)-1</f>
        <v>-2.0079869508971226E-2</v>
      </c>
      <c r="I616" s="20">
        <f>(weekly!I615/weekly!I614)-1</f>
        <v>6.57131812910694E-3</v>
      </c>
      <c r="J616" s="20">
        <f>(weekly!J615/weekly!J614)-1</f>
        <v>-2.8902083123679256E-2</v>
      </c>
      <c r="K616" s="20">
        <f>(weekly!K615/weekly!K614)-1</f>
        <v>-9.6123375937466893E-3</v>
      </c>
    </row>
    <row r="617" spans="1:11" x14ac:dyDescent="0.3">
      <c r="A617" s="19">
        <v>42631</v>
      </c>
      <c r="B617" s="20">
        <f>(weekly!B616/weekly!B615)-1</f>
        <v>2.5349433462906301E-2</v>
      </c>
      <c r="C617" s="20">
        <f>(weekly!C616/weekly!C615)-1</f>
        <v>1.5408932689567001E-2</v>
      </c>
      <c r="D617" s="20">
        <f>(weekly!D616/weekly!D615)-1</f>
        <v>1.1444368938036575E-2</v>
      </c>
      <c r="E617" s="20">
        <f>(weekly!E616/weekly!E615)-1</f>
        <v>-1.6599482811073707E-2</v>
      </c>
      <c r="F617" s="20">
        <f>(weekly!F616/weekly!F615)-1</f>
        <v>3.1210434119014252E-2</v>
      </c>
      <c r="G617" s="20">
        <f>(weekly!G616/weekly!G615)-1</f>
        <v>-1.7692856157136894E-2</v>
      </c>
      <c r="H617" s="20">
        <f>(weekly!H616/weekly!H615)-1</f>
        <v>4.4311789691195091E-2</v>
      </c>
      <c r="I617" s="20">
        <f>(weekly!I616/weekly!I615)-1</f>
        <v>-2.51536098310291E-2</v>
      </c>
      <c r="J617" s="20">
        <f>(weekly!J616/weekly!J615)-1</f>
        <v>1.4445895251715024E-2</v>
      </c>
      <c r="K617" s="20">
        <f>(weekly!K616/weekly!K615)-1</f>
        <v>2.4104095563139971E-2</v>
      </c>
    </row>
    <row r="618" spans="1:11" x14ac:dyDescent="0.3">
      <c r="A618" s="19">
        <v>42638</v>
      </c>
      <c r="B618" s="20">
        <f>(weekly!B617/weekly!B616)-1</f>
        <v>-1.7342206089937418E-2</v>
      </c>
      <c r="C618" s="20">
        <f>(weekly!C617/weekly!C616)-1</f>
        <v>1.3635474349486865E-2</v>
      </c>
      <c r="D618" s="20">
        <f>(weekly!D617/weekly!D616)-1</f>
        <v>-3.0356243033181185E-2</v>
      </c>
      <c r="E618" s="20">
        <f>(weekly!E617/weekly!E616)-1</f>
        <v>-6.2452870318452369E-3</v>
      </c>
      <c r="F618" s="20">
        <f>(weekly!F617/weekly!F616)-1</f>
        <v>-2.5606956346236331E-2</v>
      </c>
      <c r="G618" s="20">
        <f>(weekly!G617/weekly!G616)-1</f>
        <v>-1.4604735563555349E-2</v>
      </c>
      <c r="H618" s="20">
        <f>(weekly!H617/weekly!H616)-1</f>
        <v>1.742332637133126E-2</v>
      </c>
      <c r="I618" s="20">
        <f>(weekly!I617/weekly!I616)-1</f>
        <v>-4.8453811305889216E-2</v>
      </c>
      <c r="J618" s="20">
        <f>(weekly!J617/weekly!J616)-1</f>
        <v>-4.3527560985575975E-2</v>
      </c>
      <c r="K618" s="20">
        <f>(weekly!K617/weekly!K616)-1</f>
        <v>3.4576129972922143E-2</v>
      </c>
    </row>
    <row r="619" spans="1:11" x14ac:dyDescent="0.3">
      <c r="A619" s="19">
        <v>42645</v>
      </c>
      <c r="B619" s="20">
        <f>(weekly!B618/weekly!B617)-1</f>
        <v>2.3353170531499989E-2</v>
      </c>
      <c r="C619" s="20">
        <f>(weekly!C618/weekly!C617)-1</f>
        <v>-2.5913866604007962E-2</v>
      </c>
      <c r="D619" s="20">
        <f>(weekly!D618/weekly!D617)-1</f>
        <v>6.0943922142957518E-3</v>
      </c>
      <c r="E619" s="20">
        <f>(weekly!E618/weekly!E617)-1</f>
        <v>-2.268659039613985E-2</v>
      </c>
      <c r="F619" s="20">
        <f>(weekly!F618/weekly!F617)-1</f>
        <v>2.0592398246280119E-2</v>
      </c>
      <c r="G619" s="20">
        <f>(weekly!G618/weekly!G617)-1</f>
        <v>7.573957467031045E-3</v>
      </c>
      <c r="H619" s="20">
        <f>(weekly!H618/weekly!H617)-1</f>
        <v>8.2113338015234127E-2</v>
      </c>
      <c r="I619" s="20">
        <f>(weekly!I618/weekly!I617)-1</f>
        <v>-9.9358310908714831E-3</v>
      </c>
      <c r="J619" s="20">
        <f>(weekly!J618/weekly!J617)-1</f>
        <v>1.6201898943726034E-2</v>
      </c>
      <c r="K619" s="20">
        <f>(weekly!K618/weekly!K617)-1</f>
        <v>1.5804308435675596E-2</v>
      </c>
    </row>
    <row r="620" spans="1:11" x14ac:dyDescent="0.3">
      <c r="A620" s="19">
        <v>42652</v>
      </c>
      <c r="B620" s="20">
        <f>(weekly!B619/weekly!B618)-1</f>
        <v>-2.8274645062966286E-2</v>
      </c>
      <c r="C620" s="20">
        <f>(weekly!C619/weekly!C618)-1</f>
        <v>-6.8058857989594657E-4</v>
      </c>
      <c r="D620" s="20">
        <f>(weekly!D619/weekly!D618)-1</f>
        <v>-1.4681943400951636E-2</v>
      </c>
      <c r="E620" s="20">
        <f>(weekly!E619/weekly!E618)-1</f>
        <v>1.4433605415090645E-2</v>
      </c>
      <c r="F620" s="20">
        <f>(weekly!F619/weekly!F618)-1</f>
        <v>1.7851404603649978E-2</v>
      </c>
      <c r="G620" s="20">
        <f>(weekly!G619/weekly!G618)-1</f>
        <v>-2.0104353978127043E-2</v>
      </c>
      <c r="H620" s="20">
        <f>(weekly!H619/weekly!H618)-1</f>
        <v>6.9891667914732114E-3</v>
      </c>
      <c r="I620" s="20">
        <f>(weekly!I619/weekly!I618)-1</f>
        <v>2.7179594396822271E-3</v>
      </c>
      <c r="J620" s="20">
        <f>(weekly!J619/weekly!J618)-1</f>
        <v>1.2128473535965023E-2</v>
      </c>
      <c r="K620" s="20">
        <f>(weekly!K619/weekly!K618)-1</f>
        <v>-2.9333069071449835E-2</v>
      </c>
    </row>
    <row r="621" spans="1:11" x14ac:dyDescent="0.3">
      <c r="A621" s="19">
        <v>42659</v>
      </c>
      <c r="B621" s="20">
        <f>(weekly!B620/weekly!B619)-1</f>
        <v>-1.2464402162697508E-2</v>
      </c>
      <c r="C621" s="20">
        <f>(weekly!C620/weekly!C619)-1</f>
        <v>2.6397234411234649E-2</v>
      </c>
      <c r="D621" s="20">
        <f>(weekly!D620/weekly!D619)-1</f>
        <v>7.0532168387609229E-3</v>
      </c>
      <c r="E621" s="20">
        <f>(weekly!E620/weekly!E619)-1</f>
        <v>1.0852713178294726E-2</v>
      </c>
      <c r="F621" s="20">
        <f>(weekly!F620/weekly!F619)-1</f>
        <v>-4.3334856478212225E-2</v>
      </c>
      <c r="G621" s="20">
        <f>(weekly!G620/weekly!G619)-1</f>
        <v>-5.3427995547666862E-3</v>
      </c>
      <c r="H621" s="20">
        <f>(weekly!H620/weekly!H619)-1</f>
        <v>2.4788062069291961E-4</v>
      </c>
      <c r="I621" s="20">
        <f>(weekly!I620/weekly!I619)-1</f>
        <v>2.085070892410279E-4</v>
      </c>
      <c r="J621" s="20">
        <f>(weekly!J620/weekly!J619)-1</f>
        <v>2.5814624826068E-2</v>
      </c>
      <c r="K621" s="20">
        <f>(weekly!K620/weekly!K619)-1</f>
        <v>1.8172537008677825E-2</v>
      </c>
    </row>
    <row r="622" spans="1:11" x14ac:dyDescent="0.3">
      <c r="A622" s="19">
        <v>42666</v>
      </c>
      <c r="B622" s="20">
        <f>(weekly!B621/weekly!B620)-1</f>
        <v>-8.6931082041209473E-3</v>
      </c>
      <c r="C622" s="20">
        <f>(weekly!C621/weekly!C620)-1</f>
        <v>-1.2330021249968404E-2</v>
      </c>
      <c r="D622" s="20">
        <f>(weekly!D621/weekly!D620)-1</f>
        <v>-9.1649051960753791E-3</v>
      </c>
      <c r="E622" s="20">
        <f>(weekly!E621/weekly!E620)-1</f>
        <v>-3.9294866816805274E-2</v>
      </c>
      <c r="F622" s="20">
        <f>(weekly!F621/weekly!F620)-1</f>
        <v>-7.2471319768300235E-2</v>
      </c>
      <c r="G622" s="20">
        <f>(weekly!G621/weekly!G620)-1</f>
        <v>-1.2097969355862048E-5</v>
      </c>
      <c r="H622" s="20">
        <f>(weekly!H621/weekly!H620)-1</f>
        <v>8.9214908802537352E-4</v>
      </c>
      <c r="I622" s="20">
        <f>(weekly!I621/weekly!I620)-1</f>
        <v>1.1257035647279645E-2</v>
      </c>
      <c r="J622" s="20">
        <f>(weekly!J621/weekly!J620)-1</f>
        <v>-2.1591691298538329E-2</v>
      </c>
      <c r="K622" s="20">
        <f>(weekly!K621/weekly!K620)-1</f>
        <v>-1.8650355961094878E-2</v>
      </c>
    </row>
    <row r="623" spans="1:11" x14ac:dyDescent="0.3">
      <c r="A623" s="19">
        <v>42673</v>
      </c>
      <c r="B623" s="20">
        <f>(weekly!B622/weekly!B621)-1</f>
        <v>-4.6840086006998516E-2</v>
      </c>
      <c r="C623" s="20">
        <f>(weekly!C622/weekly!C621)-1</f>
        <v>-2.8412038336267265E-2</v>
      </c>
      <c r="D623" s="20">
        <f>(weekly!D622/weekly!D621)-1</f>
        <v>-1.2194927801569722E-2</v>
      </c>
      <c r="E623" s="20">
        <f>(weekly!E622/weekly!E621)-1</f>
        <v>-2.6574246221000686E-2</v>
      </c>
      <c r="F623" s="20">
        <f>(weekly!F622/weekly!F621)-1</f>
        <v>-2.5092693157559576E-2</v>
      </c>
      <c r="G623" s="20">
        <f>(weekly!G622/weekly!G621)-1</f>
        <v>-1.887306052082427E-3</v>
      </c>
      <c r="H623" s="20">
        <f>(weekly!H622/weekly!H621)-1</f>
        <v>-3.7783500049519692E-2</v>
      </c>
      <c r="I623" s="20">
        <f>(weekly!I622/weekly!I621)-1</f>
        <v>2.7004741290455492E-2</v>
      </c>
      <c r="J623" s="20">
        <f>(weekly!J622/weekly!J621)-1</f>
        <v>-3.9915162174745111E-2</v>
      </c>
      <c r="K623" s="20">
        <f>(weekly!K622/weekly!K621)-1</f>
        <v>-4.6388065801573619E-2</v>
      </c>
    </row>
    <row r="624" spans="1:11" x14ac:dyDescent="0.3">
      <c r="A624" s="19">
        <v>42680</v>
      </c>
      <c r="B624" s="20">
        <f>(weekly!B623/weekly!B622)-1</f>
        <v>-3.7597310686483532E-3</v>
      </c>
      <c r="C624" s="20">
        <f>(weekly!C623/weekly!C622)-1</f>
        <v>-9.8433260393873123E-2</v>
      </c>
      <c r="D624" s="20">
        <f>(weekly!D623/weekly!D622)-1</f>
        <v>2.5803020291069734E-2</v>
      </c>
      <c r="E624" s="20">
        <f>(weekly!E623/weekly!E622)-1</f>
        <v>-5.092486869148205E-2</v>
      </c>
      <c r="F624" s="20">
        <f>(weekly!F623/weekly!F622)-1</f>
        <v>-7.7417310130229344E-2</v>
      </c>
      <c r="G624" s="20">
        <f>(weekly!G623/weekly!G622)-1</f>
        <v>-6.8398756386247483E-2</v>
      </c>
      <c r="H624" s="20">
        <f>(weekly!H623/weekly!H622)-1</f>
        <v>9.8296536462354478E-3</v>
      </c>
      <c r="I624" s="20">
        <f>(weekly!I623/weekly!I622)-1</f>
        <v>-2.4488157366519436E-2</v>
      </c>
      <c r="J624" s="20">
        <f>(weekly!J623/weekly!J622)-1</f>
        <v>-2.0550233304955978E-2</v>
      </c>
      <c r="K624" s="20">
        <f>(weekly!K623/weekly!K622)-1</f>
        <v>-0.11346833815493407</v>
      </c>
    </row>
    <row r="625" spans="1:11" x14ac:dyDescent="0.3">
      <c r="A625" s="19">
        <v>42687</v>
      </c>
      <c r="B625" s="20">
        <f>(weekly!B624/weekly!B623)-1</f>
        <v>-1.4252097855525392E-2</v>
      </c>
      <c r="C625" s="20">
        <f>(weekly!C624/weekly!C623)-1</f>
        <v>1.1397615626577595E-2</v>
      </c>
      <c r="D625" s="20">
        <f>(weekly!D624/weekly!D623)-1</f>
        <v>-5.0480769230769273E-2</v>
      </c>
      <c r="E625" s="20">
        <f>(weekly!E624/weekly!E623)-1</f>
        <v>-1.6843118383061961E-3</v>
      </c>
      <c r="F625" s="20">
        <f>(weekly!F624/weekly!F623)-1</f>
        <v>-5.6223519981678627E-2</v>
      </c>
      <c r="G625" s="20">
        <f>(weekly!G624/weekly!G623)-1</f>
        <v>-5.6057560321890243E-2</v>
      </c>
      <c r="H625" s="20">
        <f>(weekly!H624/weekly!H623)-1</f>
        <v>-1.0549383345224705E-2</v>
      </c>
      <c r="I625" s="20">
        <f>(weekly!I624/weekly!I623)-1</f>
        <v>-6.2139917695473224E-2</v>
      </c>
      <c r="J625" s="20">
        <f>(weekly!J624/weekly!J623)-1</f>
        <v>-1.4996149191330188E-2</v>
      </c>
      <c r="K625" s="20">
        <f>(weekly!K624/weekly!K623)-1</f>
        <v>-0.15228426395939088</v>
      </c>
    </row>
    <row r="626" spans="1:11" x14ac:dyDescent="0.3">
      <c r="A626" s="19">
        <v>42694</v>
      </c>
      <c r="B626" s="20">
        <f>(weekly!B625/weekly!B624)-1</f>
        <v>6.3057382217817093E-3</v>
      </c>
      <c r="C626" s="20">
        <f>(weekly!C625/weekly!C624)-1</f>
        <v>8.246462784849018E-2</v>
      </c>
      <c r="D626" s="20">
        <f>(weekly!D625/weekly!D624)-1</f>
        <v>-1.8234466782493519E-2</v>
      </c>
      <c r="E626" s="20">
        <f>(weekly!E625/weekly!E624)-1</f>
        <v>6.2512324985209977E-2</v>
      </c>
      <c r="F626" s="20">
        <f>(weekly!F625/weekly!F624)-1</f>
        <v>4.1009463722397443E-2</v>
      </c>
      <c r="G626" s="20">
        <f>(weekly!G625/weekly!G624)-1</f>
        <v>1.9331495520330755E-2</v>
      </c>
      <c r="H626" s="20">
        <f>(weekly!H625/weekly!H624)-1</f>
        <v>-4.6355910378573784E-3</v>
      </c>
      <c r="I626" s="20">
        <f>(weekly!I625/weekly!I624)-1</f>
        <v>3.7297060114085401E-3</v>
      </c>
      <c r="J626" s="20">
        <f>(weekly!J625/weekly!J624)-1</f>
        <v>5.8083036402423183E-4</v>
      </c>
      <c r="K626" s="20">
        <f>(weekly!K625/weekly!K624)-1</f>
        <v>5.5175363558597201E-2</v>
      </c>
    </row>
    <row r="627" spans="1:11" x14ac:dyDescent="0.3">
      <c r="A627" s="19">
        <v>42701</v>
      </c>
      <c r="B627" s="20">
        <f>(weekly!B626/weekly!B625)-1</f>
        <v>1.0294512577209147E-3</v>
      </c>
      <c r="C627" s="20">
        <f>(weekly!C626/weekly!C625)-1</f>
        <v>-3.4122852911704471E-2</v>
      </c>
      <c r="D627" s="20">
        <f>(weekly!D626/weekly!D625)-1</f>
        <v>-1.6854027269819216E-4</v>
      </c>
      <c r="E627" s="20">
        <f>(weekly!E626/weekly!E625)-1</f>
        <v>-1.3301163078445866E-2</v>
      </c>
      <c r="F627" s="20">
        <f>(weekly!F626/weekly!F625)-1</f>
        <v>-4.2932824751006571E-2</v>
      </c>
      <c r="G627" s="20">
        <f>(weekly!G626/weekly!G625)-1</f>
        <v>7.2343734153679229E-3</v>
      </c>
      <c r="H627" s="20">
        <f>(weekly!H626/weekly!H625)-1</f>
        <v>-4.626131953428203E-2</v>
      </c>
      <c r="I627" s="20">
        <f>(weekly!I626/weekly!I625)-1</f>
        <v>-1.5300546448087093E-3</v>
      </c>
      <c r="J627" s="20">
        <f>(weekly!J626/weekly!J625)-1</f>
        <v>-6.898938367251195E-3</v>
      </c>
      <c r="K627" s="20">
        <f>(weekly!K626/weekly!K625)-1</f>
        <v>8.9177138224565411E-3</v>
      </c>
    </row>
    <row r="628" spans="1:11" x14ac:dyDescent="0.3">
      <c r="A628" s="19">
        <v>42708</v>
      </c>
      <c r="B628" s="20">
        <f>(weekly!B627/weekly!B626)-1</f>
        <v>3.4384082271406102E-2</v>
      </c>
      <c r="C628" s="20">
        <f>(weekly!C627/weekly!C626)-1</f>
        <v>-1.1971979691703161E-2</v>
      </c>
      <c r="D628" s="20">
        <f>(weekly!D627/weekly!D626)-1</f>
        <v>7.7373025639297932E-3</v>
      </c>
      <c r="E628" s="20">
        <f>(weekly!E627/weekly!E626)-1</f>
        <v>2.574874077789624E-2</v>
      </c>
      <c r="F628" s="20">
        <f>(weekly!F627/weekly!F626)-1</f>
        <v>4.0773625011070846E-2</v>
      </c>
      <c r="G628" s="20">
        <f>(weekly!G627/weekly!G626)-1</f>
        <v>1.9043463668400706E-2</v>
      </c>
      <c r="H628" s="20">
        <f>(weekly!H627/weekly!H626)-1</f>
        <v>4.1343388855732188E-2</v>
      </c>
      <c r="I628" s="20">
        <f>(weekly!I627/weekly!I626)-1</f>
        <v>3.2399299474606069E-2</v>
      </c>
      <c r="J628" s="20">
        <f>(weekly!J627/weekly!J626)-1</f>
        <v>8.8802958599831783E-4</v>
      </c>
      <c r="K628" s="20">
        <f>(weekly!K627/weekly!K626)-1</f>
        <v>1.4731485201553429E-2</v>
      </c>
    </row>
    <row r="629" spans="1:11" x14ac:dyDescent="0.3">
      <c r="A629" s="19">
        <v>42715</v>
      </c>
      <c r="B629" s="20">
        <f>(weekly!B628/weekly!B627)-1</f>
        <v>2.7405550272326495E-2</v>
      </c>
      <c r="C629" s="20">
        <f>(weekly!C628/weekly!C627)-1</f>
        <v>3.9817129263963746E-2</v>
      </c>
      <c r="D629" s="20">
        <f>(weekly!D628/weekly!D627)-1</f>
        <v>-1.3348499548359039E-2</v>
      </c>
      <c r="E629" s="20">
        <f>(weekly!E628/weekly!E627)-1</f>
        <v>1.597424560402616E-2</v>
      </c>
      <c r="F629" s="20">
        <f>(weekly!F628/weekly!F627)-1</f>
        <v>-4.4441607896948176E-2</v>
      </c>
      <c r="G629" s="20">
        <f>(weekly!G628/weekly!G627)-1</f>
        <v>-4.6959397149105464E-2</v>
      </c>
      <c r="H629" s="20">
        <f>(weekly!H628/weekly!H627)-1</f>
        <v>-4.7100505392591141E-2</v>
      </c>
      <c r="I629" s="20">
        <f>(weekly!I628/weekly!I627)-1</f>
        <v>-3.9228159457167067E-2</v>
      </c>
      <c r="J629" s="20">
        <f>(weekly!J628/weekly!J627)-1</f>
        <v>-1.875561545372828E-3</v>
      </c>
      <c r="K629" s="20">
        <f>(weekly!K628/weekly!K627)-1</f>
        <v>-0.10188729048436063</v>
      </c>
    </row>
    <row r="630" spans="1:11" x14ac:dyDescent="0.3">
      <c r="A630" s="19">
        <v>42722</v>
      </c>
      <c r="B630" s="20">
        <f>(weekly!B629/weekly!B628)-1</f>
        <v>1.6829350387070896E-4</v>
      </c>
      <c r="C630" s="20">
        <f>(weekly!C629/weekly!C628)-1</f>
        <v>2.3860163357223296E-3</v>
      </c>
      <c r="D630" s="20">
        <f>(weekly!D629/weekly!D628)-1</f>
        <v>3.3398887833986368E-3</v>
      </c>
      <c r="E630" s="20">
        <f>(weekly!E629/weekly!E628)-1</f>
        <v>-1.6605499067444796E-2</v>
      </c>
      <c r="F630" s="20">
        <f>(weekly!F629/weekly!F628)-1</f>
        <v>-2.8775616978170659E-2</v>
      </c>
      <c r="G630" s="20">
        <f>(weekly!G629/weekly!G628)-1</f>
        <v>-2.3865969049577385E-2</v>
      </c>
      <c r="H630" s="20">
        <f>(weekly!H629/weekly!H628)-1</f>
        <v>9.732626168735381E-3</v>
      </c>
      <c r="I630" s="20">
        <f>(weekly!I629/weekly!I628)-1</f>
        <v>-7.7245641138821153E-3</v>
      </c>
      <c r="J630" s="20">
        <f>(weekly!J629/weekly!J628)-1</f>
        <v>-1.6157888222519845E-2</v>
      </c>
      <c r="K630" s="20">
        <f>(weekly!K629/weekly!K628)-1</f>
        <v>-3.3798677443055425E-3</v>
      </c>
    </row>
    <row r="631" spans="1:11" x14ac:dyDescent="0.3">
      <c r="A631" s="19">
        <v>42729</v>
      </c>
      <c r="B631" s="20">
        <f>(weekly!B630/weekly!B629)-1</f>
        <v>2.3725391216557368E-2</v>
      </c>
      <c r="C631" s="20">
        <f>(weekly!C630/weekly!C629)-1</f>
        <v>3.3850707414704528E-2</v>
      </c>
      <c r="D631" s="20">
        <f>(weekly!D630/weekly!D629)-1</f>
        <v>1.6812828441560734E-2</v>
      </c>
      <c r="E631" s="20">
        <f>(weekly!E630/weekly!E629)-1</f>
        <v>2.2412562455388807E-2</v>
      </c>
      <c r="F631" s="20">
        <f>(weekly!F630/weekly!F629)-1</f>
        <v>1.9507610489638783E-2</v>
      </c>
      <c r="G631" s="20">
        <f>(weekly!G630/weekly!G629)-1</f>
        <v>2.0392267931742536E-2</v>
      </c>
      <c r="H631" s="20">
        <f>(weekly!H630/weekly!H629)-1</f>
        <v>3.8122055558563961E-2</v>
      </c>
      <c r="I631" s="20">
        <f>(weekly!I630/weekly!I629)-1</f>
        <v>7.1841637010676029E-2</v>
      </c>
      <c r="J631" s="20">
        <f>(weekly!J630/weekly!J629)-1</f>
        <v>9.3209968320047132E-3</v>
      </c>
      <c r="K631" s="20">
        <f>(weekly!K630/weekly!K629)-1</f>
        <v>2.8457682099675585E-2</v>
      </c>
    </row>
    <row r="632" spans="1:11" x14ac:dyDescent="0.3">
      <c r="A632" s="19">
        <v>42736</v>
      </c>
      <c r="B632" s="20">
        <f>(weekly!B631/weekly!B630)-1</f>
        <v>-6.9033530571992463E-3</v>
      </c>
      <c r="C632" s="20">
        <f>(weekly!C631/weekly!C630)-1</f>
        <v>-3.5579393960298744E-2</v>
      </c>
      <c r="D632" s="20">
        <f>(weekly!D631/weekly!D630)-1</f>
        <v>-1.0402818399361857E-2</v>
      </c>
      <c r="E632" s="20">
        <f>(weekly!E631/weekly!E630)-1</f>
        <v>-3.7958271831491586E-2</v>
      </c>
      <c r="F632" s="20">
        <f>(weekly!F631/weekly!F630)-1</f>
        <v>4.3147835862844319E-2</v>
      </c>
      <c r="G632" s="20">
        <f>(weekly!G631/weekly!G630)-1</f>
        <v>2.2066476996738249E-3</v>
      </c>
      <c r="H632" s="20">
        <f>(weekly!H631/weekly!H630)-1</f>
        <v>4.5641854884982624E-2</v>
      </c>
      <c r="I632" s="20">
        <f>(weekly!I631/weekly!I630)-1</f>
        <v>7.0554056858269654E-3</v>
      </c>
      <c r="J632" s="20">
        <f>(weekly!J631/weekly!J630)-1</f>
        <v>3.0934143135566305E-2</v>
      </c>
      <c r="K632" s="20">
        <f>(weekly!K631/weekly!K630)-1</f>
        <v>2.3225806451612874E-2</v>
      </c>
    </row>
    <row r="633" spans="1:11" x14ac:dyDescent="0.3">
      <c r="A633" s="19">
        <v>42743</v>
      </c>
      <c r="B633" s="20">
        <f>(weekly!B632/weekly!B631)-1</f>
        <v>1.4399205561072437E-2</v>
      </c>
      <c r="C633" s="20">
        <f>(weekly!C632/weekly!C631)-1</f>
        <v>-1.4064735336194567E-2</v>
      </c>
      <c r="D633" s="20">
        <f>(weekly!D632/weekly!D631)-1</f>
        <v>3.2544080604534065E-2</v>
      </c>
      <c r="E633" s="20">
        <f>(weekly!E632/weekly!E631)-1</f>
        <v>3.6491053471834345E-3</v>
      </c>
      <c r="F633" s="20">
        <f>(weekly!F632/weekly!F631)-1</f>
        <v>4.0414708798550691E-3</v>
      </c>
      <c r="G633" s="20">
        <f>(weekly!G632/weekly!G631)-1</f>
        <v>1.7323510676600096E-2</v>
      </c>
      <c r="H633" s="20">
        <f>(weekly!H632/weekly!H631)-1</f>
        <v>-9.0292327646412929E-3</v>
      </c>
      <c r="I633" s="20">
        <f>(weekly!I632/weekly!I631)-1</f>
        <v>2.8229960848959346E-2</v>
      </c>
      <c r="J633" s="20">
        <f>(weekly!J632/weekly!J631)-1</f>
        <v>3.3962761864984259E-2</v>
      </c>
      <c r="K633" s="20">
        <f>(weekly!K632/weekly!K631)-1</f>
        <v>1.9756200084068753E-2</v>
      </c>
    </row>
    <row r="634" spans="1:11" x14ac:dyDescent="0.3">
      <c r="A634" s="19">
        <v>42750</v>
      </c>
      <c r="B634" s="20">
        <f>(weekly!B633/weekly!B632)-1</f>
        <v>-5.9267417196932626E-2</v>
      </c>
      <c r="C634" s="20">
        <f>(weekly!C633/weekly!C632)-1</f>
        <v>1.602473994939535E-2</v>
      </c>
      <c r="D634" s="20">
        <f>(weekly!D633/weekly!D632)-1</f>
        <v>3.1225604996096834E-3</v>
      </c>
      <c r="E634" s="20">
        <f>(weekly!E633/weekly!E632)-1</f>
        <v>-2.7764579502964404E-2</v>
      </c>
      <c r="F634" s="20">
        <f>(weekly!F633/weekly!F632)-1</f>
        <v>3.6377102497772817E-2</v>
      </c>
      <c r="G634" s="20">
        <f>(weekly!G633/weekly!G632)-1</f>
        <v>4.8649016538487633E-2</v>
      </c>
      <c r="H634" s="20">
        <f>(weekly!H633/weekly!H632)-1</f>
        <v>1.1376793355147186E-2</v>
      </c>
      <c r="I634" s="20">
        <f>(weekly!I633/weekly!I632)-1</f>
        <v>2.3847695390781576E-2</v>
      </c>
      <c r="J634" s="20">
        <f>(weekly!J633/weekly!J632)-1</f>
        <v>-1.6583042775746293E-2</v>
      </c>
      <c r="K634" s="20">
        <f>(weekly!K633/weekly!K632)-1</f>
        <v>-1.2915636163781219E-2</v>
      </c>
    </row>
    <row r="635" spans="1:11" x14ac:dyDescent="0.3">
      <c r="A635" s="19">
        <v>42757</v>
      </c>
      <c r="B635" s="20">
        <f>(weekly!B634/weekly!B633)-1</f>
        <v>-6.503924034167996E-4</v>
      </c>
      <c r="C635" s="20">
        <f>(weekly!C634/weekly!C633)-1</f>
        <v>3.1704661085027785E-2</v>
      </c>
      <c r="D635" s="20">
        <f>(weekly!D634/weekly!D633)-1</f>
        <v>4.4941634241245199E-2</v>
      </c>
      <c r="E635" s="20">
        <f>(weekly!E634/weekly!E633)-1</f>
        <v>-6.9056371247051551E-3</v>
      </c>
      <c r="F635" s="20">
        <f>(weekly!F634/weekly!F633)-1</f>
        <v>2.4753500704284281E-3</v>
      </c>
      <c r="G635" s="20">
        <f>(weekly!G634/weekly!G633)-1</f>
        <v>6.8471812977841662E-3</v>
      </c>
      <c r="H635" s="20">
        <f>(weekly!H634/weekly!H633)-1</f>
        <v>6.2266686576078811E-2</v>
      </c>
      <c r="I635" s="20">
        <f>(weekly!I634/weekly!I633)-1</f>
        <v>8.025053826580697E-3</v>
      </c>
      <c r="J635" s="20">
        <f>(weekly!J634/weekly!J633)-1</f>
        <v>1.7749048772051079E-2</v>
      </c>
      <c r="K635" s="20">
        <f>(weekly!K634/weekly!K633)-1</f>
        <v>2.6030066815144748E-2</v>
      </c>
    </row>
    <row r="636" spans="1:11" x14ac:dyDescent="0.3">
      <c r="A636" s="19">
        <v>42764</v>
      </c>
      <c r="B636" s="20">
        <f>(weekly!B635/weekly!B634)-1</f>
        <v>8.3304408191600121E-3</v>
      </c>
      <c r="C636" s="20">
        <f>(weekly!C635/weekly!C634)-1</f>
        <v>-5.3120620144308073E-2</v>
      </c>
      <c r="D636" s="20">
        <f>(weekly!D635/weekly!D634)-1</f>
        <v>1.4817228324955023E-2</v>
      </c>
      <c r="E636" s="20">
        <f>(weekly!E635/weekly!E634)-1</f>
        <v>-6.4187598955881553E-3</v>
      </c>
      <c r="F636" s="20">
        <f>(weekly!F635/weekly!F634)-1</f>
        <v>1.6809414098418296E-2</v>
      </c>
      <c r="G636" s="20">
        <f>(weekly!G635/weekly!G634)-1</f>
        <v>4.0964849516221591E-2</v>
      </c>
      <c r="H636" s="20">
        <f>(weekly!H635/weekly!H634)-1</f>
        <v>-1.0167744353856145E-2</v>
      </c>
      <c r="I636" s="20">
        <f>(weekly!I635/weekly!I634)-1</f>
        <v>5.8058252427184431E-2</v>
      </c>
      <c r="J636" s="20">
        <f>(weekly!J635/weekly!J634)-1</f>
        <v>2.7646196656541555E-2</v>
      </c>
      <c r="K636" s="20">
        <f>(weekly!K635/weekly!K634)-1</f>
        <v>6.7290733957400706E-2</v>
      </c>
    </row>
    <row r="637" spans="1:11" x14ac:dyDescent="0.3">
      <c r="A637" s="19">
        <v>42771</v>
      </c>
      <c r="B637" s="20">
        <f>(weekly!B636/weekly!B635)-1</f>
        <v>-3.3993115318415867E-3</v>
      </c>
      <c r="C637" s="20">
        <f>(weekly!C636/weekly!C635)-1</f>
        <v>7.4082195786049576E-2</v>
      </c>
      <c r="D637" s="20">
        <f>(weekly!D636/weekly!D635)-1</f>
        <v>-5.6874646444570187E-3</v>
      </c>
      <c r="E637" s="20">
        <f>(weekly!E636/weekly!E635)-1</f>
        <v>3.4389939273870684E-2</v>
      </c>
      <c r="F637" s="20">
        <f>(weekly!F636/weekly!F635)-1</f>
        <v>7.2547704688168402E-3</v>
      </c>
      <c r="G637" s="20">
        <f>(weekly!G636/weekly!G635)-1</f>
        <v>1.8577231744774103E-3</v>
      </c>
      <c r="H637" s="20">
        <f>(weekly!H636/weekly!H635)-1</f>
        <v>2.1491124260355043E-2</v>
      </c>
      <c r="I637" s="20">
        <f>(weekly!I636/weekly!I635)-1</f>
        <v>2.2022389429254829E-3</v>
      </c>
      <c r="J637" s="20">
        <f>(weekly!J636/weekly!J635)-1</f>
        <v>1.4634600080614346E-2</v>
      </c>
      <c r="K637" s="20">
        <f>(weekly!K636/weekly!K635)-1</f>
        <v>-1.3982458370408013E-2</v>
      </c>
    </row>
    <row r="638" spans="1:11" x14ac:dyDescent="0.3">
      <c r="A638" s="19">
        <v>42778</v>
      </c>
      <c r="B638" s="20">
        <f>(weekly!B637/weekly!B636)-1</f>
        <v>4.4039549242260723E-2</v>
      </c>
      <c r="C638" s="20">
        <f>(weekly!C637/weekly!C636)-1</f>
        <v>4.1512836653794238E-3</v>
      </c>
      <c r="D638" s="20">
        <f>(weekly!D637/weekly!D636)-1</f>
        <v>5.6354270777273729E-2</v>
      </c>
      <c r="E638" s="20">
        <f>(weekly!E637/weekly!E636)-1</f>
        <v>3.2851046112209792E-2</v>
      </c>
      <c r="F638" s="20">
        <f>(weekly!F637/weekly!F636)-1</f>
        <v>-3.2471855707541519E-2</v>
      </c>
      <c r="G638" s="20">
        <f>(weekly!G637/weekly!G636)-1</f>
        <v>3.0719212796992412E-3</v>
      </c>
      <c r="H638" s="20">
        <f>(weekly!H637/weekly!H636)-1</f>
        <v>-4.8843783307845556E-2</v>
      </c>
      <c r="I638" s="20">
        <f>(weekly!I637/weekly!I636)-1</f>
        <v>-1.7579197949093572E-2</v>
      </c>
      <c r="J638" s="20">
        <f>(weekly!J637/weekly!J636)-1</f>
        <v>-1.5391197172338611E-2</v>
      </c>
      <c r="K638" s="20">
        <f>(weekly!K637/weekly!K636)-1</f>
        <v>6.4457908985438017E-4</v>
      </c>
    </row>
    <row r="639" spans="1:11" x14ac:dyDescent="0.3">
      <c r="A639" s="19">
        <v>42785</v>
      </c>
      <c r="B639" s="20">
        <f>(weekly!B638/weekly!B637)-1</f>
        <v>9.9706381042967696E-2</v>
      </c>
      <c r="C639" s="20">
        <f>(weekly!C638/weekly!C637)-1</f>
        <v>3.0683993832703704E-2</v>
      </c>
      <c r="D639" s="20">
        <f>(weekly!D638/weekly!D637)-1</f>
        <v>1.251819505094609E-2</v>
      </c>
      <c r="E639" s="20">
        <f>(weekly!E638/weekly!E637)-1</f>
        <v>8.7477072541470857E-3</v>
      </c>
      <c r="F639" s="20">
        <f>(weekly!F638/weekly!F637)-1</f>
        <v>5.016004087037218E-2</v>
      </c>
      <c r="G639" s="20">
        <f>(weekly!G638/weekly!G637)-1</f>
        <v>-5.3301290938779777E-3</v>
      </c>
      <c r="H639" s="20">
        <f>(weekly!H638/weekly!H637)-1</f>
        <v>5.4226552984165677E-2</v>
      </c>
      <c r="I639" s="20">
        <f>(weekly!I638/weekly!I637)-1</f>
        <v>-9.5060577819199299E-3</v>
      </c>
      <c r="J639" s="20">
        <f>(weekly!J638/weekly!J637)-1</f>
        <v>5.4519873373197747E-3</v>
      </c>
      <c r="K639" s="20">
        <f>(weekly!K638/weekly!K637)-1</f>
        <v>1.6619427982478729E-2</v>
      </c>
    </row>
    <row r="640" spans="1:11" x14ac:dyDescent="0.3">
      <c r="A640" s="19">
        <v>42792</v>
      </c>
      <c r="B640" s="20">
        <f>(weekly!B639/weekly!B638)-1</f>
        <v>6.4079422382671281E-2</v>
      </c>
      <c r="C640" s="20">
        <f>(weekly!C639/weekly!C638)-1</f>
        <v>4.9398342977380327E-3</v>
      </c>
      <c r="D640" s="20">
        <f>(weekly!D639/weekly!D638)-1</f>
        <v>-1.2406555491661919E-2</v>
      </c>
      <c r="E640" s="20">
        <f>(weekly!E639/weekly!E638)-1</f>
        <v>2.2159170379842941E-2</v>
      </c>
      <c r="F640" s="20">
        <f>(weekly!F639/weekly!F638)-1</f>
        <v>4.6662165918749388E-3</v>
      </c>
      <c r="G640" s="20">
        <f>(weekly!G639/weekly!G638)-1</f>
        <v>-4.1258827902366568E-2</v>
      </c>
      <c r="H640" s="20">
        <f>(weekly!H639/weekly!H638)-1</f>
        <v>-0.1107773361678529</v>
      </c>
      <c r="I640" s="20">
        <f>(weekly!I639/weekly!I638)-1</f>
        <v>-1.4113662024840101E-2</v>
      </c>
      <c r="J640" s="20">
        <f>(weekly!J639/weekly!J638)-1</f>
        <v>-1.1441624052104693E-2</v>
      </c>
      <c r="K640" s="20">
        <f>(weekly!K639/weekly!K638)-1</f>
        <v>2.5345330122924947E-2</v>
      </c>
    </row>
    <row r="641" spans="1:11" x14ac:dyDescent="0.3">
      <c r="A641" s="19">
        <v>42799</v>
      </c>
      <c r="B641" s="20">
        <f>(weekly!B640/weekly!B639)-1</f>
        <v>1.8377155781736043E-2</v>
      </c>
      <c r="C641" s="20">
        <f>(weekly!C640/weekly!C639)-1</f>
        <v>1.9326871958450731E-2</v>
      </c>
      <c r="D641" s="20">
        <f>(weekly!D640/weekly!D639)-1</f>
        <v>1.6783847911844729E-2</v>
      </c>
      <c r="E641" s="20">
        <f>(weekly!E640/weekly!E639)-1</f>
        <v>-9.0702947845804349E-3</v>
      </c>
      <c r="F641" s="20">
        <f>(weekly!F640/weekly!F639)-1</f>
        <v>1.6325078561969963E-2</v>
      </c>
      <c r="G641" s="20">
        <f>(weekly!G640/weekly!G639)-1</f>
        <v>9.2401137244766396E-3</v>
      </c>
      <c r="H641" s="20">
        <f>(weekly!H640/weekly!H639)-1</f>
        <v>-1.5643677563536129E-2</v>
      </c>
      <c r="I641" s="20">
        <f>(weekly!I640/weekly!I639)-1</f>
        <v>4.9627791563275903E-3</v>
      </c>
      <c r="J641" s="20">
        <f>(weekly!J640/weekly!J639)-1</f>
        <v>1.5581252537027579E-2</v>
      </c>
      <c r="K641" s="20">
        <f>(weekly!K640/weekly!K639)-1</f>
        <v>3.2876035100729339E-2</v>
      </c>
    </row>
    <row r="642" spans="1:11" x14ac:dyDescent="0.3">
      <c r="A642" s="19">
        <v>42806</v>
      </c>
      <c r="B642" s="20">
        <f>(weekly!B641/weekly!B640)-1</f>
        <v>1.4852859522487494E-2</v>
      </c>
      <c r="C642" s="20">
        <f>(weekly!C641/weekly!C640)-1</f>
        <v>-6.4913181628525329E-3</v>
      </c>
      <c r="D642" s="20">
        <f>(weekly!D641/weekly!D640)-1</f>
        <v>1.8382247673586205E-2</v>
      </c>
      <c r="E642" s="20">
        <f>(weekly!E641/weekly!E640)-1</f>
        <v>1.8050185433599042E-2</v>
      </c>
      <c r="F642" s="20">
        <f>(weekly!F641/weekly!F640)-1</f>
        <v>4.7751006359022075E-2</v>
      </c>
      <c r="G642" s="20">
        <f>(weekly!G641/weekly!G640)-1</f>
        <v>3.7326333311991755E-2</v>
      </c>
      <c r="H642" s="20">
        <f>(weekly!H641/weekly!H640)-1</f>
        <v>2.9197465681098267E-2</v>
      </c>
      <c r="I642" s="20">
        <f>(weekly!I641/weekly!I640)-1</f>
        <v>6.818613485280145E-2</v>
      </c>
      <c r="J642" s="20">
        <f>(weekly!J641/weekly!J640)-1</f>
        <v>3.9385492036813075E-2</v>
      </c>
      <c r="K642" s="20">
        <f>(weekly!K641/weekly!K640)-1</f>
        <v>1.6991743448605767E-2</v>
      </c>
    </row>
    <row r="643" spans="1:11" x14ac:dyDescent="0.3">
      <c r="A643" s="19">
        <v>42813</v>
      </c>
      <c r="B643" s="20">
        <f>(weekly!B642/weekly!B641)-1</f>
        <v>-1.0737245246888238E-2</v>
      </c>
      <c r="C643" s="20">
        <f>(weekly!C642/weekly!C641)-1</f>
        <v>-3.9016629111848666E-2</v>
      </c>
      <c r="D643" s="20">
        <f>(weekly!D642/weekly!D641)-1</f>
        <v>-1.0543481316951375E-3</v>
      </c>
      <c r="E643" s="20">
        <f>(weekly!E642/weekly!E641)-1</f>
        <v>-8.5647295909471177E-3</v>
      </c>
      <c r="F643" s="20">
        <f>(weekly!F642/weekly!F641)-1</f>
        <v>-1.4077971732694761E-2</v>
      </c>
      <c r="G643" s="20">
        <f>(weekly!G642/weekly!G641)-1</f>
        <v>1.8287865695593153E-2</v>
      </c>
      <c r="H643" s="20">
        <f>(weekly!H642/weekly!H641)-1</f>
        <v>3.1395885702560022E-2</v>
      </c>
      <c r="I643" s="20">
        <f>(weekly!I642/weekly!I641)-1</f>
        <v>-5.3342816500701051E-4</v>
      </c>
      <c r="J643" s="20">
        <f>(weekly!J642/weekly!J641)-1</f>
        <v>4.1413175305926586E-4</v>
      </c>
      <c r="K643" s="20">
        <f>(weekly!K642/weekly!K641)-1</f>
        <v>1.8119778797505592E-2</v>
      </c>
    </row>
    <row r="644" spans="1:11" x14ac:dyDescent="0.3">
      <c r="A644" s="19">
        <v>42820</v>
      </c>
      <c r="B644" s="20">
        <f>(weekly!B643/weekly!B642)-1</f>
        <v>2.6546837193225148E-2</v>
      </c>
      <c r="C644" s="20">
        <f>(weekly!C643/weekly!C642)-1</f>
        <v>1.8909469862506967E-3</v>
      </c>
      <c r="D644" s="20">
        <f>(weekly!D643/weekly!D642)-1</f>
        <v>1.2778113961637416E-2</v>
      </c>
      <c r="E644" s="20">
        <f>(weekly!E643/weekly!E642)-1</f>
        <v>-8.8537085898563461E-3</v>
      </c>
      <c r="F644" s="20">
        <f>(weekly!F643/weekly!F642)-1</f>
        <v>8.6878765060240948E-3</v>
      </c>
      <c r="G644" s="20">
        <f>(weekly!G643/weekly!G642)-1</f>
        <v>2.5226841553372292E-2</v>
      </c>
      <c r="H644" s="20">
        <f>(weekly!H643/weekly!H642)-1</f>
        <v>-8.9529967669732535E-4</v>
      </c>
      <c r="I644" s="20">
        <f>(weekly!I643/weekly!I642)-1</f>
        <v>-2.1348514499199833E-3</v>
      </c>
      <c r="J644" s="20">
        <f>(weekly!J643/weekly!J642)-1</f>
        <v>1.692309208645848E-2</v>
      </c>
      <c r="K644" s="20">
        <f>(weekly!K643/weekly!K642)-1</f>
        <v>6.8646712122963249E-2</v>
      </c>
    </row>
    <row r="645" spans="1:11" x14ac:dyDescent="0.3">
      <c r="A645" s="19">
        <v>42827</v>
      </c>
      <c r="B645" s="20">
        <f>(weekly!B644/weekly!B643)-1</f>
        <v>6.4886524345073582E-2</v>
      </c>
      <c r="C645" s="20">
        <f>(weekly!C644/weekly!C643)-1</f>
        <v>-1.132426832644251E-3</v>
      </c>
      <c r="D645" s="20">
        <f>(weekly!D644/weekly!D643)-1</f>
        <v>-2.5567273889420816E-3</v>
      </c>
      <c r="E645" s="20">
        <f>(weekly!E644/weekly!E643)-1</f>
        <v>-3.9813061997160393E-2</v>
      </c>
      <c r="F645" s="20">
        <f>(weekly!F644/weekly!F643)-1</f>
        <v>8.8090105726787993E-3</v>
      </c>
      <c r="G645" s="20">
        <f>(weekly!G644/weekly!G643)-1</f>
        <v>-1.0080108782405617E-2</v>
      </c>
      <c r="H645" s="20">
        <f>(weekly!H644/weekly!H643)-1</f>
        <v>4.0424154926071543E-2</v>
      </c>
      <c r="I645" s="20">
        <f>(weekly!I644/weekly!I643)-1</f>
        <v>-2.745587448743092E-2</v>
      </c>
      <c r="J645" s="20">
        <f>(weekly!J644/weekly!J643)-1</f>
        <v>6.9027680856013074E-2</v>
      </c>
      <c r="K645" s="20">
        <f>(weekly!K644/weekly!K643)-1</f>
        <v>-2.4007786309073298E-2</v>
      </c>
    </row>
    <row r="646" spans="1:11" x14ac:dyDescent="0.3">
      <c r="A646" s="19">
        <v>42834</v>
      </c>
      <c r="B646" s="20">
        <f>(weekly!B645/weekly!B644)-1</f>
        <v>-2.972332015810264E-2</v>
      </c>
      <c r="C646" s="20">
        <f>(weekly!C645/weekly!C644)-1</f>
        <v>-4.1325853642150578E-2</v>
      </c>
      <c r="D646" s="20">
        <f>(weekly!D645/weekly!D644)-1</f>
        <v>1.0030229998745366E-3</v>
      </c>
      <c r="E646" s="20">
        <f>(weekly!E645/weekly!E644)-1</f>
        <v>-5.1095640030394462E-2</v>
      </c>
      <c r="F646" s="20">
        <f>(weekly!F645/weekly!F644)-1</f>
        <v>-4.3012940882642958E-3</v>
      </c>
      <c r="G646" s="20">
        <f>(weekly!G645/weekly!G644)-1</f>
        <v>1.5420449116101187E-2</v>
      </c>
      <c r="H646" s="20">
        <f>(weekly!H645/weekly!H644)-1</f>
        <v>8.2444136083066111E-2</v>
      </c>
      <c r="I646" s="20">
        <f>(weekly!I645/weekly!I644)-1</f>
        <v>2.5664527956003713E-2</v>
      </c>
      <c r="J646" s="20">
        <f>(weekly!J645/weekly!J644)-1</f>
        <v>-5.0408892273657857E-3</v>
      </c>
      <c r="K646" s="20">
        <f>(weekly!K645/weekly!K644)-1</f>
        <v>9.3074792243768023E-3</v>
      </c>
    </row>
    <row r="647" spans="1:11" x14ac:dyDescent="0.3">
      <c r="A647" s="19">
        <v>42841</v>
      </c>
      <c r="B647" s="20">
        <f>(weekly!B646/weekly!B645)-1</f>
        <v>2.7635652598989591E-2</v>
      </c>
      <c r="C647" s="20">
        <f>(weekly!C646/weekly!C645)-1</f>
        <v>-7.664882573998999E-3</v>
      </c>
      <c r="D647" s="20">
        <f>(weekly!D646/weekly!D645)-1</f>
        <v>3.9092617076055935E-2</v>
      </c>
      <c r="E647" s="20">
        <f>(weekly!E646/weekly!E645)-1</f>
        <v>-8.2675035169353928E-3</v>
      </c>
      <c r="F647" s="20">
        <f>(weekly!F646/weekly!F645)-1</f>
        <v>-1.1909849315323129E-2</v>
      </c>
      <c r="G647" s="20">
        <f>(weekly!G646/weekly!G645)-1</f>
        <v>-7.8636882285822995E-3</v>
      </c>
      <c r="H647" s="20">
        <f>(weekly!H646/weekly!H645)-1</f>
        <v>-2.068782601007868E-2</v>
      </c>
      <c r="I647" s="20">
        <f>(weekly!I646/weekly!I645)-1</f>
        <v>-1.9302949061662078E-2</v>
      </c>
      <c r="J647" s="20">
        <f>(weekly!J646/weekly!J645)-1</f>
        <v>5.7498496473546989E-3</v>
      </c>
      <c r="K647" s="20">
        <f>(weekly!K646/weekly!K645)-1</f>
        <v>2.6567131408497202E-2</v>
      </c>
    </row>
    <row r="648" spans="1:11" x14ac:dyDescent="0.3">
      <c r="A648" s="19">
        <v>42848</v>
      </c>
      <c r="B648" s="20">
        <f>(weekly!B647/weekly!B646)-1</f>
        <v>-5.2009006437699901E-3</v>
      </c>
      <c r="C648" s="20">
        <f>(weekly!C647/weekly!C646)-1</f>
        <v>-1.6295616249713096E-2</v>
      </c>
      <c r="D648" s="20">
        <f>(weekly!D647/weekly!D646)-1</f>
        <v>3.3336012000428461E-2</v>
      </c>
      <c r="E648" s="20">
        <f>(weekly!E647/weekly!E646)-1</f>
        <v>-5.150252056827398E-3</v>
      </c>
      <c r="F648" s="20">
        <f>(weekly!F647/weekly!F646)-1</f>
        <v>5.1617149304249876E-2</v>
      </c>
      <c r="G648" s="20">
        <f>(weekly!G647/weekly!G646)-1</f>
        <v>7.5199336040548959E-2</v>
      </c>
      <c r="H648" s="20">
        <f>(weekly!H647/weekly!H646)-1</f>
        <v>4.9201047214950666E-3</v>
      </c>
      <c r="I648" s="20">
        <f>(weekly!I647/weekly!I646)-1</f>
        <v>1.5491160925824587E-2</v>
      </c>
      <c r="J648" s="20">
        <f>(weekly!J647/weekly!J646)-1</f>
        <v>3.5787737943156372E-2</v>
      </c>
      <c r="K648" s="20">
        <f>(weekly!K647/weekly!K646)-1</f>
        <v>-1.0373222115281799E-2</v>
      </c>
    </row>
    <row r="649" spans="1:11" x14ac:dyDescent="0.3">
      <c r="A649" s="19">
        <v>42855</v>
      </c>
      <c r="B649" s="20">
        <f>(weekly!B648/weekly!B647)-1</f>
        <v>-4.7977302432337665E-2</v>
      </c>
      <c r="C649" s="20">
        <f>(weekly!C648/weekly!C647)-1</f>
        <v>2.0828098639577908E-2</v>
      </c>
      <c r="D649" s="20">
        <f>(weekly!D648/weekly!D647)-1</f>
        <v>-9.2413775225850259E-3</v>
      </c>
      <c r="E649" s="20">
        <f>(weekly!E648/weekly!E647)-1</f>
        <v>1.3666176760918747E-2</v>
      </c>
      <c r="F649" s="20">
        <f>(weekly!F648/weekly!F647)-1</f>
        <v>2.3513634331694178E-2</v>
      </c>
      <c r="G649" s="20">
        <f>(weekly!G648/weekly!G647)-1</f>
        <v>-2.8918784804543241E-2</v>
      </c>
      <c r="H649" s="20">
        <f>(weekly!H648/weekly!H647)-1</f>
        <v>9.1631855545073471E-3</v>
      </c>
      <c r="I649" s="20">
        <f>(weekly!I648/weekly!I647)-1</f>
        <v>-5.5635319454415688E-3</v>
      </c>
      <c r="J649" s="20">
        <f>(weekly!J648/weekly!J647)-1</f>
        <v>-1.3269420851447333E-2</v>
      </c>
      <c r="K649" s="20">
        <f>(weekly!K648/weekly!K647)-1</f>
        <v>5.2950075642965277E-2</v>
      </c>
    </row>
    <row r="650" spans="1:11" x14ac:dyDescent="0.3">
      <c r="A650" s="19">
        <v>42862</v>
      </c>
      <c r="B650" s="20">
        <f>(weekly!B649/weekly!B648)-1</f>
        <v>1.6709081167961548E-2</v>
      </c>
      <c r="C650" s="20">
        <f>(weekly!C649/weekly!C648)-1</f>
        <v>1.7300034283604493E-2</v>
      </c>
      <c r="D650" s="20">
        <f>(weekly!D649/weekly!D648)-1</f>
        <v>1.2689691261119851E-2</v>
      </c>
      <c r="E650" s="20">
        <f>(weekly!E649/weekly!E648)-1</f>
        <v>3.5143908244968491E-2</v>
      </c>
      <c r="F650" s="20">
        <f>(weekly!F649/weekly!F648)-1</f>
        <v>-1.2071977638015374E-2</v>
      </c>
      <c r="G650" s="20">
        <f>(weekly!G649/weekly!G648)-1</f>
        <v>4.854506742370468E-2</v>
      </c>
      <c r="H650" s="20">
        <f>(weekly!H649/weekly!H648)-1</f>
        <v>6.2758712778743231E-3</v>
      </c>
      <c r="I650" s="20">
        <f>(weekly!I649/weekly!I648)-1</f>
        <v>-9.9260061360765262E-3</v>
      </c>
      <c r="J650" s="20">
        <f>(weekly!J649/weekly!J648)-1</f>
        <v>8.4924560750316846E-3</v>
      </c>
      <c r="K650" s="20">
        <f>(weekly!K649/weekly!K648)-1</f>
        <v>3.8279967159277506E-2</v>
      </c>
    </row>
    <row r="651" spans="1:11" x14ac:dyDescent="0.3">
      <c r="A651" s="19">
        <v>42869</v>
      </c>
      <c r="B651" s="20">
        <f>(weekly!B650/weekly!B649)-1</f>
        <v>-2.3416658432961257E-2</v>
      </c>
      <c r="C651" s="20">
        <f>(weekly!C650/weekly!C649)-1</f>
        <v>6.2060920285158749E-2</v>
      </c>
      <c r="D651" s="20">
        <f>(weekly!D650/weekly!D649)-1</f>
        <v>6.1878310295826466E-3</v>
      </c>
      <c r="E651" s="20">
        <f>(weekly!E650/weekly!E649)-1</f>
        <v>-6.5225571769033097E-3</v>
      </c>
      <c r="F651" s="20">
        <f>(weekly!F650/weekly!F649)-1</f>
        <v>-8.6473677695450002E-3</v>
      </c>
      <c r="G651" s="20">
        <f>(weekly!G650/weekly!G649)-1</f>
        <v>-2.8536618383646961E-2</v>
      </c>
      <c r="H651" s="20">
        <f>(weekly!H650/weekly!H649)-1</f>
        <v>-3.8128096249115395E-2</v>
      </c>
      <c r="I651" s="20">
        <f>(weekly!I650/weekly!I649)-1</f>
        <v>4.2289464090411899E-2</v>
      </c>
      <c r="J651" s="20">
        <f>(weekly!J650/weekly!J649)-1</f>
        <v>-8.8516578179390626E-3</v>
      </c>
      <c r="K651" s="20">
        <f>(weekly!K650/weekly!K649)-1</f>
        <v>-6.6620539685677604E-2</v>
      </c>
    </row>
    <row r="652" spans="1:11" x14ac:dyDescent="0.3">
      <c r="A652" s="19">
        <v>42876</v>
      </c>
      <c r="B652" s="20">
        <f>(weekly!B651/weekly!B650)-1</f>
        <v>1.3995683259139469E-2</v>
      </c>
      <c r="C652" s="20">
        <f>(weekly!C651/weekly!C650)-1</f>
        <v>2.8362908540604082E-2</v>
      </c>
      <c r="D652" s="20">
        <f>(weekly!D651/weekly!D650)-1</f>
        <v>4.1469270371939704E-2</v>
      </c>
      <c r="E652" s="20">
        <f>(weekly!E651/weekly!E650)-1</f>
        <v>3.9392281469635027E-2</v>
      </c>
      <c r="F652" s="20">
        <f>(weekly!F651/weekly!F650)-1</f>
        <v>8.2768462361755279E-3</v>
      </c>
      <c r="G652" s="20">
        <f>(weekly!G651/weekly!G650)-1</f>
        <v>-4.8911680276469416E-2</v>
      </c>
      <c r="H652" s="20">
        <f>(weekly!H651/weekly!H650)-1</f>
        <v>6.7874551641681213E-2</v>
      </c>
      <c r="I652" s="20">
        <f>(weekly!I651/weekly!I650)-1</f>
        <v>7.9573277369709761E-2</v>
      </c>
      <c r="J652" s="20">
        <f>(weekly!J651/weekly!J650)-1</f>
        <v>3.6627437764396031E-2</v>
      </c>
      <c r="K652" s="20">
        <f>(weekly!K651/weekly!K650)-1</f>
        <v>1.7367362067139736E-2</v>
      </c>
    </row>
    <row r="653" spans="1:11" x14ac:dyDescent="0.3">
      <c r="A653" s="19">
        <v>42883</v>
      </c>
      <c r="B653" s="20">
        <f>(weekly!B652/weekly!B651)-1</f>
        <v>-9.3790534473010556E-3</v>
      </c>
      <c r="C653" s="20">
        <f>(weekly!C652/weekly!C651)-1</f>
        <v>-5.1822490169549651E-3</v>
      </c>
      <c r="D653" s="20">
        <f>(weekly!D652/weekly!D651)-1</f>
        <v>5.0789580739405427E-3</v>
      </c>
      <c r="E653" s="20">
        <f>(weekly!E652/weekly!E651)-1</f>
        <v>-2.6359476859537545E-2</v>
      </c>
      <c r="F653" s="20">
        <f>(weekly!F652/weekly!F651)-1</f>
        <v>2.8120798244993139E-2</v>
      </c>
      <c r="G653" s="20">
        <f>(weekly!G652/weekly!G651)-1</f>
        <v>4.7658676668815625E-2</v>
      </c>
      <c r="H653" s="20">
        <f>(weekly!H652/weekly!H651)-1</f>
        <v>-3.3330462492464075E-2</v>
      </c>
      <c r="I653" s="20">
        <f>(weekly!I652/weekly!I651)-1</f>
        <v>3.4019115502996966E-2</v>
      </c>
      <c r="J653" s="20">
        <f>(weekly!J652/weekly!J651)-1</f>
        <v>-1.7024989947553859E-3</v>
      </c>
      <c r="K653" s="20">
        <f>(weekly!K652/weekly!K651)-1</f>
        <v>1.4156344332257653E-2</v>
      </c>
    </row>
    <row r="654" spans="1:11" x14ac:dyDescent="0.3">
      <c r="A654" s="19">
        <v>42890</v>
      </c>
      <c r="B654" s="20">
        <f>(weekly!B653/weekly!B652)-1</f>
        <v>8.2591908678864012E-3</v>
      </c>
      <c r="C654" s="20">
        <f>(weekly!C653/weekly!C652)-1</f>
        <v>-2.257074233724099E-2</v>
      </c>
      <c r="D654" s="20">
        <f>(weekly!D653/weekly!D652)-1</f>
        <v>1.9918803890544678E-2</v>
      </c>
      <c r="E654" s="20">
        <f>(weekly!E653/weekly!E652)-1</f>
        <v>-2.1500457456541722E-2</v>
      </c>
      <c r="F654" s="20">
        <f>(weekly!F653/weekly!F652)-1</f>
        <v>-7.3390864429091485E-3</v>
      </c>
      <c r="G654" s="20">
        <f>(weekly!G653/weekly!G652)-1</f>
        <v>2.596189346729183E-2</v>
      </c>
      <c r="H654" s="20">
        <f>(weekly!H653/weekly!H652)-1</f>
        <v>-2.9980399144689862E-2</v>
      </c>
      <c r="I654" s="20">
        <f>(weekly!I653/weekly!I652)-1</f>
        <v>-4.0576531411561922E-2</v>
      </c>
      <c r="J654" s="20">
        <f>(weekly!J653/weekly!J652)-1</f>
        <v>-4.2078020019197249E-3</v>
      </c>
      <c r="K654" s="20">
        <f>(weekly!K653/weekly!K652)-1</f>
        <v>-1.426665298162777E-2</v>
      </c>
    </row>
    <row r="655" spans="1:11" x14ac:dyDescent="0.3">
      <c r="A655" s="19">
        <v>42897</v>
      </c>
      <c r="B655" s="20">
        <f>(weekly!B654/weekly!B653)-1</f>
        <v>3.9758915787020177E-2</v>
      </c>
      <c r="C655" s="20">
        <f>(weekly!C654/weekly!C653)-1</f>
        <v>-4.2799023596419739E-2</v>
      </c>
      <c r="D655" s="20">
        <f>(weekly!D654/weekly!D653)-1</f>
        <v>1.4671396789129876E-3</v>
      </c>
      <c r="E655" s="20">
        <f>(weekly!E654/weekly!E653)-1</f>
        <v>-8.7976539589442737E-3</v>
      </c>
      <c r="F655" s="20">
        <f>(weekly!F654/weekly!F653)-1</f>
        <v>-7.228665037183335E-3</v>
      </c>
      <c r="G655" s="20">
        <f>(weekly!G654/weekly!G653)-1</f>
        <v>-2.7458656619575361E-2</v>
      </c>
      <c r="H655" s="20">
        <f>(weekly!H654/weekly!H653)-1</f>
        <v>-4.2342135476463816E-2</v>
      </c>
      <c r="I655" s="20">
        <f>(weekly!I654/weekly!I653)-1</f>
        <v>3.2658393207052328E-4</v>
      </c>
      <c r="J655" s="20">
        <f>(weekly!J654/weekly!J653)-1</f>
        <v>-2.8116044304069887E-2</v>
      </c>
      <c r="K655" s="20">
        <f>(weekly!K654/weekly!K653)-1</f>
        <v>3.1549354435651988E-2</v>
      </c>
    </row>
    <row r="656" spans="1:11" x14ac:dyDescent="0.3">
      <c r="A656" s="19">
        <v>42904</v>
      </c>
      <c r="B656" s="20">
        <f>(weekly!B655/weekly!B654)-1</f>
        <v>3.3883106485188108E-2</v>
      </c>
      <c r="C656" s="20">
        <f>(weekly!C655/weekly!C654)-1</f>
        <v>-1.5836450187011297E-2</v>
      </c>
      <c r="D656" s="20">
        <f>(weekly!D655/weekly!D654)-1</f>
        <v>5.6318071016008275E-3</v>
      </c>
      <c r="E656" s="20">
        <f>(weekly!E655/weekly!E654)-1</f>
        <v>3.1944087128032983E-3</v>
      </c>
      <c r="F656" s="20">
        <f>(weekly!F655/weekly!F654)-1</f>
        <v>7.2027239392351561E-3</v>
      </c>
      <c r="G656" s="20">
        <f>(weekly!G655/weekly!G654)-1</f>
        <v>2.3076017424747741E-2</v>
      </c>
      <c r="H656" s="20">
        <f>(weekly!H655/weekly!H654)-1</f>
        <v>-6.3635927684266069E-2</v>
      </c>
      <c r="I656" s="20">
        <f>(weekly!I655/weekly!I654)-1</f>
        <v>1.4854717597126976E-2</v>
      </c>
      <c r="J656" s="20">
        <f>(weekly!J655/weekly!J654)-1</f>
        <v>-2.1429203931637719E-3</v>
      </c>
      <c r="K656" s="20">
        <f>(weekly!K655/weekly!K654)-1</f>
        <v>-1.3021096194610005E-2</v>
      </c>
    </row>
    <row r="657" spans="1:11" x14ac:dyDescent="0.3">
      <c r="A657" s="19">
        <v>42911</v>
      </c>
      <c r="B657" s="20">
        <f>(weekly!B656/weekly!B655)-1</f>
        <v>-3.8905925719418866E-2</v>
      </c>
      <c r="C657" s="20">
        <f>(weekly!C656/weekly!C655)-1</f>
        <v>2.7639341147200902E-4</v>
      </c>
      <c r="D657" s="20">
        <f>(weekly!D656/weekly!D655)-1</f>
        <v>-1.5845532920975347E-2</v>
      </c>
      <c r="E657" s="20">
        <f>(weekly!E656/weekly!E655)-1</f>
        <v>-8.1636142158014735E-3</v>
      </c>
      <c r="F657" s="20">
        <f>(weekly!F656/weekly!F655)-1</f>
        <v>-4.39474710700819E-2</v>
      </c>
      <c r="G657" s="20">
        <f>(weekly!G656/weekly!G655)-1</f>
        <v>1.2329915663376934E-2</v>
      </c>
      <c r="H657" s="20">
        <f>(weekly!H656/weekly!H655)-1</f>
        <v>1.2854655331353104E-2</v>
      </c>
      <c r="I657" s="20">
        <f>(weekly!I656/weekly!I655)-1</f>
        <v>4.1820813897378128E-2</v>
      </c>
      <c r="J657" s="20">
        <f>(weekly!J656/weekly!J655)-1</f>
        <v>-2.0454706801079192E-2</v>
      </c>
      <c r="K657" s="20">
        <f>(weekly!K656/weekly!K655)-1</f>
        <v>-1.0431581100429521E-2</v>
      </c>
    </row>
    <row r="658" spans="1:11" x14ac:dyDescent="0.3">
      <c r="A658" s="19">
        <v>42918</v>
      </c>
      <c r="B658" s="20">
        <f>(weekly!B657/weekly!B656)-1</f>
        <v>8.0542753086021879E-2</v>
      </c>
      <c r="C658" s="20">
        <f>(weekly!C657/weekly!C656)-1</f>
        <v>-1.2874647048156773E-2</v>
      </c>
      <c r="D658" s="20">
        <f>(weekly!D657/weekly!D656)-1</f>
        <v>9.1726422305535849E-3</v>
      </c>
      <c r="E658" s="20">
        <f>(weekly!E657/weekly!E656)-1</f>
        <v>-1.7237292883165445E-4</v>
      </c>
      <c r="F658" s="20">
        <f>(weekly!F657/weekly!F656)-1</f>
        <v>1.1333242667391996E-2</v>
      </c>
      <c r="G658" s="20">
        <f>(weekly!G657/weekly!G656)-1</f>
        <v>-4.3305743965615928E-4</v>
      </c>
      <c r="H658" s="20">
        <f>(weekly!H657/weekly!H656)-1</f>
        <v>3.9186934317641642E-2</v>
      </c>
      <c r="I658" s="20">
        <f>(weekly!I657/weekly!I656)-1</f>
        <v>3.1650455457773674E-2</v>
      </c>
      <c r="J658" s="20">
        <f>(weekly!J657/weekly!J656)-1</f>
        <v>1.0581339517860666E-2</v>
      </c>
      <c r="K658" s="20">
        <f>(weekly!K657/weekly!K656)-1</f>
        <v>-2.3356758991318727E-2</v>
      </c>
    </row>
    <row r="659" spans="1:11" x14ac:dyDescent="0.3">
      <c r="A659" s="19">
        <v>42925</v>
      </c>
      <c r="B659" s="20">
        <f>(weekly!B658/weekly!B657)-1</f>
        <v>2.8574837439599099E-2</v>
      </c>
      <c r="C659" s="20">
        <f>(weekly!C658/weekly!C657)-1</f>
        <v>2.8088315050998069E-2</v>
      </c>
      <c r="D659" s="20">
        <f>(weekly!D658/weekly!D657)-1</f>
        <v>7.6465284039675119E-3</v>
      </c>
      <c r="E659" s="20">
        <f>(weekly!E658/weekly!E657)-1</f>
        <v>3.9178501389996345E-2</v>
      </c>
      <c r="F659" s="20">
        <f>(weekly!F658/weekly!F657)-1</f>
        <v>1.7033484244026731E-3</v>
      </c>
      <c r="G659" s="20">
        <f>(weekly!G658/weekly!G657)-1</f>
        <v>6.7532073673322035E-3</v>
      </c>
      <c r="H659" s="20">
        <f>(weekly!H658/weekly!H657)-1</f>
        <v>4.2234332425068022E-2</v>
      </c>
      <c r="I659" s="20">
        <f>(weekly!I658/weekly!I657)-1</f>
        <v>9.278659084106522E-3</v>
      </c>
      <c r="J659" s="20">
        <f>(weekly!J658/weekly!J657)-1</f>
        <v>3.077516113705836E-2</v>
      </c>
      <c r="K659" s="20">
        <f>(weekly!K658/weekly!K657)-1</f>
        <v>-2.264550264550258E-2</v>
      </c>
    </row>
    <row r="660" spans="1:11" x14ac:dyDescent="0.3">
      <c r="A660" s="19">
        <v>42932</v>
      </c>
      <c r="B660" s="20">
        <f>(weekly!B659/weekly!B658)-1</f>
        <v>3.3406797355295392E-2</v>
      </c>
      <c r="C660" s="20">
        <f>(weekly!C659/weekly!C658)-1</f>
        <v>3.910524211045785E-2</v>
      </c>
      <c r="D660" s="20">
        <f>(weekly!D659/weekly!D658)-1</f>
        <v>1.3745212442280774E-2</v>
      </c>
      <c r="E660" s="20">
        <f>(weekly!E659/weekly!E658)-1</f>
        <v>8.2951411210883119E-3</v>
      </c>
      <c r="F660" s="20">
        <f>(weekly!F659/weekly!F658)-1</f>
        <v>3.4680270282364534E-2</v>
      </c>
      <c r="G660" s="20">
        <f>(weekly!G659/weekly!G658)-1</f>
        <v>3.0527165142549828E-2</v>
      </c>
      <c r="H660" s="20">
        <f>(weekly!H659/weekly!H658)-1</f>
        <v>1.2651727357609666E-2</v>
      </c>
      <c r="I660" s="20">
        <f>(weekly!I659/weekly!I658)-1</f>
        <v>-0.1444246737841044</v>
      </c>
      <c r="J660" s="20">
        <f>(weekly!J659/weekly!J658)-1</f>
        <v>6.0182286231127424E-3</v>
      </c>
      <c r="K660" s="20">
        <f>(weekly!K659/weekly!K658)-1</f>
        <v>4.9805110437419753E-3</v>
      </c>
    </row>
    <row r="661" spans="1:11" x14ac:dyDescent="0.3">
      <c r="A661" s="19">
        <v>42939</v>
      </c>
      <c r="B661" s="20">
        <f>(weekly!B660/weekly!B659)-1</f>
        <v>5.9771018071612669E-3</v>
      </c>
      <c r="C661" s="20">
        <f>(weekly!C660/weekly!C659)-1</f>
        <v>-2.7676560900717906E-3</v>
      </c>
      <c r="D661" s="20">
        <f>(weekly!D660/weekly!D659)-1</f>
        <v>4.4301637183244535E-2</v>
      </c>
      <c r="E661" s="20">
        <f>(weekly!E660/weekly!E659)-1</f>
        <v>1.7584994138335253E-2</v>
      </c>
      <c r="F661" s="20">
        <f>(weekly!F660/weekly!F659)-1</f>
        <v>-2.4651846726061466E-3</v>
      </c>
      <c r="G661" s="20">
        <f>(weekly!G660/weekly!G659)-1</f>
        <v>2.012266736265178E-2</v>
      </c>
      <c r="H661" s="20">
        <f>(weekly!H660/weekly!H659)-1</f>
        <v>1.6181826564012791E-2</v>
      </c>
      <c r="I661" s="20">
        <f>(weekly!I660/weekly!I659)-1</f>
        <v>9.5320623916810288E-3</v>
      </c>
      <c r="J661" s="20">
        <f>(weekly!J660/weekly!J659)-1</f>
        <v>-1.7004391576472266E-2</v>
      </c>
      <c r="K661" s="20">
        <f>(weekly!K660/weekly!K659)-1</f>
        <v>-3.8569273863391595E-2</v>
      </c>
    </row>
    <row r="662" spans="1:11" x14ac:dyDescent="0.3">
      <c r="A662" s="19">
        <v>42946</v>
      </c>
      <c r="B662" s="20">
        <f>(weekly!B661/weekly!B660)-1</f>
        <v>1.7350553711400485E-2</v>
      </c>
      <c r="C662" s="20">
        <f>(weekly!C661/weekly!C660)-1</f>
        <v>1.5494264576679129E-2</v>
      </c>
      <c r="D662" s="20">
        <f>(weekly!D661/weekly!D660)-1</f>
        <v>6.6157990239723574E-3</v>
      </c>
      <c r="E662" s="20">
        <f>(weekly!E661/weekly!E660)-1</f>
        <v>-1.3622766593904156E-2</v>
      </c>
      <c r="F662" s="20">
        <f>(weekly!F661/weekly!F660)-1</f>
        <v>3.511814437459293E-3</v>
      </c>
      <c r="G662" s="20">
        <f>(weekly!G661/weekly!G660)-1</f>
        <v>1.2280611983830347E-3</v>
      </c>
      <c r="H662" s="20">
        <f>(weekly!H661/weekly!H660)-1</f>
        <v>8.8059159785863539E-2</v>
      </c>
      <c r="I662" s="20">
        <f>(weekly!I661/weekly!I660)-1</f>
        <v>-3.6051502145922787E-2</v>
      </c>
      <c r="J662" s="20">
        <f>(weekly!J661/weekly!J660)-1</f>
        <v>1.5179097520864548E-2</v>
      </c>
      <c r="K662" s="20">
        <f>(weekly!K661/weekly!K660)-1</f>
        <v>6.3872702823846161E-3</v>
      </c>
    </row>
    <row r="663" spans="1:11" x14ac:dyDescent="0.3">
      <c r="A663" s="19">
        <v>42953</v>
      </c>
      <c r="B663" s="20">
        <f>(weekly!B662/weekly!B661)-1</f>
        <v>-4.6776891228647477E-2</v>
      </c>
      <c r="C663" s="20">
        <f>(weekly!C662/weekly!C661)-1</f>
        <v>-1.060044956902817E-2</v>
      </c>
      <c r="D663" s="20">
        <f>(weekly!D662/weekly!D661)-1</f>
        <v>-2.3019907293369446E-2</v>
      </c>
      <c r="E663" s="20">
        <f>(weekly!E662/weekly!E661)-1</f>
        <v>4.0162288430802828E-3</v>
      </c>
      <c r="F663" s="20">
        <f>(weekly!F662/weekly!F661)-1</f>
        <v>-1.1578674500993591E-2</v>
      </c>
      <c r="G663" s="20">
        <f>(weekly!G662/weekly!G661)-1</f>
        <v>4.775898195942152E-2</v>
      </c>
      <c r="H663" s="20">
        <f>(weekly!H662/weekly!H661)-1</f>
        <v>-6.2544302214068259E-2</v>
      </c>
      <c r="I663" s="20">
        <f>(weekly!I662/weekly!I661)-1</f>
        <v>-3.2769367764915347E-2</v>
      </c>
      <c r="J663" s="20">
        <f>(weekly!J662/weekly!J661)-1</f>
        <v>-3.730237796162339E-2</v>
      </c>
      <c r="K663" s="20">
        <f>(weekly!K662/weekly!K661)-1</f>
        <v>-6.5248858701703605E-2</v>
      </c>
    </row>
    <row r="664" spans="1:11" x14ac:dyDescent="0.3">
      <c r="A664" s="19">
        <v>42960</v>
      </c>
      <c r="B664" s="20">
        <f>(weekly!B663/weekly!B662)-1</f>
        <v>1.8840788149000476E-2</v>
      </c>
      <c r="C664" s="20">
        <f>(weekly!C663/weekly!C662)-1</f>
        <v>7.1099923996631453E-3</v>
      </c>
      <c r="D664" s="20">
        <f>(weekly!D663/weekly!D662)-1</f>
        <v>1.7763414242819575E-3</v>
      </c>
      <c r="E664" s="20">
        <f>(weekly!E663/weekly!E662)-1</f>
        <v>-6.5267970121229424E-2</v>
      </c>
      <c r="F664" s="20">
        <f>(weekly!F663/weekly!F662)-1</f>
        <v>-3.4093889325991222E-3</v>
      </c>
      <c r="G664" s="20">
        <f>(weekly!G663/weekly!G662)-1</f>
        <v>3.5802258371338658E-2</v>
      </c>
      <c r="H664" s="20">
        <f>(weekly!H663/weekly!H662)-1</f>
        <v>3.8117688920517701E-2</v>
      </c>
      <c r="I664" s="20">
        <f>(weekly!I663/weekly!I662)-1</f>
        <v>3.7746271404897724E-2</v>
      </c>
      <c r="J664" s="20">
        <f>(weekly!J663/weekly!J662)-1</f>
        <v>-1.5927435682855373E-3</v>
      </c>
      <c r="K664" s="20">
        <f>(weekly!K663/weekly!K662)-1</f>
        <v>-4.4073853484217773E-3</v>
      </c>
    </row>
    <row r="665" spans="1:11" x14ac:dyDescent="0.3">
      <c r="A665" s="19">
        <v>42967</v>
      </c>
      <c r="B665" s="20">
        <f>(weekly!B664/weekly!B663)-1</f>
        <v>-4.6583850931676274E-3</v>
      </c>
      <c r="C665" s="20">
        <f>(weekly!C664/weekly!C663)-1</f>
        <v>-6.8407001371384446E-3</v>
      </c>
      <c r="D665" s="20">
        <f>(weekly!D664/weekly!D663)-1</f>
        <v>5.9030121377827705E-3</v>
      </c>
      <c r="E665" s="20">
        <f>(weekly!E664/weekly!E663)-1</f>
        <v>-1.2008733624454093E-2</v>
      </c>
      <c r="F665" s="20">
        <f>(weekly!F664/weekly!F663)-1</f>
        <v>-3.8596491228071184E-3</v>
      </c>
      <c r="G665" s="20">
        <f>(weekly!G664/weekly!G663)-1</f>
        <v>-6.9553342280614938E-3</v>
      </c>
      <c r="H665" s="20">
        <f>(weekly!H664/weekly!H663)-1</f>
        <v>1.0839760068551918E-2</v>
      </c>
      <c r="I665" s="20">
        <f>(weekly!I664/weekly!I663)-1</f>
        <v>-1.0645848119233969E-3</v>
      </c>
      <c r="J665" s="20">
        <f>(weekly!J664/weekly!J663)-1</f>
        <v>2.613742879804537E-4</v>
      </c>
      <c r="K665" s="20">
        <f>(weekly!K664/weekly!K663)-1</f>
        <v>-1.3041397463507964E-2</v>
      </c>
    </row>
    <row r="666" spans="1:11" x14ac:dyDescent="0.3">
      <c r="A666" s="19">
        <v>42974</v>
      </c>
      <c r="B666" s="20">
        <f>(weekly!B665/weekly!B664)-1</f>
        <v>2.6804708551978473E-2</v>
      </c>
      <c r="C666" s="20">
        <f>(weekly!C665/weekly!C664)-1</f>
        <v>-1.6079745077212215E-2</v>
      </c>
      <c r="D666" s="20">
        <f>(weekly!D665/weekly!D664)-1</f>
        <v>2.9000670995917854E-3</v>
      </c>
      <c r="E666" s="20">
        <f>(weekly!E665/weekly!E664)-1</f>
        <v>8.5524861878452096E-3</v>
      </c>
      <c r="F666" s="20">
        <f>(weekly!F665/weekly!F664)-1</f>
        <v>7.0711518140190277E-2</v>
      </c>
      <c r="G666" s="20">
        <f>(weekly!G665/weekly!G664)-1</f>
        <v>5.4154534849533142E-3</v>
      </c>
      <c r="H666" s="20">
        <f>(weekly!H665/weekly!H664)-1</f>
        <v>5.3405671173653246E-2</v>
      </c>
      <c r="I666" s="20">
        <f>(weekly!I665/weekly!I664)-1</f>
        <v>7.4600355239786698E-3</v>
      </c>
      <c r="J666" s="20">
        <f>(weekly!J665/weekly!J664)-1</f>
        <v>7.4337048684010032E-3</v>
      </c>
      <c r="K666" s="20">
        <f>(weekly!K665/weekly!K664)-1</f>
        <v>6.812947023881688E-2</v>
      </c>
    </row>
    <row r="667" spans="1:11" x14ac:dyDescent="0.3">
      <c r="A667" s="19">
        <v>42981</v>
      </c>
      <c r="B667" s="20">
        <f>(weekly!B666/weekly!B665)-1</f>
        <v>1.4723756906077412E-2</v>
      </c>
      <c r="C667" s="20">
        <f>(weekly!C666/weekly!C665)-1</f>
        <v>5.7547624188272195E-3</v>
      </c>
      <c r="D667" s="20">
        <f>(weekly!D666/weekly!D665)-1</f>
        <v>1.1339925610087898E-2</v>
      </c>
      <c r="E667" s="20">
        <f>(weekly!E666/weekly!E665)-1</f>
        <v>-4.4021298507789797E-2</v>
      </c>
      <c r="F667" s="20">
        <f>(weekly!F666/weekly!F665)-1</f>
        <v>-9.8281108643802906E-3</v>
      </c>
      <c r="G667" s="20">
        <f>(weekly!G666/weekly!G665)-1</f>
        <v>8.178473728893465E-3</v>
      </c>
      <c r="H667" s="20">
        <f>(weekly!H666/weekly!H665)-1</f>
        <v>-4.0437774111777292E-2</v>
      </c>
      <c r="I667" s="20">
        <f>(weekly!I666/weekly!I665)-1</f>
        <v>-3.9315937940761714E-2</v>
      </c>
      <c r="J667" s="20">
        <f>(weekly!J666/weekly!J665)-1</f>
        <v>2.8603116111836524E-2</v>
      </c>
      <c r="K667" s="20">
        <f>(weekly!K666/weekly!K665)-1</f>
        <v>-3.9269095448870805E-2</v>
      </c>
    </row>
    <row r="668" spans="1:11" x14ac:dyDescent="0.3">
      <c r="A668" s="19">
        <v>42988</v>
      </c>
      <c r="B668" s="20">
        <f>(weekly!B667/weekly!B666)-1</f>
        <v>3.0490294830261666E-2</v>
      </c>
      <c r="C668" s="20">
        <f>(weekly!C667/weekly!C666)-1</f>
        <v>1.4349997935845904E-2</v>
      </c>
      <c r="D668" s="20">
        <f>(weekly!D667/weekly!D666)-1</f>
        <v>3.4288661643343987E-2</v>
      </c>
      <c r="E668" s="20">
        <f>(weekly!E667/weekly!E666)-1</f>
        <v>2.7092692766113702E-2</v>
      </c>
      <c r="F668" s="20">
        <f>(weekly!F667/weekly!F666)-1</f>
        <v>3.4511399975081902E-2</v>
      </c>
      <c r="G668" s="20">
        <f>(weekly!G667/weekly!G666)-1</f>
        <v>1.782890612573329E-2</v>
      </c>
      <c r="H668" s="20">
        <f>(weekly!H667/weekly!H666)-1</f>
        <v>-3.0945991278094609E-2</v>
      </c>
      <c r="I668" s="20">
        <f>(weekly!I667/weekly!I666)-1</f>
        <v>-1.1378234538447329E-2</v>
      </c>
      <c r="J668" s="20">
        <f>(weekly!J667/weekly!J666)-1</f>
        <v>3.4242287224792278E-2</v>
      </c>
      <c r="K668" s="20">
        <f>(weekly!K667/weekly!K666)-1</f>
        <v>1.5239220318960411E-2</v>
      </c>
    </row>
    <row r="669" spans="1:11" x14ac:dyDescent="0.3">
      <c r="A669" s="19">
        <v>42995</v>
      </c>
      <c r="B669" s="20">
        <f>(weekly!B668/weekly!B667)-1</f>
        <v>-2.8980529944786282E-2</v>
      </c>
      <c r="C669" s="20">
        <f>(weekly!C668/weekly!C667)-1</f>
        <v>-9.7677712387977955E-4</v>
      </c>
      <c r="D669" s="20">
        <f>(weekly!D668/weekly!D667)-1</f>
        <v>-1.3442900197307095E-2</v>
      </c>
      <c r="E669" s="20">
        <f>(weekly!E668/weekly!E667)-1</f>
        <v>-1.0957375585806783E-2</v>
      </c>
      <c r="F669" s="20">
        <f>(weekly!F668/weekly!F667)-1</f>
        <v>-2.5893215576073825E-2</v>
      </c>
      <c r="G669" s="20">
        <f>(weekly!G668/weekly!G667)-1</f>
        <v>-2.4650104566451447E-2</v>
      </c>
      <c r="H669" s="20">
        <f>(weekly!H668/weekly!H667)-1</f>
        <v>-1.2072695802682776E-2</v>
      </c>
      <c r="I669" s="20">
        <f>(weekly!I668/weekly!I667)-1</f>
        <v>-4.0839056989048217E-3</v>
      </c>
      <c r="J669" s="20">
        <f>(weekly!J668/weekly!J667)-1</f>
        <v>-2.2716954482016383E-2</v>
      </c>
      <c r="K669" s="20">
        <f>(weekly!K668/weekly!K667)-1</f>
        <v>-5.6900162904351848E-2</v>
      </c>
    </row>
    <row r="670" spans="1:11" x14ac:dyDescent="0.3">
      <c r="A670" s="19">
        <v>43002</v>
      </c>
      <c r="B670" s="20">
        <f>(weekly!B669/weekly!B668)-1</f>
        <v>-4.4645772118837801E-2</v>
      </c>
      <c r="C670" s="20">
        <f>(weekly!C669/weekly!C668)-1</f>
        <v>-2.7017998419332945E-2</v>
      </c>
      <c r="D670" s="20">
        <f>(weekly!D669/weekly!D668)-1</f>
        <v>-1.0087690380431114E-2</v>
      </c>
      <c r="E670" s="20">
        <f>(weekly!E669/weekly!E668)-1</f>
        <v>1.7825311942960553E-3</v>
      </c>
      <c r="F670" s="20">
        <f>(weekly!F669/weekly!F668)-1</f>
        <v>-6.7216154955697438E-2</v>
      </c>
      <c r="G670" s="20">
        <f>(weekly!G669/weekly!G668)-1</f>
        <v>1.9778324426725336E-2</v>
      </c>
      <c r="H670" s="20">
        <f>(weekly!H669/weekly!H668)-1</f>
        <v>-3.9945687880513336E-2</v>
      </c>
      <c r="I670" s="20">
        <f>(weekly!I669/weekly!I668)-1</f>
        <v>-3.7278657968313089E-2</v>
      </c>
      <c r="J670" s="20">
        <f>(weekly!J669/weekly!J668)-1</f>
        <v>-3.6880591878871383E-2</v>
      </c>
      <c r="K670" s="20">
        <f>(weekly!K669/weekly!K668)-1</f>
        <v>-4.5897594077729864E-2</v>
      </c>
    </row>
    <row r="671" spans="1:11" x14ac:dyDescent="0.3">
      <c r="A671" s="19">
        <v>43009</v>
      </c>
      <c r="B671" s="20">
        <f>(weekly!B670/weekly!B669)-1</f>
        <v>7.1878114765769663E-2</v>
      </c>
      <c r="C671" s="20">
        <f>(weekly!C670/weekly!C669)-1</f>
        <v>4.3879849602652676E-3</v>
      </c>
      <c r="D671" s="20">
        <f>(weekly!D670/weekly!D669)-1</f>
        <v>-3.0971093645931758E-3</v>
      </c>
      <c r="E671" s="20">
        <f>(weekly!E670/weekly!E669)-1</f>
        <v>2.2501013559169447E-2</v>
      </c>
      <c r="F671" s="20">
        <f>(weekly!F670/weekly!F669)-1</f>
        <v>2.2620835910576842E-2</v>
      </c>
      <c r="G671" s="20">
        <f>(weekly!G670/weekly!G669)-1</f>
        <v>2.8327302806390176E-3</v>
      </c>
      <c r="H671" s="20">
        <f>(weekly!H670/weekly!H669)-1</f>
        <v>3.5996167708380877E-2</v>
      </c>
      <c r="I671" s="20">
        <f>(weekly!I670/weekly!I669)-1</f>
        <v>3.0203291384317543E-2</v>
      </c>
      <c r="J671" s="20">
        <f>(weekly!J670/weekly!J669)-1</f>
        <v>1.0897430171590283E-3</v>
      </c>
      <c r="K671" s="20">
        <f>(weekly!K670/weekly!K669)-1</f>
        <v>1.8880124143282107E-2</v>
      </c>
    </row>
    <row r="672" spans="1:11" x14ac:dyDescent="0.3">
      <c r="A672" s="19">
        <v>43016</v>
      </c>
      <c r="B672" s="20">
        <f>(weekly!B671/weekly!B670)-1</f>
        <v>4.7078827811578572E-2</v>
      </c>
      <c r="C672" s="20">
        <f>(weekly!C671/weekly!C670)-1</f>
        <v>4.5755829949725157E-2</v>
      </c>
      <c r="D672" s="20">
        <f>(weekly!D671/weekly!D670)-1</f>
        <v>2.8161015533656242E-2</v>
      </c>
      <c r="E672" s="20">
        <f>(weekly!E671/weekly!E670)-1</f>
        <v>1.0815692666916288E-2</v>
      </c>
      <c r="F672" s="20">
        <f>(weekly!F671/weekly!F670)-1</f>
        <v>1.4646159163570482E-2</v>
      </c>
      <c r="G672" s="20">
        <f>(weekly!G671/weekly!G670)-1</f>
        <v>5.0213813061029011E-2</v>
      </c>
      <c r="H672" s="20">
        <f>(weekly!H671/weekly!H670)-1</f>
        <v>0</v>
      </c>
      <c r="I672" s="20">
        <f>(weekly!I671/weekly!I670)-1</f>
        <v>-7.517383950385037E-4</v>
      </c>
      <c r="J672" s="20">
        <f>(weekly!J671/weekly!J670)-1</f>
        <v>-3.4530448360472477E-3</v>
      </c>
      <c r="K672" s="20">
        <f>(weekly!K671/weekly!K670)-1</f>
        <v>-2.4114735372509188E-2</v>
      </c>
    </row>
    <row r="673" spans="1:11" x14ac:dyDescent="0.3">
      <c r="A673" s="19">
        <v>43023</v>
      </c>
      <c r="B673" s="20">
        <f>(weekly!B672/weekly!B671)-1</f>
        <v>3.8161934485295923E-2</v>
      </c>
      <c r="C673" s="20">
        <f>(weekly!C672/weekly!C671)-1</f>
        <v>9.8940436422199074E-3</v>
      </c>
      <c r="D673" s="20">
        <f>(weekly!D672/weekly!D671)-1</f>
        <v>-1.2887993588494018E-3</v>
      </c>
      <c r="E673" s="20">
        <f>(weekly!E672/weekly!E671)-1</f>
        <v>-3.3777894002789965E-3</v>
      </c>
      <c r="F673" s="20">
        <f>(weekly!F672/weekly!F671)-1</f>
        <v>3.6193314881840521E-3</v>
      </c>
      <c r="G673" s="20">
        <f>(weekly!G672/weekly!G671)-1</f>
        <v>1.5343843376084187E-2</v>
      </c>
      <c r="H673" s="20">
        <f>(weekly!H672/weekly!H671)-1</f>
        <v>3.9457459926017124E-2</v>
      </c>
      <c r="I673" s="20">
        <f>(weekly!I672/weekly!I671)-1</f>
        <v>1.4105698702275626E-2</v>
      </c>
      <c r="J673" s="20">
        <f>(weekly!J672/weekly!J671)-1</f>
        <v>2.1936107728670606E-3</v>
      </c>
      <c r="K673" s="20">
        <f>(weekly!K672/weekly!K671)-1</f>
        <v>4.5779685264663916E-2</v>
      </c>
    </row>
    <row r="674" spans="1:11" x14ac:dyDescent="0.3">
      <c r="A674" s="19">
        <v>43030</v>
      </c>
      <c r="B674" s="20">
        <f>(weekly!B673/weekly!B672)-1</f>
        <v>2.192349993889775E-2</v>
      </c>
      <c r="C674" s="20">
        <f>(weekly!C673/weekly!C672)-1</f>
        <v>1.4999605273557925E-4</v>
      </c>
      <c r="D674" s="20">
        <f>(weekly!D673/weekly!D672)-1</f>
        <v>-3.1025321260098715E-2</v>
      </c>
      <c r="E674" s="20">
        <f>(weekly!E673/weekly!E672)-1</f>
        <v>2.0925808497146425E-2</v>
      </c>
      <c r="F674" s="20">
        <f>(weekly!F673/weekly!F672)-1</f>
        <v>5.1336444633007794E-3</v>
      </c>
      <c r="G674" s="20">
        <f>(weekly!G673/weekly!G672)-1</f>
        <v>-1.2121552595870333E-2</v>
      </c>
      <c r="H674" s="20">
        <f>(weekly!H673/weekly!H672)-1</f>
        <v>3.5629554312828216E-2</v>
      </c>
      <c r="I674" s="20">
        <f>(weekly!I673/weekly!I672)-1</f>
        <v>-9.2729970326410616E-4</v>
      </c>
      <c r="J674" s="20">
        <f>(weekly!J673/weekly!J672)-1</f>
        <v>7.2302180768852864E-2</v>
      </c>
      <c r="K674" s="20">
        <f>(weekly!K673/weekly!K672)-1</f>
        <v>0.10135555279194119</v>
      </c>
    </row>
    <row r="675" spans="1:11" x14ac:dyDescent="0.3">
      <c r="A675" s="19">
        <v>43037</v>
      </c>
      <c r="B675" s="20">
        <f>(weekly!B674/weekly!B673)-1</f>
        <v>1.6622022385917923E-2</v>
      </c>
      <c r="C675" s="20">
        <f>(weekly!C674/weekly!C673)-1</f>
        <v>1.3852820686878875E-2</v>
      </c>
      <c r="D675" s="20">
        <f>(weekly!D674/weekly!D673)-1</f>
        <v>2.2136669874879722E-2</v>
      </c>
      <c r="E675" s="20">
        <f>(weekly!E674/weekly!E673)-1</f>
        <v>-2.081816234739764E-2</v>
      </c>
      <c r="F675" s="20">
        <f>(weekly!F674/weekly!F673)-1</f>
        <v>-1.0214849520915004E-2</v>
      </c>
      <c r="G675" s="20">
        <f>(weekly!G674/weekly!G673)-1</f>
        <v>1.4090052099509531E-2</v>
      </c>
      <c r="H675" s="20">
        <f>(weekly!H674/weekly!H673)-1</f>
        <v>1.3867866639394544E-2</v>
      </c>
      <c r="I675" s="20">
        <f>(weekly!I674/weekly!I673)-1</f>
        <v>-1.4664934100612759E-2</v>
      </c>
      <c r="J675" s="20">
        <f>(weekly!J674/weekly!J673)-1</f>
        <v>9.406295302684331E-3</v>
      </c>
      <c r="K675" s="20">
        <f>(weekly!K674/weekly!K673)-1</f>
        <v>-9.0334236675699842E-3</v>
      </c>
    </row>
    <row r="676" spans="1:11" x14ac:dyDescent="0.3">
      <c r="A676" s="19">
        <v>43044</v>
      </c>
      <c r="B676" s="20">
        <f>(weekly!B675/weekly!B674)-1</f>
        <v>-6.5001058649163612E-2</v>
      </c>
      <c r="C676" s="20">
        <f>(weekly!C675/weekly!C674)-1</f>
        <v>1.3313194855345545E-2</v>
      </c>
      <c r="D676" s="20">
        <f>(weekly!D675/weekly!D674)-1</f>
        <v>-4.7518941882364052E-3</v>
      </c>
      <c r="E676" s="20">
        <f>(weekly!E675/weekly!E674)-1</f>
        <v>3.8190647009930467E-2</v>
      </c>
      <c r="F676" s="20">
        <f>(weekly!F675/weekly!F674)-1</f>
        <v>5.2454262441894439E-3</v>
      </c>
      <c r="G676" s="20">
        <f>(weekly!G675/weekly!G674)-1</f>
        <v>4.7105106504128358E-2</v>
      </c>
      <c r="H676" s="20">
        <f>(weekly!H675/weekly!H674)-1</f>
        <v>-3.8976759199483513E-2</v>
      </c>
      <c r="I676" s="20">
        <f>(weekly!I675/weekly!I674)-1</f>
        <v>-1.5259984928409742E-2</v>
      </c>
      <c r="J676" s="20">
        <f>(weekly!J675/weekly!J674)-1</f>
        <v>2.3515331600016509E-2</v>
      </c>
      <c r="K676" s="20">
        <f>(weekly!K675/weekly!K674)-1</f>
        <v>9.3436645396536289E-3</v>
      </c>
    </row>
    <row r="677" spans="1:11" x14ac:dyDescent="0.3">
      <c r="A677" s="19">
        <v>43051</v>
      </c>
      <c r="B677" s="20">
        <f>(weekly!B676/weekly!B675)-1</f>
        <v>3.1728059581320522E-2</v>
      </c>
      <c r="C677" s="20">
        <f>(weekly!C676/weekly!C675)-1</f>
        <v>-5.3782442337546588E-4</v>
      </c>
      <c r="D677" s="20">
        <f>(weekly!D676/weekly!D675)-1</f>
        <v>1.9472375629827621E-3</v>
      </c>
      <c r="E677" s="20">
        <f>(weekly!E676/weekly!E675)-1</f>
        <v>9.2491151188269782E-3</v>
      </c>
      <c r="F677" s="20">
        <f>(weekly!F676/weekly!F675)-1</f>
        <v>-6.1937892414728468E-3</v>
      </c>
      <c r="G677" s="20">
        <f>(weekly!G676/weekly!G675)-1</f>
        <v>-2.8095673595834425E-2</v>
      </c>
      <c r="H677" s="20">
        <f>(weekly!H676/weekly!H675)-1</f>
        <v>-1.68779914350492E-2</v>
      </c>
      <c r="I677" s="20">
        <f>(weekly!I676/weekly!I675)-1</f>
        <v>-1.4539889037688991E-2</v>
      </c>
      <c r="J677" s="20">
        <f>(weekly!J676/weekly!J675)-1</f>
        <v>-3.3853746653333738E-2</v>
      </c>
      <c r="K677" s="20">
        <f>(weekly!K676/weekly!K675)-1</f>
        <v>-3.3980582524271719E-2</v>
      </c>
    </row>
    <row r="678" spans="1:11" x14ac:dyDescent="0.3">
      <c r="A678" s="19">
        <v>43058</v>
      </c>
      <c r="B678" s="20">
        <f>(weekly!B677/weekly!B676)-1</f>
        <v>4.2994756736983275E-2</v>
      </c>
      <c r="C678" s="20">
        <f>(weekly!C677/weekly!C676)-1</f>
        <v>-7.110789951108476E-3</v>
      </c>
      <c r="D678" s="20">
        <f>(weekly!D677/weekly!D676)-1</f>
        <v>1.4153170463903297E-2</v>
      </c>
      <c r="E678" s="20">
        <f>(weekly!E677/weekly!E676)-1</f>
        <v>3.9767864225622729E-2</v>
      </c>
      <c r="F678" s="20">
        <f>(weekly!F677/weekly!F676)-1</f>
        <v>-9.9889012208657091E-3</v>
      </c>
      <c r="G678" s="20">
        <f>(weekly!G677/weekly!G676)-1</f>
        <v>1.3182322971152516E-3</v>
      </c>
      <c r="H678" s="20">
        <f>(weekly!H677/weekly!H676)-1</f>
        <v>1.3879398701742485E-2</v>
      </c>
      <c r="I678" s="20">
        <f>(weekly!I677/weekly!I676)-1</f>
        <v>1.0871675402834402E-2</v>
      </c>
      <c r="J678" s="20">
        <f>(weekly!J677/weekly!J676)-1</f>
        <v>-4.0565581022652397E-3</v>
      </c>
      <c r="K678" s="20">
        <f>(weekly!K677/weekly!K676)-1</f>
        <v>-8.2505551010868317E-2</v>
      </c>
    </row>
    <row r="679" spans="1:11" x14ac:dyDescent="0.3">
      <c r="A679" s="19">
        <v>43065</v>
      </c>
      <c r="B679" s="20">
        <f>(weekly!B678/weekly!B677)-1</f>
        <v>-4.311634867190417E-2</v>
      </c>
      <c r="C679" s="20">
        <f>(weekly!C678/weekly!C677)-1</f>
        <v>-2.1616766930682263E-2</v>
      </c>
      <c r="D679" s="20">
        <f>(weekly!D678/weekly!D677)-1</f>
        <v>-1.721449915551565E-3</v>
      </c>
      <c r="E679" s="20">
        <f>(weekly!E678/weekly!E677)-1</f>
        <v>-5.0273048506264018E-2</v>
      </c>
      <c r="F679" s="20">
        <f>(weekly!F678/weekly!F677)-1</f>
        <v>-2.2292169713694299E-2</v>
      </c>
      <c r="G679" s="20">
        <f>(weekly!G678/weekly!G677)-1</f>
        <v>1.2051660860252555E-2</v>
      </c>
      <c r="H679" s="20">
        <f>(weekly!H678/weekly!H677)-1</f>
        <v>-2.9316372520112877E-2</v>
      </c>
      <c r="I679" s="20">
        <f>(weekly!I678/weekly!I677)-1</f>
        <v>-1.9396965623199591E-2</v>
      </c>
      <c r="J679" s="20">
        <f>(weekly!J678/weekly!J677)-1</f>
        <v>-3.0422393563527272E-3</v>
      </c>
      <c r="K679" s="20">
        <f>(weekly!K678/weekly!K677)-1</f>
        <v>4.1396000509489328E-2</v>
      </c>
    </row>
    <row r="680" spans="1:11" x14ac:dyDescent="0.3">
      <c r="A680" s="19">
        <v>43072</v>
      </c>
      <c r="B680" s="20">
        <f>(weekly!B679/weekly!B678)-1</f>
        <v>1.1973414133515714E-2</v>
      </c>
      <c r="C680" s="20">
        <f>(weekly!C679/weekly!C678)-1</f>
        <v>-1.0817697658407677E-2</v>
      </c>
      <c r="D680" s="20">
        <f>(weekly!D679/weekly!D678)-1</f>
        <v>-4.218860148581971E-3</v>
      </c>
      <c r="E680" s="20">
        <f>(weekly!E679/weekly!E678)-1</f>
        <v>4.4901065449010513E-2</v>
      </c>
      <c r="F680" s="20">
        <f>(weekly!F679/weekly!F678)-1</f>
        <v>1.5435501653804362E-3</v>
      </c>
      <c r="G680" s="20">
        <f>(weekly!G679/weekly!G678)-1</f>
        <v>1.0753722603312754E-2</v>
      </c>
      <c r="H680" s="20">
        <f>(weekly!H679/weekly!H678)-1</f>
        <v>3.6059882837925716E-2</v>
      </c>
      <c r="I680" s="20">
        <f>(weekly!I679/weekly!I678)-1</f>
        <v>2.5068546807677228E-2</v>
      </c>
      <c r="J680" s="20">
        <f>(weekly!J679/weekly!J678)-1</f>
        <v>5.5230041107292571E-3</v>
      </c>
      <c r="K680" s="20">
        <f>(weekly!K679/weekly!K678)-1</f>
        <v>1.7123287671232834E-2</v>
      </c>
    </row>
    <row r="681" spans="1:11" x14ac:dyDescent="0.3">
      <c r="A681" s="19">
        <v>43079</v>
      </c>
      <c r="B681" s="20">
        <f>(weekly!B680/weekly!B679)-1</f>
        <v>-1.3521997392186291E-3</v>
      </c>
      <c r="C681" s="20">
        <f>(weekly!C680/weekly!C679)-1</f>
        <v>-2.1487999999999952E-2</v>
      </c>
      <c r="D681" s="20">
        <f>(weekly!D680/weekly!D679)-1</f>
        <v>1.7948941360982795E-2</v>
      </c>
      <c r="E681" s="20">
        <f>(weekly!E680/weekly!E679)-1</f>
        <v>2.1000242777373224E-2</v>
      </c>
      <c r="F681" s="20">
        <f>(weekly!F680/weekly!F679)-1</f>
        <v>-1.4795244385733097E-2</v>
      </c>
      <c r="G681" s="20">
        <f>(weekly!G680/weekly!G679)-1</f>
        <v>-3.0295757104253696E-2</v>
      </c>
      <c r="H681" s="20">
        <f>(weekly!H680/weekly!H679)-1</f>
        <v>1.5161668621209712E-2</v>
      </c>
      <c r="I681" s="20">
        <f>(weekly!I680/weekly!I679)-1</f>
        <v>1.1654566297287117E-2</v>
      </c>
      <c r="J681" s="20">
        <f>(weekly!J680/weekly!J679)-1</f>
        <v>-1.3117193639540559E-2</v>
      </c>
      <c r="K681" s="20">
        <f>(weekly!K680/weekly!K679)-1</f>
        <v>5.3391053391053322E-2</v>
      </c>
    </row>
    <row r="682" spans="1:11" x14ac:dyDescent="0.3">
      <c r="A682" s="19">
        <v>43086</v>
      </c>
      <c r="B682" s="20">
        <f>(weekly!B681/weekly!B680)-1</f>
        <v>7.0119444847427381E-4</v>
      </c>
      <c r="C682" s="20">
        <f>(weekly!C681/weekly!C680)-1</f>
        <v>3.9741975571071064E-2</v>
      </c>
      <c r="D682" s="20">
        <f>(weekly!D681/weekly!D680)-1</f>
        <v>1.7118890695884126E-3</v>
      </c>
      <c r="E682" s="20">
        <f>(weekly!E681/weekly!E680)-1</f>
        <v>1.6090040819561668E-2</v>
      </c>
      <c r="F682" s="20">
        <f>(weekly!F681/weekly!F680)-1</f>
        <v>1.7252167694645548E-2</v>
      </c>
      <c r="G682" s="20">
        <f>(weekly!G681/weekly!G680)-1</f>
        <v>8.6843340588058648E-3</v>
      </c>
      <c r="H682" s="20">
        <f>(weekly!H681/weekly!H680)-1</f>
        <v>2.3475534285007038E-2</v>
      </c>
      <c r="I682" s="20">
        <f>(weekly!I681/weekly!I680)-1</f>
        <v>-5.28800755429637E-3</v>
      </c>
      <c r="J682" s="20">
        <f>(weekly!J681/weekly!J680)-1</f>
        <v>5.264094201363867E-2</v>
      </c>
      <c r="K682" s="20">
        <f>(weekly!K681/weekly!K680)-1</f>
        <v>1.8150684931506733E-2</v>
      </c>
    </row>
    <row r="683" spans="1:11" x14ac:dyDescent="0.3">
      <c r="A683" s="19">
        <v>43093</v>
      </c>
      <c r="B683" s="20">
        <f>(weekly!B682/weekly!B681)-1</f>
        <v>7.2486529586579529E-4</v>
      </c>
      <c r="C683" s="20">
        <f>(weekly!C682/weekly!C681)-1</f>
        <v>2.0570080597601903E-2</v>
      </c>
      <c r="D683" s="20">
        <f>(weekly!D682/weekly!D681)-1</f>
        <v>-2.2643766555584532E-3</v>
      </c>
      <c r="E683" s="20">
        <f>(weekly!E682/weekly!E681)-1</f>
        <v>2.5937049026873993E-3</v>
      </c>
      <c r="F683" s="20">
        <f>(weekly!F682/weekly!F681)-1</f>
        <v>1.8014059753954204E-2</v>
      </c>
      <c r="G683" s="20">
        <f>(weekly!G682/weekly!G681)-1</f>
        <v>-6.1303492479851673E-3</v>
      </c>
      <c r="H683" s="20">
        <f>(weekly!H682/weekly!H681)-1</f>
        <v>-2.9225621800298307E-2</v>
      </c>
      <c r="I683" s="20">
        <f>(weekly!I682/weekly!I681)-1</f>
        <v>-9.4930700588569117E-4</v>
      </c>
      <c r="J683" s="20">
        <f>(weekly!J682/weekly!J681)-1</f>
        <v>-7.653369172454294E-3</v>
      </c>
      <c r="K683" s="20">
        <f>(weekly!K682/weekly!K681)-1</f>
        <v>-1.0987778898979617E-2</v>
      </c>
    </row>
    <row r="684" spans="1:11" x14ac:dyDescent="0.3">
      <c r="A684" s="19">
        <v>43100</v>
      </c>
      <c r="B684" s="20">
        <f>(weekly!B683/weekly!B682)-1</f>
        <v>2.3903228143034028E-3</v>
      </c>
      <c r="C684" s="20">
        <f>(weekly!C683/weekly!C682)-1</f>
        <v>-4.4456087093865948E-3</v>
      </c>
      <c r="D684" s="20">
        <f>(weekly!D683/weekly!D682)-1</f>
        <v>-4.6996103284374646E-3</v>
      </c>
      <c r="E684" s="20">
        <f>(weekly!E683/weekly!E682)-1</f>
        <v>-2.8826515726206425E-2</v>
      </c>
      <c r="F684" s="20">
        <f>(weekly!F683/weekly!F682)-1</f>
        <v>2.3090202848510932E-2</v>
      </c>
      <c r="G684" s="20">
        <f>(weekly!G683/weekly!G682)-1</f>
        <v>-1.5388479286212786E-2</v>
      </c>
      <c r="H684" s="20">
        <f>(weekly!H683/weekly!H682)-1</f>
        <v>-6.0127896354123411E-2</v>
      </c>
      <c r="I684" s="20">
        <f>(weekly!I683/weekly!I682)-1</f>
        <v>-7.6016723679228626E-4</v>
      </c>
      <c r="J684" s="20">
        <f>(weekly!J683/weekly!J682)-1</f>
        <v>4.578778343659784E-2</v>
      </c>
      <c r="K684" s="20">
        <f>(weekly!K683/weekly!K682)-1</f>
        <v>1.5757850583834054E-2</v>
      </c>
    </row>
    <row r="685" spans="1:11" x14ac:dyDescent="0.3">
      <c r="A685" s="19">
        <v>43107</v>
      </c>
      <c r="B685" s="20">
        <f>(weekly!B684/weekly!B683)-1</f>
        <v>2.786877348492145E-2</v>
      </c>
      <c r="C685" s="20">
        <f>(weekly!C684/weekly!C683)-1</f>
        <v>3.24113486154749E-2</v>
      </c>
      <c r="D685" s="20">
        <f>(weekly!D684/weekly!D683)-1</f>
        <v>9.1424392027805723E-4</v>
      </c>
      <c r="E685" s="20">
        <f>(weekly!E684/weekly!E683)-1</f>
        <v>6.565322758316805E-2</v>
      </c>
      <c r="F685" s="20">
        <f>(weekly!F684/weekly!F683)-1</f>
        <v>3.7544821767558911E-3</v>
      </c>
      <c r="G685" s="20">
        <f>(weekly!G684/weekly!G683)-1</f>
        <v>1.3406772992766935E-2</v>
      </c>
      <c r="H685" s="20">
        <f>(weekly!H684/weekly!H683)-1</f>
        <v>5.7435716179199403E-3</v>
      </c>
      <c r="I685" s="20">
        <f>(weekly!I684/weekly!I683)-1</f>
        <v>1.7497147204260211E-2</v>
      </c>
      <c r="J685" s="20">
        <f>(weekly!J684/weekly!J683)-1</f>
        <v>1.1182282054065906E-2</v>
      </c>
      <c r="K685" s="20">
        <f>(weekly!K684/weekly!K683)-1</f>
        <v>-1.1160714285714302E-2</v>
      </c>
    </row>
    <row r="686" spans="1:11" x14ac:dyDescent="0.3">
      <c r="A686" s="19">
        <v>43114</v>
      </c>
      <c r="B686" s="20">
        <f>(weekly!B685/weekly!B684)-1</f>
        <v>-1.8653481123895754E-2</v>
      </c>
      <c r="C686" s="20">
        <f>(weekly!C685/weekly!C684)-1</f>
        <v>6.5898562240446212E-2</v>
      </c>
      <c r="D686" s="20">
        <f>(weekly!D685/weekly!D684)-1</f>
        <v>4.658385093167694E-2</v>
      </c>
      <c r="E686" s="20">
        <f>(weekly!E685/weekly!E684)-1</f>
        <v>6.027402409457383E-2</v>
      </c>
      <c r="F686" s="20">
        <f>(weekly!F685/weekly!F684)-1</f>
        <v>1.6810960746416193E-4</v>
      </c>
      <c r="G686" s="20">
        <f>(weekly!G685/weekly!G684)-1</f>
        <v>-4.7482530012542545E-3</v>
      </c>
      <c r="H686" s="20">
        <f>(weekly!H685/weekly!H684)-1</f>
        <v>-2.7455631699174088E-2</v>
      </c>
      <c r="I686" s="20">
        <f>(weekly!I685/weekly!I684)-1</f>
        <v>2.3738317757009408E-2</v>
      </c>
      <c r="J686" s="20">
        <f>(weekly!J685/weekly!J684)-1</f>
        <v>3.2155894352587477E-2</v>
      </c>
      <c r="K686" s="20">
        <f>(weekly!K685/weekly!K684)-1</f>
        <v>-2.1444695259593693E-2</v>
      </c>
    </row>
    <row r="687" spans="1:11" x14ac:dyDescent="0.3">
      <c r="A687" s="19">
        <v>43121</v>
      </c>
      <c r="B687" s="20">
        <f>(weekly!B686/weekly!B685)-1</f>
        <v>3.7156434319554954E-2</v>
      </c>
      <c r="C687" s="20">
        <f>(weekly!C686/weekly!C685)-1</f>
        <v>5.4651072837622161E-2</v>
      </c>
      <c r="D687" s="20">
        <f>(weekly!D686/weekly!D685)-1</f>
        <v>1.1653814955900454E-2</v>
      </c>
      <c r="E687" s="20">
        <f>(weekly!E686/weekly!E685)-1</f>
        <v>2.7936327861878274E-2</v>
      </c>
      <c r="F687" s="20">
        <f>(weekly!F686/weekly!F685)-1</f>
        <v>-3.3154046558534378E-2</v>
      </c>
      <c r="G687" s="20">
        <f>(weekly!G686/weekly!G685)-1</f>
        <v>-1.2118016708889012E-2</v>
      </c>
      <c r="H687" s="20">
        <f>(weekly!H686/weekly!H685)-1</f>
        <v>5.871990604815025E-3</v>
      </c>
      <c r="I687" s="20">
        <f>(weekly!I686/weekly!I685)-1</f>
        <v>2.5561438743837872E-2</v>
      </c>
      <c r="J687" s="20">
        <f>(weekly!J686/weekly!J685)-1</f>
        <v>2.9883571465721515E-2</v>
      </c>
      <c r="K687" s="20">
        <f>(weekly!K686/weekly!K685)-1</f>
        <v>-3.114186851211076E-2</v>
      </c>
    </row>
    <row r="688" spans="1:11" x14ac:dyDescent="0.3">
      <c r="A688" s="19">
        <v>43128</v>
      </c>
      <c r="B688" s="20">
        <f>(weekly!B687/weekly!B686)-1</f>
        <v>-6.3707319319411426E-2</v>
      </c>
      <c r="C688" s="20">
        <f>(weekly!C687/weekly!C686)-1</f>
        <v>1.0449174468539102E-2</v>
      </c>
      <c r="D688" s="20">
        <f>(weekly!D687/weekly!D686)-1</f>
        <v>-1.3640792465085982E-2</v>
      </c>
      <c r="E688" s="20">
        <f>(weekly!E687/weekly!E686)-1</f>
        <v>-2.7349543024659417E-2</v>
      </c>
      <c r="F688" s="20">
        <f>(weekly!F687/weekly!F686)-1</f>
        <v>-1.0908774827241507E-2</v>
      </c>
      <c r="G688" s="20">
        <f>(weekly!G687/weekly!G686)-1</f>
        <v>2.274127621907307E-2</v>
      </c>
      <c r="H688" s="20">
        <f>(weekly!H687/weekly!H686)-1</f>
        <v>-7.4992141542052915E-3</v>
      </c>
      <c r="I688" s="20">
        <f>(weekly!I687/weekly!I686)-1</f>
        <v>-1.9761438490297323E-2</v>
      </c>
      <c r="J688" s="20">
        <f>(weekly!J687/weekly!J686)-1</f>
        <v>1.0316641536387561E-3</v>
      </c>
      <c r="K688" s="20">
        <f>(weekly!K687/weekly!K686)-1</f>
        <v>-3.0714285714285694E-2</v>
      </c>
    </row>
    <row r="689" spans="1:11" x14ac:dyDescent="0.3">
      <c r="A689" s="19">
        <v>43135</v>
      </c>
      <c r="B689" s="20">
        <f>(weekly!B688/weekly!B687)-1</f>
        <v>-7.2050361481336145E-3</v>
      </c>
      <c r="C689" s="20">
        <f>(weekly!C688/weekly!C687)-1</f>
        <v>-5.7697764813800401E-2</v>
      </c>
      <c r="D689" s="20">
        <f>(weekly!D688/weekly!D687)-1</f>
        <v>-5.0563878827790565E-2</v>
      </c>
      <c r="E689" s="20">
        <f>(weekly!E688/weekly!E687)-1</f>
        <v>-2.9820580100701988E-2</v>
      </c>
      <c r="F689" s="20">
        <f>(weekly!F688/weekly!F687)-1</f>
        <v>-6.2835047016434054E-3</v>
      </c>
      <c r="G689" s="20">
        <f>(weekly!G688/weekly!G687)-1</f>
        <v>-2.0440978689282852E-2</v>
      </c>
      <c r="H689" s="20">
        <f>(weekly!H688/weekly!H687)-1</f>
        <v>-2.4884625825717377E-3</v>
      </c>
      <c r="I689" s="20">
        <f>(weekly!I688/weekly!I687)-1</f>
        <v>-1.4529604068289181E-2</v>
      </c>
      <c r="J689" s="20">
        <f>(weekly!J688/weekly!J687)-1</f>
        <v>-6.013520330945421E-2</v>
      </c>
      <c r="K689" s="20">
        <f>(weekly!K688/weekly!K687)-1</f>
        <v>1.9774011299434902E-2</v>
      </c>
    </row>
    <row r="690" spans="1:11" x14ac:dyDescent="0.3">
      <c r="A690" s="19">
        <v>43142</v>
      </c>
      <c r="B690" s="20">
        <f>(weekly!B689/weekly!B688)-1</f>
        <v>2.6131325390731375E-2</v>
      </c>
      <c r="C690" s="20">
        <f>(weekly!C689/weekly!C688)-1</f>
        <v>-1.3005294562568381E-2</v>
      </c>
      <c r="D690" s="20">
        <f>(weekly!D689/weekly!D688)-1</f>
        <v>1.5725587948412167E-2</v>
      </c>
      <c r="E690" s="20">
        <f>(weekly!E689/weekly!E688)-1</f>
        <v>1.7031541244837411E-2</v>
      </c>
      <c r="F690" s="20">
        <f>(weekly!F689/weekly!F688)-1</f>
        <v>1.1585231041344235E-2</v>
      </c>
      <c r="G690" s="20">
        <f>(weekly!G689/weekly!G688)-1</f>
        <v>3.1600147259458256E-2</v>
      </c>
      <c r="H690" s="20">
        <f>(weekly!H689/weekly!H688)-1</f>
        <v>-1.886878033292505E-2</v>
      </c>
      <c r="I690" s="20">
        <f>(weekly!I689/weekly!I688)-1</f>
        <v>-1.8245484703280468E-2</v>
      </c>
      <c r="J690" s="20">
        <f>(weekly!J689/weekly!J688)-1</f>
        <v>-1.0505329345907866E-3</v>
      </c>
      <c r="K690" s="20">
        <f>(weekly!K689/weekly!K688)-1</f>
        <v>9.2737564735638767E-3</v>
      </c>
    </row>
    <row r="691" spans="1:11" x14ac:dyDescent="0.3">
      <c r="A691" s="19">
        <v>43149</v>
      </c>
      <c r="B691" s="20">
        <f>(weekly!B690/weekly!B689)-1</f>
        <v>1.4048469634064142E-2</v>
      </c>
      <c r="C691" s="20">
        <f>(weekly!C690/weekly!C689)-1</f>
        <v>4.8669206916860164E-2</v>
      </c>
      <c r="D691" s="20">
        <f>(weekly!D690/weekly!D689)-1</f>
        <v>1.0456567898335933E-3</v>
      </c>
      <c r="E691" s="20">
        <f>(weekly!E690/weekly!E689)-1</f>
        <v>2.44726344916808E-2</v>
      </c>
      <c r="F691" s="20">
        <f>(weekly!F690/weekly!F689)-1</f>
        <v>-3.6761813174804314E-2</v>
      </c>
      <c r="G691" s="20">
        <f>(weekly!G690/weekly!G689)-1</f>
        <v>3.8147459285165608E-2</v>
      </c>
      <c r="H691" s="20">
        <f>(weekly!H690/weekly!H689)-1</f>
        <v>-7.683417317738428E-2</v>
      </c>
      <c r="I691" s="20">
        <f>(weekly!I690/weekly!I689)-1</f>
        <v>1.0137037732307119E-2</v>
      </c>
      <c r="J691" s="20">
        <f>(weekly!J690/weekly!J689)-1</f>
        <v>-1.9274907310033673E-2</v>
      </c>
      <c r="K691" s="20">
        <f>(weekly!K690/weekly!K689)-1</f>
        <v>1.6109785202863991E-2</v>
      </c>
    </row>
    <row r="692" spans="1:11" x14ac:dyDescent="0.3">
      <c r="A692" s="19">
        <v>43156</v>
      </c>
      <c r="B692" s="20">
        <f>(weekly!B691/weekly!B690)-1</f>
        <v>1.5139252558914462E-2</v>
      </c>
      <c r="C692" s="20">
        <f>(weekly!C691/weekly!C690)-1</f>
        <v>-1.2389200893159313E-2</v>
      </c>
      <c r="D692" s="20">
        <f>(weekly!D691/weekly!D690)-1</f>
        <v>-3.3042347498907221E-3</v>
      </c>
      <c r="E692" s="20">
        <f>(weekly!E691/weekly!E690)-1</f>
        <v>4.4022730461623638E-3</v>
      </c>
      <c r="F692" s="20">
        <f>(weekly!F691/weekly!F690)-1</f>
        <v>1.5520058086767152E-2</v>
      </c>
      <c r="G692" s="20">
        <f>(weekly!G691/weekly!G690)-1</f>
        <v>-4.8854072723008013E-3</v>
      </c>
      <c r="H692" s="20">
        <f>(weekly!H691/weekly!H690)-1</f>
        <v>2.7793079272873111E-2</v>
      </c>
      <c r="I692" s="20">
        <f>(weekly!I691/weekly!I690)-1</f>
        <v>-2.0256457907452119E-2</v>
      </c>
      <c r="J692" s="20">
        <f>(weekly!J691/weekly!J690)-1</f>
        <v>8.3279848468247319E-3</v>
      </c>
      <c r="K692" s="20">
        <f>(weekly!K691/weekly!K690)-1</f>
        <v>9.1603053435114212E-3</v>
      </c>
    </row>
    <row r="693" spans="1:11" x14ac:dyDescent="0.3">
      <c r="A693" s="19">
        <v>43163</v>
      </c>
      <c r="B693" s="20">
        <f>(weekly!B692/weekly!B691)-1</f>
        <v>-3.7213337710453542E-2</v>
      </c>
      <c r="C693" s="20">
        <f>(weekly!C692/weekly!C691)-1</f>
        <v>-1.1852643550586128E-3</v>
      </c>
      <c r="D693" s="20">
        <f>(weekly!D692/weekly!D691)-1</f>
        <v>-1.2426611342223781E-2</v>
      </c>
      <c r="E693" s="20">
        <f>(weekly!E692/weekly!E691)-1</f>
        <v>2.2875303403357972E-3</v>
      </c>
      <c r="F693" s="20">
        <f>(weekly!F692/weekly!F691)-1</f>
        <v>9.1160961658769413E-3</v>
      </c>
      <c r="G693" s="20">
        <f>(weekly!G692/weekly!G691)-1</f>
        <v>-1.9999268468131604E-2</v>
      </c>
      <c r="H693" s="20">
        <f>(weekly!H692/weekly!H691)-1</f>
        <v>-7.3572403040343959E-3</v>
      </c>
      <c r="I693" s="20">
        <f>(weekly!I692/weekly!I691)-1</f>
        <v>-1.5933232169954681E-2</v>
      </c>
      <c r="J693" s="20">
        <f>(weekly!J692/weekly!J691)-1</f>
        <v>-1.7550804961731226E-2</v>
      </c>
      <c r="K693" s="20">
        <f>(weekly!K692/weekly!K691)-1</f>
        <v>-2.874432677760963E-2</v>
      </c>
    </row>
    <row r="694" spans="1:11" x14ac:dyDescent="0.3">
      <c r="A694" s="19">
        <v>43170</v>
      </c>
      <c r="B694" s="20">
        <f>(weekly!B693/weekly!B692)-1</f>
        <v>-1.4296500158308634E-2</v>
      </c>
      <c r="C694" s="20">
        <f>(weekly!C693/weekly!C692)-1</f>
        <v>-6.8682863923833493E-2</v>
      </c>
      <c r="D694" s="20">
        <f>(weekly!D693/weekly!D692)-1</f>
        <v>1.0503860439430301E-3</v>
      </c>
      <c r="E694" s="20">
        <f>(weekly!E693/weekly!E692)-1</f>
        <v>7.317328129899936E-3</v>
      </c>
      <c r="F694" s="20">
        <f>(weekly!F693/weekly!F692)-1</f>
        <v>-5.6239482773889904E-3</v>
      </c>
      <c r="G694" s="20">
        <f>(weekly!G693/weekly!G692)-1</f>
        <v>4.2755600527497606E-3</v>
      </c>
      <c r="H694" s="20">
        <f>(weekly!H693/weekly!H692)-1</f>
        <v>1.9682913660236778E-2</v>
      </c>
      <c r="I694" s="20">
        <f>(weekly!I693/weekly!I692)-1</f>
        <v>4.8188126445642965E-3</v>
      </c>
      <c r="J694" s="20">
        <f>(weekly!J693/weekly!J692)-1</f>
        <v>-1.7477185635839332E-2</v>
      </c>
      <c r="K694" s="20">
        <f>(weekly!K693/weekly!K692)-1</f>
        <v>1.2461059190031154E-2</v>
      </c>
    </row>
    <row r="695" spans="1:11" x14ac:dyDescent="0.3">
      <c r="A695" s="19">
        <v>43177</v>
      </c>
      <c r="B695" s="20">
        <f>(weekly!B694/weekly!B693)-1</f>
        <v>-6.819529551294834E-3</v>
      </c>
      <c r="C695" s="20">
        <f>(weekly!C694/weekly!C693)-1</f>
        <v>-2.6735801668963388E-3</v>
      </c>
      <c r="D695" s="20">
        <f>(weekly!D694/weekly!D693)-1</f>
        <v>-6.1767123880404062E-3</v>
      </c>
      <c r="E695" s="20">
        <f>(weekly!E694/weekly!E693)-1</f>
        <v>-3.6839738489743423E-3</v>
      </c>
      <c r="F695" s="20">
        <f>(weekly!F694/weekly!F693)-1</f>
        <v>-8.9957693164105512E-3</v>
      </c>
      <c r="G695" s="20">
        <f>(weekly!G694/weekly!G693)-1</f>
        <v>-4.1871585545630863E-3</v>
      </c>
      <c r="H695" s="20">
        <f>(weekly!H694/weekly!H693)-1</f>
        <v>-7.5623375373062518E-2</v>
      </c>
      <c r="I695" s="20">
        <f>(weekly!I694/weekly!I693)-1</f>
        <v>-1.6689046614233538E-2</v>
      </c>
      <c r="J695" s="20">
        <f>(weekly!J694/weekly!J693)-1</f>
        <v>1.1258272820136028E-4</v>
      </c>
      <c r="K695" s="20">
        <f>(weekly!K694/weekly!K693)-1</f>
        <v>6.4615384615384741E-2</v>
      </c>
    </row>
    <row r="696" spans="1:11" x14ac:dyDescent="0.3">
      <c r="A696" s="19">
        <v>43184</v>
      </c>
      <c r="B696" s="20">
        <f>(weekly!B695/weekly!B694)-1</f>
        <v>-1.2538561050850716E-2</v>
      </c>
      <c r="C696" s="20">
        <f>(weekly!C695/weekly!C694)-1</f>
        <v>1.1003618639686907E-2</v>
      </c>
      <c r="D696" s="20">
        <f>(weekly!D695/weekly!D694)-1</f>
        <v>2.4196445092682373E-2</v>
      </c>
      <c r="E696" s="20">
        <f>(weekly!E695/weekly!E694)-1</f>
        <v>-3.0657061019008669E-2</v>
      </c>
      <c r="F696" s="20">
        <f>(weekly!F695/weekly!F694)-1</f>
        <v>6.965352986114226E-3</v>
      </c>
      <c r="G696" s="20">
        <f>(weekly!G695/weekly!G694)-1</f>
        <v>2.6945325620451488E-2</v>
      </c>
      <c r="H696" s="20">
        <f>(weekly!H695/weekly!H694)-1</f>
        <v>3.4682080924855363E-2</v>
      </c>
      <c r="I696" s="20">
        <f>(weekly!I695/weekly!I694)-1</f>
        <v>-1.5606710885680553E-3</v>
      </c>
      <c r="J696" s="20">
        <f>(weekly!J695/weekly!J694)-1</f>
        <v>3.4824350510987534E-2</v>
      </c>
      <c r="K696" s="20">
        <f>(weekly!K695/weekly!K694)-1</f>
        <v>2.9235215651400637E-2</v>
      </c>
    </row>
    <row r="697" spans="1:11" x14ac:dyDescent="0.3">
      <c r="A697" s="19">
        <v>43191</v>
      </c>
      <c r="B697" s="20">
        <f>(weekly!B696/weekly!B695)-1</f>
        <v>3.2071954046155371E-2</v>
      </c>
      <c r="C697" s="20">
        <f>(weekly!C696/weekly!C695)-1</f>
        <v>3.5500365230094921E-2</v>
      </c>
      <c r="D697" s="20">
        <f>(weekly!D696/weekly!D695)-1</f>
        <v>1.9767046420676726E-2</v>
      </c>
      <c r="E697" s="20">
        <f>(weekly!E696/weekly!E695)-1</f>
        <v>-4.244345350024159E-3</v>
      </c>
      <c r="F697" s="20">
        <f>(weekly!F696/weekly!F695)-1</f>
        <v>2.0617636558371899E-2</v>
      </c>
      <c r="G697" s="20">
        <f>(weekly!G696/weekly!G695)-1</f>
        <v>4.0956499618417741E-2</v>
      </c>
      <c r="H697" s="20">
        <f>(weekly!H696/weekly!H695)-1</f>
        <v>1.4394282550707294E-2</v>
      </c>
      <c r="I697" s="20">
        <f>(weekly!I696/weekly!I695)-1</f>
        <v>1.8366549433372459E-2</v>
      </c>
      <c r="J697" s="20">
        <f>(weekly!J696/weekly!J695)-1</f>
        <v>-6.0607002439816426E-4</v>
      </c>
      <c r="K697" s="20">
        <f>(weekly!K696/weekly!K695)-1</f>
        <v>-5.1841451560643681E-2</v>
      </c>
    </row>
    <row r="698" spans="1:11" x14ac:dyDescent="0.3">
      <c r="A698" s="19">
        <v>43198</v>
      </c>
      <c r="B698" s="20">
        <f>(weekly!B697/weekly!B696)-1</f>
        <v>3.0562675454656407E-2</v>
      </c>
      <c r="C698" s="20">
        <f>(weekly!C697/weekly!C696)-1</f>
        <v>6.880643340857806E-2</v>
      </c>
      <c r="D698" s="20">
        <f>(weekly!D697/weekly!D696)-1</f>
        <v>8.3371545291588411E-4</v>
      </c>
      <c r="E698" s="20">
        <f>(weekly!E697/weekly!E696)-1</f>
        <v>3.9441027301176268E-2</v>
      </c>
      <c r="F698" s="20">
        <f>(weekly!F697/weekly!F696)-1</f>
        <v>1.6353301268036802E-2</v>
      </c>
      <c r="G698" s="20">
        <f>(weekly!G697/weekly!G696)-1</f>
        <v>5.841828422473494E-3</v>
      </c>
      <c r="H698" s="20">
        <f>(weekly!H697/weekly!H696)-1</f>
        <v>-6.6038203919622895E-2</v>
      </c>
      <c r="I698" s="20">
        <f>(weekly!I697/weekly!I696)-1</f>
        <v>7.6745970836533672E-4</v>
      </c>
      <c r="J698" s="20">
        <f>(weekly!J697/weekly!J696)-1</f>
        <v>3.371170890996722E-2</v>
      </c>
      <c r="K698" s="20">
        <f>(weekly!K697/weekly!K696)-1</f>
        <v>-2.7337965599726566E-2</v>
      </c>
    </row>
    <row r="699" spans="1:11" x14ac:dyDescent="0.3">
      <c r="A699" s="19">
        <v>43205</v>
      </c>
      <c r="B699" s="20">
        <f>(weekly!B698/weekly!B697)-1</f>
        <v>-1.1654073003766308E-2</v>
      </c>
      <c r="C699" s="20">
        <f>(weekly!C698/weekly!C697)-1</f>
        <v>7.9009200469923435E-2</v>
      </c>
      <c r="D699" s="20">
        <f>(weekly!D698/weekly!D697)-1</f>
        <v>1.6056478820442255E-2</v>
      </c>
      <c r="E699" s="20">
        <f>(weekly!E698/weekly!E697)-1</f>
        <v>5.9866770481873388E-3</v>
      </c>
      <c r="F699" s="20">
        <f>(weekly!F698/weekly!F697)-1</f>
        <v>-2.4522457408364673E-3</v>
      </c>
      <c r="G699" s="20">
        <f>(weekly!G698/weekly!G697)-1</f>
        <v>2.3393571973991723E-2</v>
      </c>
      <c r="H699" s="20">
        <f>(weekly!H698/weekly!H697)-1</f>
        <v>-8.3244793880153045E-2</v>
      </c>
      <c r="I699" s="20">
        <f>(weekly!I698/weekly!I697)-1</f>
        <v>5.8090490797545913E-2</v>
      </c>
      <c r="J699" s="20">
        <f>(weekly!J698/weekly!J697)-1</f>
        <v>6.1975390354704896E-3</v>
      </c>
      <c r="K699" s="20">
        <f>(weekly!K698/weekly!K697)-1</f>
        <v>-1.4404497013701834E-2</v>
      </c>
    </row>
    <row r="700" spans="1:11" x14ac:dyDescent="0.3">
      <c r="A700" s="19">
        <v>43212</v>
      </c>
      <c r="B700" s="20">
        <f>(weekly!B699/weekly!B698)-1</f>
        <v>7.3696824445775855E-2</v>
      </c>
      <c r="C700" s="20">
        <f>(weekly!C699/weekly!C698)-1</f>
        <v>1.4551793742545227E-2</v>
      </c>
      <c r="D700" s="20">
        <f>(weekly!D699/weekly!D698)-1</f>
        <v>-1.6622599356412304E-2</v>
      </c>
      <c r="E700" s="20">
        <f>(weekly!E699/weekly!E698)-1</f>
        <v>5.7274556681172761E-3</v>
      </c>
      <c r="F700" s="20">
        <f>(weekly!F699/weekly!F698)-1</f>
        <v>1.9191788502177953E-2</v>
      </c>
      <c r="G700" s="20">
        <f>(weekly!G699/weekly!G698)-1</f>
        <v>2.436239486298275E-2</v>
      </c>
      <c r="H700" s="20">
        <f>(weekly!H699/weekly!H698)-1</f>
        <v>4.6821579648838263E-2</v>
      </c>
      <c r="I700" s="20">
        <f>(weekly!I699/weekly!I698)-1</f>
        <v>1.1958688168146381E-2</v>
      </c>
      <c r="J700" s="20">
        <f>(weekly!J699/weekly!J698)-1</f>
        <v>9.6053221707281811E-3</v>
      </c>
      <c r="K700" s="20">
        <f>(weekly!K699/weekly!K698)-1</f>
        <v>-5.5608365019011452E-2</v>
      </c>
    </row>
    <row r="701" spans="1:11" x14ac:dyDescent="0.3">
      <c r="A701" s="19">
        <v>43219</v>
      </c>
      <c r="B701" s="20">
        <f>(weekly!B700/weekly!B699)-1</f>
        <v>-4.2500000000000093E-2</v>
      </c>
      <c r="C701" s="20">
        <f>(weekly!C700/weekly!C699)-1</f>
        <v>8.3441855978392265E-3</v>
      </c>
      <c r="D701" s="20">
        <f>(weekly!D700/weekly!D699)-1</f>
        <v>3.3848847388386449E-2</v>
      </c>
      <c r="E701" s="20">
        <f>(weekly!E700/weekly!E699)-1</f>
        <v>-1.0209665834387982E-2</v>
      </c>
      <c r="F701" s="20">
        <f>(weekly!F700/weekly!F699)-1</f>
        <v>7.4898442789439468E-3</v>
      </c>
      <c r="G701" s="20">
        <f>(weekly!G700/weekly!G699)-1</f>
        <v>-1.3456791485949027E-2</v>
      </c>
      <c r="H701" s="20">
        <f>(weekly!H700/weekly!H699)-1</f>
        <v>-2.2585109327428743E-2</v>
      </c>
      <c r="I701" s="20">
        <f>(weekly!I700/weekly!I699)-1</f>
        <v>-6.2667860340196446E-3</v>
      </c>
      <c r="J701" s="20">
        <f>(weekly!J700/weekly!J699)-1</f>
        <v>-4.7532669455447873E-3</v>
      </c>
      <c r="K701" s="20">
        <f>(weekly!K700/weekly!K699)-1</f>
        <v>2.7554101660795194E-2</v>
      </c>
    </row>
    <row r="702" spans="1:11" x14ac:dyDescent="0.3">
      <c r="A702" s="19">
        <v>43226</v>
      </c>
      <c r="B702" s="20">
        <f>(weekly!B701/weekly!B700)-1</f>
        <v>3.6996456546064982E-2</v>
      </c>
      <c r="C702" s="20">
        <f>(weekly!C701/weekly!C700)-1</f>
        <v>-6.8401415861475412E-3</v>
      </c>
      <c r="D702" s="20">
        <f>(weekly!D701/weekly!D700)-1</f>
        <v>1.1693076892060894E-2</v>
      </c>
      <c r="E702" s="20">
        <f>(weekly!E701/weekly!E700)-1</f>
        <v>6.5138137774936045E-3</v>
      </c>
      <c r="F702" s="20">
        <f>(weekly!F701/weekly!F700)-1</f>
        <v>8.0641774119030618E-2</v>
      </c>
      <c r="G702" s="20">
        <f>(weekly!G701/weekly!G700)-1</f>
        <v>1.7913675771418003E-2</v>
      </c>
      <c r="H702" s="20">
        <f>(weekly!H701/weekly!H700)-1</f>
        <v>5.006512997677981E-2</v>
      </c>
      <c r="I702" s="20">
        <f>(weekly!I701/weekly!I700)-1</f>
        <v>2.306306306306305E-2</v>
      </c>
      <c r="J702" s="20">
        <f>(weekly!J701/weekly!J700)-1</f>
        <v>1.225980672950322E-2</v>
      </c>
      <c r="K702" s="20">
        <f>(weekly!K701/weekly!K700)-1</f>
        <v>-4.3100281621158421E-2</v>
      </c>
    </row>
    <row r="703" spans="1:11" x14ac:dyDescent="0.3">
      <c r="A703" s="19">
        <v>43233</v>
      </c>
      <c r="B703" s="20">
        <f>(weekly!B702/weekly!B701)-1</f>
        <v>-5.5998920936087826E-2</v>
      </c>
      <c r="C703" s="20">
        <f>(weekly!C702/weekly!C701)-1</f>
        <v>1.3046043442662469E-2</v>
      </c>
      <c r="D703" s="20">
        <f>(weekly!D702/weekly!D701)-1</f>
        <v>1.992746403092216E-4</v>
      </c>
      <c r="E703" s="20">
        <f>(weekly!E702/weekly!E701)-1</f>
        <v>2.0771105846808524E-3</v>
      </c>
      <c r="F703" s="20">
        <f>(weekly!F702/weekly!F701)-1</f>
        <v>1.7023592055656955E-2</v>
      </c>
      <c r="G703" s="20">
        <f>(weekly!G702/weekly!G701)-1</f>
        <v>1.9719465599917996E-2</v>
      </c>
      <c r="H703" s="20">
        <f>(weekly!H702/weekly!H701)-1</f>
        <v>-3.3547273609837669E-2</v>
      </c>
      <c r="I703" s="20">
        <f>(weekly!I702/weekly!I701)-1</f>
        <v>-6.1641423036280507E-3</v>
      </c>
      <c r="J703" s="20">
        <f>(weekly!J702/weekly!J701)-1</f>
        <v>-5.1186512923400374E-2</v>
      </c>
      <c r="K703" s="20">
        <f>(weekly!K702/weekly!K701)-1</f>
        <v>-2.8278950735764585E-2</v>
      </c>
    </row>
    <row r="704" spans="1:11" x14ac:dyDescent="0.3">
      <c r="A704" s="19">
        <v>43240</v>
      </c>
      <c r="B704" s="20">
        <f>(weekly!B703/weekly!B702)-1</f>
        <v>-1.3978853114879009E-2</v>
      </c>
      <c r="C704" s="20">
        <f>(weekly!C703/weekly!C702)-1</f>
        <v>2.3913805706271329E-2</v>
      </c>
      <c r="D704" s="20">
        <f>(weekly!D703/weekly!D702)-1</f>
        <v>-1.7134204654128959E-3</v>
      </c>
      <c r="E704" s="20">
        <f>(weekly!E703/weekly!E702)-1</f>
        <v>3.8115631691648888E-2</v>
      </c>
      <c r="F704" s="20">
        <f>(weekly!F703/weekly!F702)-1</f>
        <v>-1.2229143577788815E-2</v>
      </c>
      <c r="G704" s="20">
        <f>(weekly!G703/weekly!G702)-1</f>
        <v>4.0382667174398978E-2</v>
      </c>
      <c r="H704" s="20">
        <f>(weekly!H703/weekly!H702)-1</f>
        <v>-1.2165857469724872E-2</v>
      </c>
      <c r="I704" s="20">
        <f>(weekly!I703/weekly!I702)-1</f>
        <v>-3.6150983519404489E-2</v>
      </c>
      <c r="J704" s="20">
        <f>(weekly!J703/weekly!J702)-1</f>
        <v>2.1083450807863224E-2</v>
      </c>
      <c r="K704" s="20">
        <f>(weekly!K703/weekly!K702)-1</f>
        <v>-1.711877798261785E-2</v>
      </c>
    </row>
    <row r="705" spans="1:11" x14ac:dyDescent="0.3">
      <c r="A705" s="19">
        <v>43247</v>
      </c>
      <c r="B705" s="20">
        <f>(weekly!B704/weekly!B703)-1</f>
        <v>1.0602584228957879E-2</v>
      </c>
      <c r="C705" s="20">
        <f>(weekly!C704/weekly!C703)-1</f>
        <v>-3.3715429931222674E-2</v>
      </c>
      <c r="D705" s="20">
        <f>(weekly!D704/weekly!D703)-1</f>
        <v>5.0732447211910836E-2</v>
      </c>
      <c r="E705" s="20">
        <f>(weekly!E704/weekly!E703)-1</f>
        <v>-6.105610561056185E-3</v>
      </c>
      <c r="F705" s="20">
        <f>(weekly!F704/weekly!F703)-1</f>
        <v>5.4164893411234871E-4</v>
      </c>
      <c r="G705" s="20">
        <f>(weekly!G704/weekly!G703)-1</f>
        <v>-1.146396964119889E-3</v>
      </c>
      <c r="H705" s="20">
        <f>(weekly!H704/weekly!H703)-1</f>
        <v>7.474154002598743E-2</v>
      </c>
      <c r="I705" s="20">
        <f>(weekly!I704/weekly!I703)-1</f>
        <v>-8.0897223754365921E-3</v>
      </c>
      <c r="J705" s="20">
        <f>(weekly!J704/weekly!J703)-1</f>
        <v>2.0466061838152694E-2</v>
      </c>
      <c r="K705" s="20">
        <f>(weekly!K704/weekly!K703)-1</f>
        <v>-4.769560557341912E-2</v>
      </c>
    </row>
    <row r="706" spans="1:11" x14ac:dyDescent="0.3">
      <c r="A706" s="19">
        <v>43254</v>
      </c>
      <c r="B706" s="20">
        <f>(weekly!B705/weekly!B704)-1</f>
        <v>5.7809960806806338E-2</v>
      </c>
      <c r="C706" s="20">
        <f>(weekly!C705/weekly!C704)-1</f>
        <v>8.4571675696456516E-3</v>
      </c>
      <c r="D706" s="20">
        <f>(weekly!D705/weekly!D704)-1</f>
        <v>-2.9022944841209597E-2</v>
      </c>
      <c r="E706" s="20">
        <f>(weekly!E705/weekly!E704)-1</f>
        <v>3.2160053129669519E-2</v>
      </c>
      <c r="F706" s="20">
        <f>(weekly!F705/weekly!F704)-1</f>
        <v>-1.0981787247206221E-2</v>
      </c>
      <c r="G706" s="20">
        <f>(weekly!G705/weekly!G704)-1</f>
        <v>1.9047882435501595E-2</v>
      </c>
      <c r="H706" s="20">
        <f>(weekly!H705/weekly!H704)-1</f>
        <v>-1.1038687973087269E-3</v>
      </c>
      <c r="I706" s="20">
        <f>(weekly!I705/weekly!I704)-1</f>
        <v>-7.0435588507876679E-3</v>
      </c>
      <c r="J706" s="20">
        <f>(weekly!J705/weekly!J704)-1</f>
        <v>-2.0204272779983046E-2</v>
      </c>
      <c r="K706" s="20">
        <f>(weekly!K705/weekly!K704)-1</f>
        <v>-6.5700619020821471E-2</v>
      </c>
    </row>
    <row r="707" spans="1:11" x14ac:dyDescent="0.3">
      <c r="A707" s="19">
        <v>43261</v>
      </c>
      <c r="B707" s="20">
        <f>(weekly!B706/weekly!B705)-1</f>
        <v>3.0318776404672176E-2</v>
      </c>
      <c r="C707" s="20">
        <f>(weekly!C706/weekly!C705)-1</f>
        <v>5.3200233480648507E-2</v>
      </c>
      <c r="D707" s="20">
        <f>(weekly!D706/weekly!D705)-1</f>
        <v>-9.6341940532082004E-3</v>
      </c>
      <c r="E707" s="20">
        <f>(weekly!E706/weekly!E705)-1</f>
        <v>2.4852413659980366E-2</v>
      </c>
      <c r="F707" s="20">
        <f>(weekly!F706/weekly!F705)-1</f>
        <v>2.6195409938618575E-3</v>
      </c>
      <c r="G707" s="20">
        <f>(weekly!G706/weekly!G705)-1</f>
        <v>3.5623055760038991E-2</v>
      </c>
      <c r="H707" s="20">
        <f>(weekly!H706/weekly!H705)-1</f>
        <v>6.2621691311897099E-3</v>
      </c>
      <c r="I707" s="20">
        <f>(weekly!I706/weekly!I705)-1</f>
        <v>-1.2507000186671724E-2</v>
      </c>
      <c r="J707" s="20">
        <f>(weekly!J706/weekly!J705)-1</f>
        <v>-1.1091891235736728E-2</v>
      </c>
      <c r="K707" s="20">
        <f>(weekly!K706/weekly!K705)-1</f>
        <v>1.2046378557446502E-3</v>
      </c>
    </row>
    <row r="708" spans="1:11" x14ac:dyDescent="0.3">
      <c r="A708" s="19">
        <v>43268</v>
      </c>
      <c r="B708" s="20">
        <f>(weekly!B707/weekly!B706)-1</f>
        <v>-1.666483938164709E-3</v>
      </c>
      <c r="C708" s="20">
        <f>(weekly!C707/weekly!C706)-1</f>
        <v>-1.6439890061416218E-2</v>
      </c>
      <c r="D708" s="20">
        <f>(weekly!D707/weekly!D706)-1</f>
        <v>2.6477704804700908E-2</v>
      </c>
      <c r="E708" s="20">
        <f>(weekly!E707/weekly!E706)-1</f>
        <v>-2.6070441988950255E-2</v>
      </c>
      <c r="F708" s="20">
        <f>(weekly!F707/weekly!F706)-1</f>
        <v>-1.130868819216968E-2</v>
      </c>
      <c r="G708" s="20">
        <f>(weekly!G707/weekly!G706)-1</f>
        <v>-2.674576293394304E-2</v>
      </c>
      <c r="H708" s="20">
        <f>(weekly!H707/weekly!H706)-1</f>
        <v>3.4567513858383192E-2</v>
      </c>
      <c r="I708" s="20">
        <f>(weekly!I707/weekly!I706)-1</f>
        <v>2.4574669187145126E-3</v>
      </c>
      <c r="J708" s="20">
        <f>(weekly!J707/weekly!J706)-1</f>
        <v>-2.4979669495036272E-2</v>
      </c>
      <c r="K708" s="20">
        <f>(weekly!K707/weekly!K706)-1</f>
        <v>-3.429087080764015E-2</v>
      </c>
    </row>
    <row r="709" spans="1:11" x14ac:dyDescent="0.3">
      <c r="A709" s="19">
        <v>43275</v>
      </c>
      <c r="B709" s="20">
        <f>(weekly!B708/weekly!B707)-1</f>
        <v>-3.9557205297722442E-2</v>
      </c>
      <c r="C709" s="20">
        <f>(weekly!C708/weekly!C707)-1</f>
        <v>2.0969531793536111E-2</v>
      </c>
      <c r="D709" s="20">
        <f>(weekly!D708/weekly!D707)-1</f>
        <v>1.2045874384236654E-2</v>
      </c>
      <c r="E709" s="20">
        <f>(weekly!E708/weekly!E707)-1</f>
        <v>4.7573769963417112E-2</v>
      </c>
      <c r="F709" s="20">
        <f>(weekly!F708/weekly!F707)-1</f>
        <v>-2.5636980358129113E-3</v>
      </c>
      <c r="G709" s="20">
        <f>(weekly!G708/weekly!G707)-1</f>
        <v>3.8897134798749233E-2</v>
      </c>
      <c r="H709" s="20">
        <f>(weekly!H708/weekly!H707)-1</f>
        <v>-0.12798867714704554</v>
      </c>
      <c r="I709" s="20">
        <f>(weekly!I708/weekly!I707)-1</f>
        <v>3.3943051103151323E-3</v>
      </c>
      <c r="J709" s="20">
        <f>(weekly!J708/weekly!J707)-1</f>
        <v>-1.8679675820284847E-2</v>
      </c>
      <c r="K709" s="20">
        <f>(weekly!K708/weekly!K707)-1</f>
        <v>-3.9557701292633474E-2</v>
      </c>
    </row>
    <row r="710" spans="1:11" x14ac:dyDescent="0.3">
      <c r="A710" s="19">
        <v>43282</v>
      </c>
      <c r="B710" s="20">
        <f>(weekly!B709/weekly!B708)-1</f>
        <v>5.236919136480056E-3</v>
      </c>
      <c r="C710" s="20">
        <f>(weekly!C709/weekly!C708)-1</f>
        <v>3.5288287172093646E-2</v>
      </c>
      <c r="D710" s="20">
        <f>(weekly!D709/weekly!D708)-1</f>
        <v>3.1847739285848498E-3</v>
      </c>
      <c r="E710" s="20">
        <f>(weekly!E709/weekly!E708)-1</f>
        <v>-1.7568419919080647E-2</v>
      </c>
      <c r="F710" s="20">
        <f>(weekly!F709/weekly!F708)-1</f>
        <v>4.6423346118865894E-2</v>
      </c>
      <c r="G710" s="20">
        <f>(weekly!G709/weekly!G708)-1</f>
        <v>1.7824630516337869E-2</v>
      </c>
      <c r="H710" s="20">
        <f>(weekly!H709/weekly!H708)-1</f>
        <v>9.5066952640427971E-3</v>
      </c>
      <c r="I710" s="20">
        <f>(weekly!I709/weekly!I708)-1</f>
        <v>2.3491824844954046E-2</v>
      </c>
      <c r="J710" s="20">
        <f>(weekly!J709/weekly!J708)-1</f>
        <v>-3.6643253471889681E-3</v>
      </c>
      <c r="K710" s="20">
        <f>(weekly!K709/weekly!K708)-1</f>
        <v>8.0752391762607401E-2</v>
      </c>
    </row>
    <row r="711" spans="1:11" x14ac:dyDescent="0.3">
      <c r="A711" s="19">
        <v>43289</v>
      </c>
      <c r="B711" s="20">
        <f>(weekly!B710/weekly!B709)-1</f>
        <v>0.12505403007484595</v>
      </c>
      <c r="C711" s="20">
        <f>(weekly!C710/weekly!C709)-1</f>
        <v>3.5624918403760031E-2</v>
      </c>
      <c r="D711" s="20">
        <f>(weekly!D710/weekly!D709)-1</f>
        <v>3.1083270945670538E-2</v>
      </c>
      <c r="E711" s="20">
        <f>(weekly!E710/weekly!E709)-1</f>
        <v>2.5821706518845522E-2</v>
      </c>
      <c r="F711" s="20">
        <f>(weekly!F710/weekly!F709)-1</f>
        <v>3.3745229187922554E-2</v>
      </c>
      <c r="G711" s="20">
        <f>(weekly!G710/weekly!G709)-1</f>
        <v>2.6265532695049831E-2</v>
      </c>
      <c r="H711" s="20">
        <f>(weekly!H710/weekly!H709)-1</f>
        <v>3.1639391329313815E-2</v>
      </c>
      <c r="I711" s="20">
        <f>(weekly!I710/weekly!I709)-1</f>
        <v>-6.9775982372384249E-3</v>
      </c>
      <c r="J711" s="20">
        <f>(weekly!J710/weekly!J709)-1</f>
        <v>2.1672474428411581E-2</v>
      </c>
      <c r="K711" s="20">
        <f>(weekly!K710/weekly!K709)-1</f>
        <v>4.4711177794448442E-2</v>
      </c>
    </row>
    <row r="712" spans="1:11" x14ac:dyDescent="0.3">
      <c r="A712" s="19">
        <v>43296</v>
      </c>
      <c r="B712" s="20">
        <f>(weekly!B711/weekly!B710)-1</f>
        <v>2.6246613014114129E-2</v>
      </c>
      <c r="C712" s="20">
        <f>(weekly!C711/weekly!C710)-1</f>
        <v>7.8264112490218363E-3</v>
      </c>
      <c r="D712" s="20">
        <f>(weekly!D711/weekly!D710)-1</f>
        <v>3.7315147560268436E-3</v>
      </c>
      <c r="E712" s="20">
        <f>(weekly!E711/weekly!E710)-1</f>
        <v>2.3294153564341391E-2</v>
      </c>
      <c r="F712" s="20">
        <f>(weekly!F711/weekly!F710)-1</f>
        <v>2.0946044743383574E-2</v>
      </c>
      <c r="G712" s="20">
        <f>(weekly!G711/weekly!G710)-1</f>
        <v>-1.8329673601548357E-2</v>
      </c>
      <c r="H712" s="20">
        <f>(weekly!H711/weekly!H710)-1</f>
        <v>6.4566403206056666E-3</v>
      </c>
      <c r="I712" s="20">
        <f>(weekly!I711/weekly!I710)-1</f>
        <v>1.1279585798816605E-2</v>
      </c>
      <c r="J712" s="20">
        <f>(weekly!J711/weekly!J710)-1</f>
        <v>-1.9125338710693773E-2</v>
      </c>
      <c r="K712" s="20">
        <f>(weekly!K711/weekly!K710)-1</f>
        <v>-7.2669826224328493E-2</v>
      </c>
    </row>
    <row r="713" spans="1:11" x14ac:dyDescent="0.3">
      <c r="A713" s="19">
        <v>43303</v>
      </c>
      <c r="B713" s="20">
        <f>(weekly!B712/weekly!B711)-1</f>
        <v>1.063997477931844E-3</v>
      </c>
      <c r="C713" s="20">
        <f>(weekly!C712/weekly!C711)-1</f>
        <v>-2.6470910142752158E-2</v>
      </c>
      <c r="D713" s="20">
        <f>(weekly!D712/weekly!D711)-1</f>
        <v>5.9885174298823785E-3</v>
      </c>
      <c r="E713" s="20">
        <f>(weekly!E712/weekly!E711)-1</f>
        <v>1.8810788233188047E-2</v>
      </c>
      <c r="F713" s="20">
        <f>(weekly!F712/weekly!F711)-1</f>
        <v>2.7498299258834846E-2</v>
      </c>
      <c r="G713" s="20">
        <f>(weekly!G712/weekly!G711)-1</f>
        <v>4.6821981688245362E-3</v>
      </c>
      <c r="H713" s="20">
        <f>(weekly!H712/weekly!H711)-1</f>
        <v>1.9743391217785566E-2</v>
      </c>
      <c r="I713" s="20">
        <f>(weekly!I712/weekly!I711)-1</f>
        <v>0.10513805083196193</v>
      </c>
      <c r="J713" s="20">
        <f>(weekly!J712/weekly!J711)-1</f>
        <v>3.3126144357714216E-2</v>
      </c>
      <c r="K713" s="20">
        <f>(weekly!K712/weekly!K711)-1</f>
        <v>4.6461204893913477E-2</v>
      </c>
    </row>
    <row r="714" spans="1:11" x14ac:dyDescent="0.3">
      <c r="A714" s="19">
        <v>43310</v>
      </c>
      <c r="B714" s="20">
        <f>(weekly!B713/weekly!B712)-1</f>
        <v>4.1687989607526621E-2</v>
      </c>
      <c r="C714" s="20">
        <f>(weekly!C713/weekly!C712)-1</f>
        <v>1.8368024326523624E-2</v>
      </c>
      <c r="D714" s="20">
        <f>(weekly!D713/weekly!D712)-1</f>
        <v>-3.6554618024266627E-2</v>
      </c>
      <c r="E714" s="20">
        <f>(weekly!E713/weekly!E712)-1</f>
        <v>-6.8084981770795139E-3</v>
      </c>
      <c r="F714" s="20">
        <f>(weekly!F713/weekly!F712)-1</f>
        <v>-1.6029550127190983E-2</v>
      </c>
      <c r="G714" s="20">
        <f>(weekly!G713/weekly!G712)-1</f>
        <v>1.830188679245337E-3</v>
      </c>
      <c r="H714" s="20">
        <f>(weekly!H713/weekly!H712)-1</f>
        <v>9.599219046586116E-3</v>
      </c>
      <c r="I714" s="20">
        <f>(weekly!I713/weekly!I712)-1</f>
        <v>5.1290536068828718E-3</v>
      </c>
      <c r="J714" s="20">
        <f>(weekly!J713/weekly!J712)-1</f>
        <v>-1.5289664124866986E-2</v>
      </c>
      <c r="K714" s="20">
        <f>(weekly!K713/weekly!K712)-1</f>
        <v>-3.1522865176853765E-2</v>
      </c>
    </row>
    <row r="715" spans="1:11" x14ac:dyDescent="0.3">
      <c r="A715" s="19">
        <v>43317</v>
      </c>
      <c r="B715" s="20">
        <f>(weekly!B714/weekly!B713)-1</f>
        <v>2.3146398609326546E-2</v>
      </c>
      <c r="C715" s="20">
        <f>(weekly!C714/weekly!C713)-1</f>
        <v>6.8919110727934108E-3</v>
      </c>
      <c r="D715" s="20">
        <f>(weekly!D714/weekly!D713)-1</f>
        <v>-3.3916880024941198E-3</v>
      </c>
      <c r="E715" s="20">
        <f>(weekly!E714/weekly!E713)-1</f>
        <v>1.5656327397098657E-2</v>
      </c>
      <c r="F715" s="20">
        <f>(weekly!F714/weekly!F713)-1</f>
        <v>4.7809611502638294E-3</v>
      </c>
      <c r="G715" s="20">
        <f>(weekly!G714/weekly!G713)-1</f>
        <v>-9.162476222762117E-3</v>
      </c>
      <c r="H715" s="20">
        <f>(weekly!H714/weekly!H713)-1</f>
        <v>9.6691018478733959E-4</v>
      </c>
      <c r="I715" s="20">
        <f>(weekly!I714/weekly!I713)-1</f>
        <v>3.1275720164609666E-3</v>
      </c>
      <c r="J715" s="20">
        <f>(weekly!J714/weekly!J713)-1</f>
        <v>-2.0476468638006895E-2</v>
      </c>
      <c r="K715" s="20">
        <f>(weekly!K714/weekly!K713)-1</f>
        <v>-1.1155256723716311E-2</v>
      </c>
    </row>
    <row r="716" spans="1:11" x14ac:dyDescent="0.3">
      <c r="A716" s="19">
        <v>43324</v>
      </c>
      <c r="B716" s="20">
        <f>(weekly!B715/weekly!B714)-1</f>
        <v>-3.6935123455661412E-4</v>
      </c>
      <c r="C716" s="20">
        <f>(weekly!C715/weekly!C714)-1</f>
        <v>9.8624787244041556E-3</v>
      </c>
      <c r="D716" s="20">
        <f>(weekly!D715/weekly!D714)-1</f>
        <v>-1.7547019566206745E-2</v>
      </c>
      <c r="E716" s="20">
        <f>(weekly!E715/weekly!E714)-1</f>
        <v>3.2412111359479745E-2</v>
      </c>
      <c r="F716" s="20">
        <f>(weekly!F715/weekly!F714)-1</f>
        <v>-1.2653320174820126E-2</v>
      </c>
      <c r="G716" s="20">
        <f>(weekly!G715/weekly!G714)-1</f>
        <v>4.4243386142816865E-2</v>
      </c>
      <c r="H716" s="20">
        <f>(weekly!H715/weekly!H714)-1</f>
        <v>-5.9407534614146162E-2</v>
      </c>
      <c r="I716" s="20">
        <f>(weekly!I715/weekly!I714)-1</f>
        <v>2.9701345585822159E-2</v>
      </c>
      <c r="J716" s="20">
        <f>(weekly!J715/weekly!J714)-1</f>
        <v>-1.9453935916446508E-2</v>
      </c>
      <c r="K716" s="20">
        <f>(weekly!K715/weekly!K714)-1</f>
        <v>1.6071704527893749E-2</v>
      </c>
    </row>
    <row r="717" spans="1:11" x14ac:dyDescent="0.3">
      <c r="A717" s="19">
        <v>43331</v>
      </c>
      <c r="B717" s="20">
        <f>(weekly!B716/weekly!B715)-1</f>
        <v>6.1261061538177453E-2</v>
      </c>
      <c r="C717" s="20">
        <f>(weekly!C716/weekly!C715)-1</f>
        <v>1.5029236440340599E-2</v>
      </c>
      <c r="D717" s="20">
        <f>(weekly!D716/weekly!D715)-1</f>
        <v>-3.608749770834585E-3</v>
      </c>
      <c r="E717" s="20">
        <f>(weekly!E716/weekly!E715)-1</f>
        <v>-3.639967944662359E-2</v>
      </c>
      <c r="F717" s="20">
        <f>(weekly!F716/weekly!F715)-1</f>
        <v>-5.1047727840646262E-3</v>
      </c>
      <c r="G717" s="20">
        <f>(weekly!G716/weekly!G715)-1</f>
        <v>2.4233304715301163E-2</v>
      </c>
      <c r="H717" s="20">
        <f>(weekly!H716/weekly!H715)-1</f>
        <v>-5.2832772294174823E-2</v>
      </c>
      <c r="I717" s="20">
        <f>(weekly!I716/weekly!I715)-1</f>
        <v>-1.083665338645412E-2</v>
      </c>
      <c r="J717" s="20">
        <f>(weekly!J716/weekly!J715)-1</f>
        <v>8.2647073327086984E-2</v>
      </c>
      <c r="K717" s="20">
        <f>(weekly!K716/weekly!K715)-1</f>
        <v>2.2509505703421917E-2</v>
      </c>
    </row>
    <row r="718" spans="1:11" x14ac:dyDescent="0.3">
      <c r="A718" s="19">
        <v>43338</v>
      </c>
      <c r="B718" s="20">
        <f>(weekly!B717/weekly!B716)-1</f>
        <v>-2.8061624162242116E-2</v>
      </c>
      <c r="C718" s="20">
        <f>(weekly!C717/weekly!C716)-1</f>
        <v>1.7327968216777956E-2</v>
      </c>
      <c r="D718" s="20">
        <f>(weekly!D717/weekly!D716)-1</f>
        <v>-4.1834926353100377E-3</v>
      </c>
      <c r="E718" s="20">
        <f>(weekly!E717/weekly!E716)-1</f>
        <v>4.5565963407161014E-2</v>
      </c>
      <c r="F718" s="20">
        <f>(weekly!F717/weekly!F716)-1</f>
        <v>-1.5105848582705361E-2</v>
      </c>
      <c r="G718" s="20">
        <f>(weekly!G717/weekly!G716)-1</f>
        <v>-6.4925640592743417E-3</v>
      </c>
      <c r="H718" s="20">
        <f>(weekly!H717/weekly!H716)-1</f>
        <v>1.295102704656359E-2</v>
      </c>
      <c r="I718" s="20">
        <f>(weekly!I717/weekly!I716)-1</f>
        <v>2.8355082970839218E-2</v>
      </c>
      <c r="J718" s="20">
        <f>(weekly!J717/weekly!J716)-1</f>
        <v>1.9585515827829525E-2</v>
      </c>
      <c r="K718" s="20">
        <f>(weekly!K717/weekly!K716)-1</f>
        <v>-2.2162724973969872E-2</v>
      </c>
    </row>
    <row r="719" spans="1:11" x14ac:dyDescent="0.3">
      <c r="A719" s="19">
        <v>43345</v>
      </c>
      <c r="B719" s="20">
        <f>(weekly!B718/weekly!B717)-1</f>
        <v>2.9749431339888721E-2</v>
      </c>
      <c r="C719" s="20">
        <f>(weekly!C718/weekly!C717)-1</f>
        <v>6.9593254961652917E-4</v>
      </c>
      <c r="D719" s="20">
        <f>(weekly!D718/weekly!D717)-1</f>
        <v>-2.0616351100347652E-3</v>
      </c>
      <c r="E719" s="20">
        <f>(weekly!E718/weekly!E717)-1</f>
        <v>1.6996692761753085E-2</v>
      </c>
      <c r="F719" s="20">
        <f>(weekly!F718/weekly!F717)-1</f>
        <v>-4.113082443804883E-2</v>
      </c>
      <c r="G719" s="20">
        <f>(weekly!G718/weekly!G717)-1</f>
        <v>-7.4532309756279336E-2</v>
      </c>
      <c r="H719" s="20">
        <f>(weekly!H718/weekly!H717)-1</f>
        <v>-1.5699333967649776E-2</v>
      </c>
      <c r="I719" s="20">
        <f>(weekly!I718/weekly!I717)-1</f>
        <v>-2.7416575278082389E-2</v>
      </c>
      <c r="J719" s="20">
        <f>(weekly!J718/weekly!J717)-1</f>
        <v>-1.4861142133869243E-2</v>
      </c>
      <c r="K719" s="20">
        <f>(weekly!K718/weekly!K717)-1</f>
        <v>2.1296014602980584E-3</v>
      </c>
    </row>
    <row r="720" spans="1:11" x14ac:dyDescent="0.3">
      <c r="A720" s="19">
        <v>43352</v>
      </c>
      <c r="B720" s="20">
        <f>(weekly!B719/weekly!B718)-1</f>
        <v>-1.9897728458621811E-2</v>
      </c>
      <c r="C720" s="20">
        <f>(weekly!C719/weekly!C718)-1</f>
        <v>-6.9494824161584479E-3</v>
      </c>
      <c r="D720" s="20">
        <f>(weekly!D719/weekly!D718)-1</f>
        <v>-1.3291885518276425E-2</v>
      </c>
      <c r="E720" s="20">
        <f>(weekly!E719/weekly!E718)-1</f>
        <v>1.2349236405551078E-3</v>
      </c>
      <c r="F720" s="20">
        <f>(weekly!F719/weekly!F718)-1</f>
        <v>1.3601823708206728E-2</v>
      </c>
      <c r="G720" s="20">
        <f>(weekly!G719/weekly!G718)-1</f>
        <v>-1.9321897398727583E-2</v>
      </c>
      <c r="H720" s="20">
        <f>(weekly!H719/weekly!H718)-1</f>
        <v>-4.1082648622523532E-3</v>
      </c>
      <c r="I720" s="20">
        <f>(weekly!I719/weekly!I718)-1</f>
        <v>-1.1114690721649501E-2</v>
      </c>
      <c r="J720" s="20">
        <f>(weekly!J719/weekly!J718)-1</f>
        <v>7.5199903260425582E-3</v>
      </c>
      <c r="K720" s="20">
        <f>(weekly!K719/weekly!K718)-1</f>
        <v>-3.749241044323004E-2</v>
      </c>
    </row>
    <row r="721" spans="1:11" x14ac:dyDescent="0.3">
      <c r="A721" s="19">
        <v>43359</v>
      </c>
      <c r="B721" s="20">
        <f>(weekly!B720/weekly!B719)-1</f>
        <v>-2.844720496894404E-2</v>
      </c>
      <c r="C721" s="20">
        <f>(weekly!C720/weekly!C719)-1</f>
        <v>1.8278735603228569E-2</v>
      </c>
      <c r="D721" s="20">
        <f>(weekly!D720/weekly!D719)-1</f>
        <v>-2.9243000345661851E-2</v>
      </c>
      <c r="E721" s="20">
        <f>(weekly!E720/weekly!E719)-1</f>
        <v>-3.8715070783483352E-2</v>
      </c>
      <c r="F721" s="20">
        <f>(weekly!F720/weekly!F719)-1</f>
        <v>-2.1853212384736587E-2</v>
      </c>
      <c r="G721" s="20">
        <f>(weekly!G720/weekly!G719)-1</f>
        <v>-5.4095070410968726E-2</v>
      </c>
      <c r="H721" s="20">
        <f>(weekly!H720/weekly!H719)-1</f>
        <v>5.6479009949041536E-2</v>
      </c>
      <c r="I721" s="20">
        <f>(weekly!I720/weekly!I719)-1</f>
        <v>-1.0425150676005801E-2</v>
      </c>
      <c r="J721" s="20">
        <f>(weekly!J720/weekly!J719)-1</f>
        <v>-1.9976145646580457E-2</v>
      </c>
      <c r="K721" s="20">
        <f>(weekly!K720/weekly!K719)-1</f>
        <v>-2.9963728118592714E-3</v>
      </c>
    </row>
    <row r="722" spans="1:11" x14ac:dyDescent="0.3">
      <c r="A722" s="19">
        <v>43366</v>
      </c>
      <c r="B722" s="20">
        <f>(weekly!B721/weekly!B720)-1</f>
        <v>3.3225564871134372E-2</v>
      </c>
      <c r="C722" s="20">
        <f>(weekly!C721/weekly!C720)-1</f>
        <v>3.8300925238731631E-2</v>
      </c>
      <c r="D722" s="20">
        <f>(weekly!D721/weekly!D720)-1</f>
        <v>1.8169979856349272E-2</v>
      </c>
      <c r="E722" s="20">
        <f>(weekly!E721/weekly!E720)-1</f>
        <v>3.5099224452554534E-2</v>
      </c>
      <c r="F722" s="20">
        <f>(weekly!F721/weekly!F720)-1</f>
        <v>-8.7756275148496155E-3</v>
      </c>
      <c r="G722" s="20">
        <f>(weekly!G721/weekly!G720)-1</f>
        <v>3.5178619178424242E-3</v>
      </c>
      <c r="H722" s="20">
        <f>(weekly!H721/weekly!H720)-1</f>
        <v>-3.7324145851277413E-3</v>
      </c>
      <c r="I722" s="20">
        <f>(weekly!I721/weekly!I720)-1</f>
        <v>-2.320987654320994E-2</v>
      </c>
      <c r="J722" s="20">
        <f>(weekly!J721/weekly!J720)-1</f>
        <v>-4.8887834300323063E-2</v>
      </c>
      <c r="K722" s="20">
        <f>(weekly!K721/weekly!K720)-1</f>
        <v>-3.8753559000316407E-2</v>
      </c>
    </row>
    <row r="723" spans="1:11" x14ac:dyDescent="0.3">
      <c r="A723" s="19">
        <v>43373</v>
      </c>
      <c r="B723" s="20">
        <f>(weekly!B722/weekly!B721)-1</f>
        <v>-0.16623059788565564</v>
      </c>
      <c r="C723" s="20">
        <f>(weekly!C722/weekly!C721)-1</f>
        <v>-3.7116811451935128E-2</v>
      </c>
      <c r="D723" s="20">
        <f>(weekly!D722/weekly!D721)-1</f>
        <v>-2.0313749000799297E-2</v>
      </c>
      <c r="E723" s="20">
        <f>(weekly!E722/weekly!E721)-1</f>
        <v>-7.4649478004572556E-3</v>
      </c>
      <c r="F723" s="20">
        <f>(weekly!F722/weekly!F721)-1</f>
        <v>-6.479548441970151E-2</v>
      </c>
      <c r="G723" s="20">
        <f>(weekly!G722/weekly!G721)-1</f>
        <v>-6.2947275168528272E-2</v>
      </c>
      <c r="H723" s="20">
        <f>(weekly!H722/weekly!H721)-1</f>
        <v>-0.28991354466858787</v>
      </c>
      <c r="I723" s="20">
        <f>(weekly!I722/weekly!I721)-1</f>
        <v>-6.589147286821706E-2</v>
      </c>
      <c r="J723" s="20">
        <f>(weekly!J722/weekly!J721)-1</f>
        <v>-2.9486797736984705E-2</v>
      </c>
      <c r="K723" s="20">
        <f>(weekly!K722/weekly!K721)-1</f>
        <v>-8.8695079809116506E-2</v>
      </c>
    </row>
    <row r="724" spans="1:11" x14ac:dyDescent="0.3">
      <c r="A724" s="19">
        <v>43380</v>
      </c>
      <c r="B724" s="20">
        <f>(weekly!B723/weekly!B722)-1</f>
        <v>7.4083497657061681E-2</v>
      </c>
      <c r="C724" s="20">
        <f>(weekly!C723/weekly!C722)-1</f>
        <v>-8.7676059823222463E-2</v>
      </c>
      <c r="D724" s="20">
        <f>(weekly!D723/weekly!D722)-1</f>
        <v>8.4143319020468788E-3</v>
      </c>
      <c r="E724" s="20">
        <f>(weekly!E723/weekly!E722)-1</f>
        <v>-6.3207704262877362E-2</v>
      </c>
      <c r="F724" s="20">
        <f>(weekly!F723/weekly!F722)-1</f>
        <v>4.2744935923935579E-2</v>
      </c>
      <c r="G724" s="20">
        <f>(weekly!G723/weekly!G722)-1</f>
        <v>5.634052485024843E-2</v>
      </c>
      <c r="H724" s="20">
        <f>(weekly!H723/weekly!H722)-1</f>
        <v>8.7824675324675416E-2</v>
      </c>
      <c r="I724" s="20">
        <f>(weekly!I723/weekly!I722)-1</f>
        <v>-8.8399783510734187E-3</v>
      </c>
      <c r="J724" s="20">
        <f>(weekly!J723/weekly!J722)-1</f>
        <v>4.6021808532692443E-3</v>
      </c>
      <c r="K724" s="20">
        <f>(weekly!K723/weekly!K722)-1</f>
        <v>-1.5890213073311621E-2</v>
      </c>
    </row>
    <row r="725" spans="1:11" x14ac:dyDescent="0.3">
      <c r="A725" s="19">
        <v>43387</v>
      </c>
      <c r="B725" s="20">
        <f>(weekly!B724/weekly!B723)-1</f>
        <v>-2.2405590540300335E-2</v>
      </c>
      <c r="C725" s="20">
        <f>(weekly!C724/weekly!C723)-1</f>
        <v>-2.6580451976175867E-3</v>
      </c>
      <c r="D725" s="20">
        <f>(weekly!D724/weekly!D723)-1</f>
        <v>-7.1102030908649638E-3</v>
      </c>
      <c r="E725" s="20">
        <f>(weekly!E724/weekly!E723)-1</f>
        <v>6.9916603712096848E-3</v>
      </c>
      <c r="F725" s="20">
        <f>(weekly!F724/weekly!F723)-1</f>
        <v>-2.0456707897240634E-2</v>
      </c>
      <c r="G725" s="20">
        <f>(weekly!G724/weekly!G723)-1</f>
        <v>-3.2156566610030857E-2</v>
      </c>
      <c r="H725" s="20">
        <f>(weekly!H724/weekly!H723)-1</f>
        <v>-1.4923145799134452E-2</v>
      </c>
      <c r="I725" s="20">
        <f>(weekly!I724/weekly!I723)-1</f>
        <v>5.0054605023662102E-2</v>
      </c>
      <c r="J725" s="20">
        <f>(weekly!J724/weekly!J723)-1</f>
        <v>-2.1708625670656123E-2</v>
      </c>
      <c r="K725" s="20">
        <f>(weekly!K724/weekly!K723)-1</f>
        <v>2.7522935779815683E-3</v>
      </c>
    </row>
    <row r="726" spans="1:11" x14ac:dyDescent="0.3">
      <c r="A726" s="19">
        <v>43394</v>
      </c>
      <c r="B726" s="20">
        <f>(weekly!B725/weekly!B724)-1</f>
        <v>-5.1209563426355964E-2</v>
      </c>
      <c r="C726" s="20">
        <f>(weekly!C725/weekly!C724)-1</f>
        <v>-5.9639065355495569E-2</v>
      </c>
      <c r="D726" s="20">
        <f>(weekly!D725/weekly!D724)-1</f>
        <v>-3.330990434862402E-3</v>
      </c>
      <c r="E726" s="20">
        <f>(weekly!E725/weekly!E724)-1</f>
        <v>-7.3064532737088239E-2</v>
      </c>
      <c r="F726" s="20">
        <f>(weekly!F725/weekly!F724)-1</f>
        <v>-3.6506394689979071E-2</v>
      </c>
      <c r="G726" s="20">
        <f>(weekly!G725/weekly!G724)-1</f>
        <v>-4.2728651928911954E-2</v>
      </c>
      <c r="H726" s="20">
        <f>(weekly!H725/weekly!H724)-1</f>
        <v>-3.4085744584154032E-2</v>
      </c>
      <c r="I726" s="20">
        <f>(weekly!I725/weekly!I724)-1</f>
        <v>-2.7041081643265796E-2</v>
      </c>
      <c r="J726" s="20">
        <f>(weekly!J725/weekly!J724)-1</f>
        <v>-8.4373945325683097E-3</v>
      </c>
      <c r="K726" s="20">
        <f>(weekly!K725/weekly!K724)-1</f>
        <v>-3.311985361390668E-2</v>
      </c>
    </row>
    <row r="727" spans="1:11" x14ac:dyDescent="0.3">
      <c r="A727" s="19">
        <v>43401</v>
      </c>
      <c r="B727" s="20">
        <f>(weekly!B726/weekly!B725)-1</f>
        <v>2.8710679776954962E-2</v>
      </c>
      <c r="C727" s="20">
        <f>(weekly!C726/weekly!C725)-1</f>
        <v>6.3560277862930947E-2</v>
      </c>
      <c r="D727" s="20">
        <f>(weekly!D726/weekly!D725)-1</f>
        <v>-5.9892479712189139E-3</v>
      </c>
      <c r="E727" s="20">
        <f>(weekly!E726/weekly!E725)-1</f>
        <v>4.5212175072206096E-2</v>
      </c>
      <c r="F727" s="20">
        <f>(weekly!F726/weekly!F725)-1</f>
        <v>4.7635049987398093E-2</v>
      </c>
      <c r="G727" s="20">
        <f>(weekly!G726/weekly!G725)-1</f>
        <v>5.4944889080075887E-2</v>
      </c>
      <c r="H727" s="20">
        <f>(weekly!H726/weekly!H725)-1</f>
        <v>0.10029799247176929</v>
      </c>
      <c r="I727" s="20">
        <f>(weekly!I726/weekly!I725)-1</f>
        <v>6.0573668270089698E-3</v>
      </c>
      <c r="J727" s="20">
        <f>(weekly!J726/weekly!J725)-1</f>
        <v>0.13293056501021105</v>
      </c>
      <c r="K727" s="20">
        <f>(weekly!K726/weekly!K725)-1</f>
        <v>1.8925056775170424E-2</v>
      </c>
    </row>
    <row r="728" spans="1:11" x14ac:dyDescent="0.3">
      <c r="A728" s="19">
        <v>43408</v>
      </c>
      <c r="B728" s="20">
        <f>(weekly!B727/weekly!B726)-1</f>
        <v>1.7254577428364559E-2</v>
      </c>
      <c r="C728" s="20">
        <f>(weekly!C727/weekly!C726)-1</f>
        <v>-2.2188383728518613E-3</v>
      </c>
      <c r="D728" s="20">
        <f>(weekly!D727/weekly!D726)-1</f>
        <v>-2.0769926791148752E-3</v>
      </c>
      <c r="E728" s="20">
        <f>(weekly!E727/weekly!E726)-1</f>
        <v>-4.1449675842278877E-3</v>
      </c>
      <c r="F728" s="20">
        <f>(weekly!F727/weekly!F726)-1</f>
        <v>3.8973536487570071E-2</v>
      </c>
      <c r="G728" s="20">
        <f>(weekly!G727/weekly!G726)-1</f>
        <v>2.5242155866824989E-2</v>
      </c>
      <c r="H728" s="20">
        <f>(weekly!H727/weekly!H726)-1</f>
        <v>-1.8031501674862782E-2</v>
      </c>
      <c r="I728" s="20">
        <f>(weekly!I727/weekly!I726)-1</f>
        <v>-1.8062688153001716E-2</v>
      </c>
      <c r="J728" s="20">
        <f>(weekly!J727/weekly!J726)-1</f>
        <v>7.0000450646676704E-3</v>
      </c>
      <c r="K728" s="20">
        <f>(weekly!K727/weekly!K726)-1</f>
        <v>1.8016344725111599E-2</v>
      </c>
    </row>
    <row r="729" spans="1:11" x14ac:dyDescent="0.3">
      <c r="A729" s="19">
        <v>43415</v>
      </c>
      <c r="B729" s="20">
        <f>(weekly!B728/weekly!B727)-1</f>
        <v>3.1035815249445875E-2</v>
      </c>
      <c r="C729" s="20">
        <f>(weekly!C728/weekly!C727)-1</f>
        <v>-1.183831865352758E-2</v>
      </c>
      <c r="D729" s="20">
        <f>(weekly!D728/weekly!D727)-1</f>
        <v>3.0271807447400434E-2</v>
      </c>
      <c r="E729" s="20">
        <f>(weekly!E728/weekly!E727)-1</f>
        <v>-1.3127001067235855E-2</v>
      </c>
      <c r="F729" s="20">
        <f>(weekly!F728/weekly!F727)-1</f>
        <v>1.9836369249768504E-2</v>
      </c>
      <c r="G729" s="20">
        <f>(weekly!G728/weekly!G727)-1</f>
        <v>3.3471839904545719E-2</v>
      </c>
      <c r="H729" s="20">
        <f>(weekly!H728/weekly!H727)-1</f>
        <v>8.6732472056902266E-2</v>
      </c>
      <c r="I729" s="20">
        <f>(weekly!I728/weekly!I727)-1</f>
        <v>-3.6068530207393756E-3</v>
      </c>
      <c r="J729" s="20">
        <f>(weekly!J728/weekly!J727)-1</f>
        <v>2.1443382012918288E-2</v>
      </c>
      <c r="K729" s="20">
        <f>(weekly!K728/weekly!K727)-1</f>
        <v>-1.5325670498084198E-2</v>
      </c>
    </row>
    <row r="730" spans="1:11" x14ac:dyDescent="0.3">
      <c r="A730" s="19">
        <v>43422</v>
      </c>
      <c r="B730" s="20">
        <f>(weekly!B729/weekly!B728)-1</f>
        <v>-2.1757569780057162E-2</v>
      </c>
      <c r="C730" s="20">
        <f>(weekly!C729/weekly!C728)-1</f>
        <v>-3.9249862107004985E-2</v>
      </c>
      <c r="D730" s="20">
        <f>(weekly!D729/weekly!D728)-1</f>
        <v>6.0004800384039214E-4</v>
      </c>
      <c r="E730" s="20">
        <f>(weekly!E729/weekly!E728)-1</f>
        <v>-4.6238934635171147E-2</v>
      </c>
      <c r="F730" s="20">
        <f>(weekly!F729/weekly!F728)-1</f>
        <v>-5.2221297207294404E-3</v>
      </c>
      <c r="G730" s="20">
        <f>(weekly!G729/weekly!G728)-1</f>
        <v>8.5611178065174709E-3</v>
      </c>
      <c r="H730" s="20">
        <f>(weekly!H729/weekly!H728)-1</f>
        <v>-6.0108194750549959E-3</v>
      </c>
      <c r="I730" s="20">
        <f>(weekly!I729/weekly!I728)-1</f>
        <v>1.5203619909502253E-2</v>
      </c>
      <c r="J730" s="20">
        <f>(weekly!J729/weekly!J728)-1</f>
        <v>9.5583027258321351E-3</v>
      </c>
      <c r="K730" s="20">
        <f>(weekly!K729/weekly!K728)-1</f>
        <v>-2.5940337224386045E-3</v>
      </c>
    </row>
    <row r="731" spans="1:11" x14ac:dyDescent="0.3">
      <c r="A731" s="19">
        <v>43429</v>
      </c>
      <c r="B731" s="20">
        <f>(weekly!B730/weekly!B729)-1</f>
        <v>5.8658654621713158E-2</v>
      </c>
      <c r="C731" s="20">
        <f>(weekly!C730/weekly!C729)-1</f>
        <v>8.5897671427915379E-2</v>
      </c>
      <c r="D731" s="20">
        <f>(weekly!D730/weekly!D729)-1</f>
        <v>6.1308119777715442E-2</v>
      </c>
      <c r="E731" s="20">
        <f>(weekly!E730/weekly!E729)-1</f>
        <v>7.5223532460800824E-2</v>
      </c>
      <c r="F731" s="20">
        <f>(weekly!F730/weekly!F729)-1</f>
        <v>2.4003347534996999E-2</v>
      </c>
      <c r="G731" s="20">
        <f>(weekly!G730/weekly!G729)-1</f>
        <v>5.3548177628121696E-2</v>
      </c>
      <c r="H731" s="20">
        <f>(weekly!H730/weekly!H729)-1</f>
        <v>7.5925552643956173E-3</v>
      </c>
      <c r="I731" s="20">
        <f>(weekly!I730/weekly!I729)-1</f>
        <v>2.0681048315207784E-2</v>
      </c>
      <c r="J731" s="20">
        <f>(weekly!J730/weekly!J729)-1</f>
        <v>1.4407846200581664E-2</v>
      </c>
      <c r="K731" s="20">
        <f>(weekly!K730/weekly!K729)-1</f>
        <v>1.4675831320825061E-2</v>
      </c>
    </row>
    <row r="732" spans="1:11" x14ac:dyDescent="0.3">
      <c r="A732" s="19">
        <v>43436</v>
      </c>
      <c r="B732" s="20">
        <f>(weekly!B731/weekly!B730)-1</f>
        <v>-2.8913734976476646E-2</v>
      </c>
      <c r="C732" s="20">
        <f>(weekly!C731/weekly!C730)-1</f>
        <v>1.3693125945037021E-2</v>
      </c>
      <c r="D732" s="20">
        <f>(weekly!D731/weekly!D730)-1</f>
        <v>-9.7941348200326628E-3</v>
      </c>
      <c r="E732" s="20">
        <f>(weekly!E731/weekly!E730)-1</f>
        <v>2.3003916842422534E-2</v>
      </c>
      <c r="F732" s="20">
        <f>(weekly!F731/weekly!F730)-1</f>
        <v>-2.0283071436531741E-2</v>
      </c>
      <c r="G732" s="20">
        <f>(weekly!G731/weekly!G730)-1</f>
        <v>-4.8240388617250773E-2</v>
      </c>
      <c r="H732" s="20">
        <f>(weekly!H731/weekly!H730)-1</f>
        <v>6.2016537743396771E-3</v>
      </c>
      <c r="I732" s="20">
        <f>(weekly!I731/weekly!I730)-1</f>
        <v>-4.2445414847161467E-2</v>
      </c>
      <c r="J732" s="20">
        <f>(weekly!J731/weekly!J730)-1</f>
        <v>-2.4028520499108752E-2</v>
      </c>
      <c r="K732" s="20">
        <f>(weekly!K731/weekly!K730)-1</f>
        <v>-4.7601611131453669E-3</v>
      </c>
    </row>
    <row r="733" spans="1:11" x14ac:dyDescent="0.3">
      <c r="A733" s="19">
        <v>43443</v>
      </c>
      <c r="B733" s="20">
        <f>(weekly!B732/weekly!B731)-1</f>
        <v>-1.9045564207677002E-2</v>
      </c>
      <c r="C733" s="20">
        <f>(weekly!C732/weekly!C731)-1</f>
        <v>-2.7329244377686246E-3</v>
      </c>
      <c r="D733" s="20">
        <f>(weekly!D732/weekly!D731)-1</f>
        <v>-5.6492876571624384E-3</v>
      </c>
      <c r="E733" s="20">
        <f>(weekly!E732/weekly!E731)-1</f>
        <v>3.4046563682683662E-2</v>
      </c>
      <c r="F733" s="20">
        <f>(weekly!F732/weekly!F731)-1</f>
        <v>1.6911234975163891E-2</v>
      </c>
      <c r="G733" s="20">
        <f>(weekly!G732/weekly!G731)-1</f>
        <v>4.3151418852833912E-2</v>
      </c>
      <c r="H733" s="20">
        <f>(weekly!H732/weekly!H731)-1</f>
        <v>5.7989263702034499E-2</v>
      </c>
      <c r="I733" s="20">
        <f>(weekly!I732/weekly!I731)-1</f>
        <v>5.6548704852241727E-3</v>
      </c>
      <c r="J733" s="20">
        <f>(weekly!J732/weekly!J731)-1</f>
        <v>9.3731735827002893E-3</v>
      </c>
      <c r="K733" s="20">
        <f>(weekly!K732/weekly!K731)-1</f>
        <v>2.8881530537159472E-2</v>
      </c>
    </row>
    <row r="734" spans="1:11" x14ac:dyDescent="0.3">
      <c r="A734" s="19">
        <v>43450</v>
      </c>
      <c r="B734" s="20">
        <f>(weekly!B733/weekly!B732)-1</f>
        <v>-1.0797408621930682E-2</v>
      </c>
      <c r="C734" s="20">
        <f>(weekly!C733/weekly!C732)-1</f>
        <v>-4.721460996171789E-2</v>
      </c>
      <c r="D734" s="20">
        <f>(weekly!D733/weekly!D732)-1</f>
        <v>7.3743209120820108E-3</v>
      </c>
      <c r="E734" s="20">
        <f>(weekly!E733/weekly!E732)-1</f>
        <v>-8.4763383129922265E-2</v>
      </c>
      <c r="F734" s="20">
        <f>(weekly!F733/weekly!F732)-1</f>
        <v>3.5236213132480598E-2</v>
      </c>
      <c r="G734" s="20">
        <f>(weekly!G733/weekly!G732)-1</f>
        <v>-3.3311999999999786E-3</v>
      </c>
      <c r="H734" s="20">
        <f>(weekly!H733/weekly!H732)-1</f>
        <v>8.9889751941869322E-2</v>
      </c>
      <c r="I734" s="20">
        <f>(weekly!I733/weekly!I732)-1</f>
        <v>3.0836205332851474E-3</v>
      </c>
      <c r="J734" s="20">
        <f>(weekly!J733/weekly!J732)-1</f>
        <v>6.2679588601868286E-3</v>
      </c>
      <c r="K734" s="20">
        <f>(weekly!K733/weekly!K732)-1</f>
        <v>1.7164312533524129E-2</v>
      </c>
    </row>
    <row r="735" spans="1:11" x14ac:dyDescent="0.3">
      <c r="A735" s="19">
        <v>43457</v>
      </c>
      <c r="B735" s="20">
        <f>(weekly!B734/weekly!B733)-1</f>
        <v>2.3043337645536788E-2</v>
      </c>
      <c r="C735" s="20">
        <f>(weekly!C734/weekly!C733)-1</f>
        <v>1.3173494928198082E-4</v>
      </c>
      <c r="D735" s="20">
        <f>(weekly!D734/weekly!D733)-1</f>
        <v>5.5638369586887837E-3</v>
      </c>
      <c r="E735" s="20">
        <f>(weekly!E734/weekly!E733)-1</f>
        <v>1.6633731152846831E-2</v>
      </c>
      <c r="F735" s="20">
        <f>(weekly!F734/weekly!F733)-1</f>
        <v>-1.5991931998271203E-2</v>
      </c>
      <c r="G735" s="20">
        <f>(weekly!G734/weekly!G733)-1</f>
        <v>-9.0060007898311589E-3</v>
      </c>
      <c r="H735" s="20">
        <f>(weekly!H734/weekly!H733)-1</f>
        <v>-3.3105350882234763E-2</v>
      </c>
      <c r="I735" s="20">
        <f>(weekly!I734/weekly!I733)-1</f>
        <v>1.9710669077757537E-2</v>
      </c>
      <c r="J735" s="20">
        <f>(weekly!J734/weekly!J733)-1</f>
        <v>1.3126757726805272E-2</v>
      </c>
      <c r="K735" s="20">
        <f>(weekly!K734/weekly!K733)-1</f>
        <v>1.3534891896642698E-2</v>
      </c>
    </row>
    <row r="736" spans="1:11" x14ac:dyDescent="0.3">
      <c r="A736" s="19">
        <v>43464</v>
      </c>
      <c r="B736" s="20">
        <f>(weekly!B735/weekly!B734)-1</f>
        <v>-2.3887615585236777E-2</v>
      </c>
      <c r="C736" s="20">
        <f>(weekly!C735/weekly!C734)-1</f>
        <v>-1.0125790305584692E-2</v>
      </c>
      <c r="D736" s="20">
        <f>(weekly!D735/weekly!D734)-1</f>
        <v>-2.56824254784771E-3</v>
      </c>
      <c r="E736" s="20">
        <f>(weekly!E735/weekly!E734)-1</f>
        <v>6.2446430757929772E-3</v>
      </c>
      <c r="F736" s="20">
        <f>(weekly!F735/weekly!F734)-1</f>
        <v>1.4531478770131612E-2</v>
      </c>
      <c r="G736" s="20">
        <f>(weekly!G735/weekly!G734)-1</f>
        <v>7.6201831176656576E-3</v>
      </c>
      <c r="H736" s="20">
        <f>(weekly!H735/weekly!H734)-1</f>
        <v>-6.0631278606668726E-3</v>
      </c>
      <c r="I736" s="20">
        <f>(weekly!I735/weekly!I734)-1</f>
        <v>-4.2560737719453678E-3</v>
      </c>
      <c r="J736" s="20">
        <f>(weekly!J735/weekly!J734)-1</f>
        <v>-3.4567708407287068E-2</v>
      </c>
      <c r="K736" s="20">
        <f>(weekly!K735/weekly!K734)-1</f>
        <v>8.4807492195629441E-2</v>
      </c>
    </row>
    <row r="737" spans="1:11" x14ac:dyDescent="0.3">
      <c r="A737" s="19">
        <v>43471</v>
      </c>
      <c r="B737" s="20">
        <f>(weekly!B736/weekly!B735)-1</f>
        <v>-5.4652551464484667E-4</v>
      </c>
      <c r="C737" s="20">
        <f>(weekly!C736/weekly!C735)-1</f>
        <v>-1.827425802409588E-2</v>
      </c>
      <c r="D737" s="20">
        <f>(weekly!D736/weekly!D735)-1</f>
        <v>-2.6221873017976405E-3</v>
      </c>
      <c r="E737" s="20">
        <f>(weekly!E736/weekly!E735)-1</f>
        <v>3.3949866147481078E-2</v>
      </c>
      <c r="F737" s="20">
        <f>(weekly!F736/weekly!F735)-1</f>
        <v>1.2844102897139109E-2</v>
      </c>
      <c r="G737" s="20">
        <f>(weekly!G736/weekly!G735)-1</f>
        <v>-7.1927872774157908E-3</v>
      </c>
      <c r="H737" s="20">
        <f>(weekly!H736/weekly!H735)-1</f>
        <v>-6.3692362896955901E-2</v>
      </c>
      <c r="I737" s="20">
        <f>(weekly!I736/weekly!I735)-1</f>
        <v>4.5734639358860019E-2</v>
      </c>
      <c r="J737" s="20">
        <f>(weekly!J736/weekly!J735)-1</f>
        <v>-1.3751516711401846E-2</v>
      </c>
      <c r="K737" s="20">
        <f>(weekly!K736/weekly!K735)-1</f>
        <v>-7.9616306954436333E-2</v>
      </c>
    </row>
    <row r="738" spans="1:11" x14ac:dyDescent="0.3">
      <c r="A738" s="19">
        <v>43478</v>
      </c>
      <c r="B738" s="20">
        <f>(weekly!B737/weekly!B736)-1</f>
        <v>7.8580686973428238E-2</v>
      </c>
      <c r="C738" s="20">
        <f>(weekly!C737/weekly!C736)-1</f>
        <v>3.1530437630953312E-2</v>
      </c>
      <c r="D738" s="20">
        <f>(weekly!D737/weekly!D736)-1</f>
        <v>8.6940015186030006E-3</v>
      </c>
      <c r="E738" s="20">
        <f>(weekly!E737/weekly!E736)-1</f>
        <v>6.9421560550782635E-2</v>
      </c>
      <c r="F738" s="20">
        <f>(weekly!F737/weekly!F736)-1</f>
        <v>-2.2797705980835969E-3</v>
      </c>
      <c r="G738" s="20">
        <f>(weekly!G737/weekly!G736)-1</f>
        <v>2.0665934727903457E-2</v>
      </c>
      <c r="H738" s="20">
        <f>(weekly!H737/weekly!H736)-1</f>
        <v>4.8288196218702062E-2</v>
      </c>
      <c r="I738" s="20">
        <f>(weekly!I737/weekly!I736)-1</f>
        <v>-1.4544092101229533E-2</v>
      </c>
      <c r="J738" s="20">
        <f>(weekly!J737/weekly!J736)-1</f>
        <v>-3.791522201096087E-2</v>
      </c>
      <c r="K738" s="20">
        <f>(weekly!K737/weekly!K736)-1</f>
        <v>4.5683515719993073E-2</v>
      </c>
    </row>
    <row r="739" spans="1:11" x14ac:dyDescent="0.3">
      <c r="A739" s="19">
        <v>43485</v>
      </c>
      <c r="B739" s="20">
        <f>(weekly!B738/weekly!B737)-1</f>
        <v>5.2069250413099066E-2</v>
      </c>
      <c r="C739" s="20">
        <f>(weekly!C738/weekly!C737)-1</f>
        <v>1.0599507254311469E-2</v>
      </c>
      <c r="D739" s="20">
        <f>(weekly!D738/weekly!D737)-1</f>
        <v>-1.6080770823139634E-2</v>
      </c>
      <c r="E739" s="20">
        <f>(weekly!E738/weekly!E737)-1</f>
        <v>4.6770754522318381E-3</v>
      </c>
      <c r="F739" s="20">
        <f>(weekly!F738/weekly!F737)-1</f>
        <v>-2.0207790353100719E-2</v>
      </c>
      <c r="G739" s="20">
        <f>(weekly!G738/weekly!G737)-1</f>
        <v>1.4085356179597053E-2</v>
      </c>
      <c r="H739" s="20">
        <f>(weekly!H738/weekly!H737)-1</f>
        <v>1.1515963928832473E-2</v>
      </c>
      <c r="I739" s="20">
        <f>(weekly!I738/weekly!I737)-1</f>
        <v>-4.0716162035116743E-2</v>
      </c>
      <c r="J739" s="20">
        <f>(weekly!J738/weekly!J737)-1</f>
        <v>-2.4800434007595129E-2</v>
      </c>
      <c r="K739" s="20">
        <f>(weekly!K738/weekly!K737)-1</f>
        <v>-2.8903654485049834E-2</v>
      </c>
    </row>
    <row r="740" spans="1:11" x14ac:dyDescent="0.3">
      <c r="A740" s="19">
        <v>43492</v>
      </c>
      <c r="B740" s="20">
        <f>(weekly!B739/weekly!B738)-1</f>
        <v>3.1590783344339624E-3</v>
      </c>
      <c r="C740" s="20">
        <f>(weekly!C739/weekly!C738)-1</f>
        <v>5.6829878755702001E-2</v>
      </c>
      <c r="D740" s="20">
        <f>(weekly!D739/weekly!D738)-1</f>
        <v>-2.649019289068244E-3</v>
      </c>
      <c r="E740" s="20">
        <f>(weekly!E739/weekly!E738)-1</f>
        <v>3.6557814746354333E-2</v>
      </c>
      <c r="F740" s="20">
        <f>(weekly!F739/weekly!F738)-1</f>
        <v>6.1983019349196589E-2</v>
      </c>
      <c r="G740" s="20">
        <f>(weekly!G739/weekly!G738)-1</f>
        <v>1.2750751746774869E-2</v>
      </c>
      <c r="H740" s="20">
        <f>(weekly!H739/weekly!H738)-1</f>
        <v>-4.8430817420637262E-2</v>
      </c>
      <c r="I740" s="20">
        <f>(weekly!I739/weekly!I738)-1</f>
        <v>5.5487497297685984E-3</v>
      </c>
      <c r="J740" s="20">
        <f>(weekly!J739/weekly!J738)-1</f>
        <v>3.0374314551378845E-2</v>
      </c>
      <c r="K740" s="20">
        <f>(weekly!K739/weekly!K738)-1</f>
        <v>2.3776941498460546E-2</v>
      </c>
    </row>
    <row r="741" spans="1:11" x14ac:dyDescent="0.3">
      <c r="A741" s="19">
        <v>43499</v>
      </c>
      <c r="B741" s="20">
        <f>(weekly!B740/weekly!B739)-1</f>
        <v>2.2204035156389024E-2</v>
      </c>
      <c r="C741" s="20">
        <f>(weekly!C740/weekly!C739)-1</f>
        <v>1.5491398224281916E-2</v>
      </c>
      <c r="D741" s="20">
        <f>(weekly!D740/weekly!D739)-1</f>
        <v>1.5408955796337054E-2</v>
      </c>
      <c r="E741" s="20">
        <f>(weekly!E740/weekly!E739)-1</f>
        <v>5.0855293573739413E-3</v>
      </c>
      <c r="F741" s="20">
        <f>(weekly!F740/weekly!F739)-1</f>
        <v>-5.7644798243207118E-3</v>
      </c>
      <c r="G741" s="20">
        <f>(weekly!G740/weekly!G739)-1</f>
        <v>-4.294268129912493E-2</v>
      </c>
      <c r="H741" s="20">
        <f>(weekly!H740/weekly!H739)-1</f>
        <v>-7.7862885357978806E-3</v>
      </c>
      <c r="I741" s="20">
        <f>(weekly!I740/weekly!I739)-1</f>
        <v>-1.7629353590368213E-2</v>
      </c>
      <c r="J741" s="20">
        <f>(weekly!J740/weekly!J739)-1</f>
        <v>-4.7110727177367084E-2</v>
      </c>
      <c r="K741" s="20">
        <f>(weekly!K740/weekly!K739)-1</f>
        <v>2.8404344193817543E-3</v>
      </c>
    </row>
    <row r="742" spans="1:11" x14ac:dyDescent="0.3">
      <c r="A742" s="19">
        <v>43506</v>
      </c>
      <c r="B742" s="20">
        <f>(weekly!B741/weekly!B740)-1</f>
        <v>-2.6020816653322565E-2</v>
      </c>
      <c r="C742" s="20">
        <f>(weekly!C741/weekly!C740)-1</f>
        <v>-1.5376227927591413E-2</v>
      </c>
      <c r="D742" s="20">
        <f>(weekly!D741/weekly!D740)-1</f>
        <v>-1.0368565681747377E-2</v>
      </c>
      <c r="E742" s="20">
        <f>(weekly!E741/weekly!E740)-1</f>
        <v>-2.4904718096990353E-2</v>
      </c>
      <c r="F742" s="20">
        <f>(weekly!F741/weekly!F740)-1</f>
        <v>-3.8100496963003883E-2</v>
      </c>
      <c r="G742" s="20">
        <f>(weekly!G741/weekly!G740)-1</f>
        <v>-7.9860539441189315E-2</v>
      </c>
      <c r="H742" s="20">
        <f>(weekly!H741/weekly!H740)-1</f>
        <v>-3.0942962868444668E-2</v>
      </c>
      <c r="I742" s="20">
        <f>(weekly!I741/weekly!I740)-1</f>
        <v>1.3605194047271452E-2</v>
      </c>
      <c r="J742" s="20">
        <f>(weekly!J741/weekly!J740)-1</f>
        <v>-1.5014893479246227E-2</v>
      </c>
      <c r="K742" s="20">
        <f>(weekly!K741/weekly!K740)-1</f>
        <v>2.6991002999000147E-2</v>
      </c>
    </row>
    <row r="743" spans="1:11" x14ac:dyDescent="0.3">
      <c r="A743" s="19">
        <v>43513</v>
      </c>
      <c r="B743" s="20">
        <f>(weekly!B742/weekly!B741)-1</f>
        <v>-9.7214031701782222E-3</v>
      </c>
      <c r="C743" s="20">
        <f>(weekly!C742/weekly!C741)-1</f>
        <v>-5.1263252876156074E-2</v>
      </c>
      <c r="D743" s="20">
        <f>(weekly!D742/weekly!D741)-1</f>
        <v>-4.3798127844730805E-3</v>
      </c>
      <c r="E743" s="20">
        <f>(weekly!E742/weekly!E741)-1</f>
        <v>-9.4345980187343637E-3</v>
      </c>
      <c r="F743" s="20">
        <f>(weekly!F742/weekly!F741)-1</f>
        <v>3.0137772675087326E-3</v>
      </c>
      <c r="G743" s="20">
        <f>(weekly!G742/weekly!G741)-1</f>
        <v>5.3637023860897415E-2</v>
      </c>
      <c r="H743" s="20">
        <f>(weekly!H742/weekly!H741)-1</f>
        <v>5.4118111791428225E-2</v>
      </c>
      <c r="I743" s="20">
        <f>(weekly!I742/weekly!I741)-1</f>
        <v>-1.8964338407283399E-2</v>
      </c>
      <c r="J743" s="20">
        <f>(weekly!J742/weekly!J741)-1</f>
        <v>2.9123421180221598E-2</v>
      </c>
      <c r="K743" s="20">
        <f>(weekly!K742/weekly!K741)-1</f>
        <v>1.4763140817650955E-2</v>
      </c>
    </row>
    <row r="744" spans="1:11" x14ac:dyDescent="0.3">
      <c r="A744" s="19">
        <v>43520</v>
      </c>
      <c r="B744" s="20">
        <f>(weekly!B743/weekly!B742)-1</f>
        <v>-5.1249661643959499E-3</v>
      </c>
      <c r="C744" s="20">
        <f>(weekly!C743/weekly!C742)-1</f>
        <v>3.6216651445801995E-2</v>
      </c>
      <c r="D744" s="20">
        <f>(weekly!D743/weekly!D742)-1</f>
        <v>-3.8719570634465628E-3</v>
      </c>
      <c r="E744" s="20">
        <f>(weekly!E743/weekly!E742)-1</f>
        <v>9.4564256071840713E-3</v>
      </c>
      <c r="F744" s="20">
        <f>(weekly!F743/weekly!F742)-1</f>
        <v>-3.8989841178995732E-3</v>
      </c>
      <c r="G744" s="20">
        <f>(weekly!G743/weekly!G742)-1</f>
        <v>1.9705975392504405E-2</v>
      </c>
      <c r="H744" s="20">
        <f>(weekly!H743/weekly!H742)-1</f>
        <v>2.1859971269750922E-3</v>
      </c>
      <c r="I744" s="20">
        <f>(weekly!I743/weekly!I742)-1</f>
        <v>1.2765020908223956E-2</v>
      </c>
      <c r="J744" s="20">
        <f>(weekly!J743/weekly!J742)-1</f>
        <v>2.2821460797074478E-2</v>
      </c>
      <c r="K744" s="20">
        <f>(weekly!K743/weekly!K742)-1</f>
        <v>4.7002398081534835E-2</v>
      </c>
    </row>
    <row r="745" spans="1:11" x14ac:dyDescent="0.3">
      <c r="A745" s="19">
        <v>43527</v>
      </c>
      <c r="B745" s="20">
        <f>(weekly!B744/weekly!B743)-1</f>
        <v>3.348388384030776E-2</v>
      </c>
      <c r="C745" s="20">
        <f>(weekly!C744/weekly!C743)-1</f>
        <v>1.3684128184402011E-2</v>
      </c>
      <c r="D745" s="20">
        <f>(weekly!D744/weekly!D743)-1</f>
        <v>2.1532481527093639E-2</v>
      </c>
      <c r="E745" s="20">
        <f>(weekly!E744/weekly!E743)-1</f>
        <v>-3.9830165790537775E-2</v>
      </c>
      <c r="F745" s="20">
        <f>(weekly!F744/weekly!F743)-1</f>
        <v>-7.1821022013143221E-3</v>
      </c>
      <c r="G745" s="20">
        <f>(weekly!G744/weekly!G743)-1</f>
        <v>-3.1871156929527134E-3</v>
      </c>
      <c r="H745" s="20">
        <f>(weekly!H744/weekly!H743)-1</f>
        <v>6.4190452449208513E-2</v>
      </c>
      <c r="I745" s="20">
        <f>(weekly!I744/weekly!I743)-1</f>
        <v>5.1285766026801793E-2</v>
      </c>
      <c r="J745" s="20">
        <f>(weekly!J744/weekly!J743)-1</f>
        <v>2.2694802913553636E-2</v>
      </c>
      <c r="K745" s="20">
        <f>(weekly!K744/weekly!K743)-1</f>
        <v>3.527256069628959E-2</v>
      </c>
    </row>
    <row r="746" spans="1:11" x14ac:dyDescent="0.3">
      <c r="A746" s="19">
        <v>43534</v>
      </c>
      <c r="B746" s="20">
        <f>(weekly!B745/weekly!B744)-1</f>
        <v>4.3052459764466366E-2</v>
      </c>
      <c r="C746" s="20">
        <f>(weekly!C745/weekly!C744)-1</f>
        <v>8.5297280055973701E-3</v>
      </c>
      <c r="D746" s="20">
        <f>(weekly!D745/weekly!D744)-1</f>
        <v>5.8639591613766084E-2</v>
      </c>
      <c r="E746" s="20">
        <f>(weekly!E745/weekly!E744)-1</f>
        <v>8.7035867200111472E-3</v>
      </c>
      <c r="F746" s="20">
        <f>(weekly!F745/weekly!F744)-1</f>
        <v>3.6314970882916908E-2</v>
      </c>
      <c r="G746" s="20">
        <f>(weekly!G745/weekly!G744)-1</f>
        <v>2.0736625204336168E-3</v>
      </c>
      <c r="H746" s="20">
        <f>(weekly!H745/weekly!H744)-1</f>
        <v>7.8062778168189295E-2</v>
      </c>
      <c r="I746" s="20">
        <f>(weekly!I745/weekly!I744)-1</f>
        <v>-3.7552539102871929E-3</v>
      </c>
      <c r="J746" s="20">
        <f>(weekly!J745/weekly!J744)-1</f>
        <v>4.4084642513626093E-2</v>
      </c>
      <c r="K746" s="20">
        <f>(weekly!K745/weekly!K744)-1</f>
        <v>3.93805309734514E-2</v>
      </c>
    </row>
    <row r="747" spans="1:11" x14ac:dyDescent="0.3">
      <c r="A747" s="19">
        <v>43541</v>
      </c>
      <c r="B747" s="20">
        <f>(weekly!B746/weekly!B745)-1</f>
        <v>1.5211172808346163E-2</v>
      </c>
      <c r="C747" s="20">
        <f>(weekly!C746/weekly!C745)-1</f>
        <v>-1.6818253697006069E-2</v>
      </c>
      <c r="D747" s="20">
        <f>(weekly!D746/weekly!D745)-1</f>
        <v>1.0275800711743832E-2</v>
      </c>
      <c r="E747" s="20">
        <f>(weekly!E746/weekly!E745)-1</f>
        <v>3.4166028808016335E-2</v>
      </c>
      <c r="F747" s="20">
        <f>(weekly!F746/weekly!F745)-1</f>
        <v>2.7014763882587056E-2</v>
      </c>
      <c r="G747" s="20">
        <f>(weekly!G746/weekly!G745)-1</f>
        <v>8.4507502697048764E-3</v>
      </c>
      <c r="H747" s="20">
        <f>(weekly!H746/weekly!H745)-1</f>
        <v>-4.2479222119615412E-2</v>
      </c>
      <c r="I747" s="20">
        <f>(weekly!I746/weekly!I745)-1</f>
        <v>2.3204343465781374E-2</v>
      </c>
      <c r="J747" s="20">
        <f>(weekly!J746/weekly!J745)-1</f>
        <v>-2.3981341346610563E-3</v>
      </c>
      <c r="K747" s="20">
        <f>(weekly!K746/weekly!K745)-1</f>
        <v>-6.6695047537960184E-3</v>
      </c>
    </row>
    <row r="748" spans="1:11" x14ac:dyDescent="0.3">
      <c r="A748" s="19">
        <v>43548</v>
      </c>
      <c r="B748" s="20">
        <f>(weekly!B747/weekly!B746)-1</f>
        <v>1.6027447210527956E-2</v>
      </c>
      <c r="C748" s="20">
        <f>(weekly!C747/weekly!C746)-1</f>
        <v>-1.9923212618034869E-3</v>
      </c>
      <c r="D748" s="20">
        <f>(weekly!D747/weekly!D746)-1</f>
        <v>1.8775042930738284E-2</v>
      </c>
      <c r="E748" s="20">
        <f>(weekly!E747/weekly!E746)-1</f>
        <v>1.0092854259184936E-3</v>
      </c>
      <c r="F748" s="20">
        <f>(weekly!F747/weekly!F746)-1</f>
        <v>1.4579439252336401E-2</v>
      </c>
      <c r="G748" s="20">
        <f>(weekly!G747/weekly!G746)-1</f>
        <v>-4.6032903800955483E-3</v>
      </c>
      <c r="H748" s="20">
        <f>(weekly!H747/weekly!H746)-1</f>
        <v>4.3966642083167917E-2</v>
      </c>
      <c r="I748" s="20">
        <f>(weekly!I747/weekly!I746)-1</f>
        <v>-3.3797485467080834E-3</v>
      </c>
      <c r="J748" s="20">
        <f>(weekly!J747/weekly!J746)-1</f>
        <v>-7.1384074169079659E-3</v>
      </c>
      <c r="K748" s="20">
        <f>(weekly!K747/weekly!K746)-1</f>
        <v>-6.7142857142857837E-3</v>
      </c>
    </row>
    <row r="749" spans="1:11" x14ac:dyDescent="0.3">
      <c r="A749" s="19">
        <v>43555</v>
      </c>
      <c r="B749" s="20">
        <f>(weekly!B748/weekly!B747)-1</f>
        <v>-6.867750933916339E-3</v>
      </c>
      <c r="C749" s="20">
        <f>(weekly!C748/weekly!C747)-1</f>
        <v>2.3305745596706284E-2</v>
      </c>
      <c r="D749" s="20">
        <f>(weekly!D748/weekly!D747)-1</f>
        <v>-5.7309810091020763E-3</v>
      </c>
      <c r="E749" s="20">
        <f>(weekly!E748/weekly!E747)-1</f>
        <v>1.5043355515224732E-2</v>
      </c>
      <c r="F749" s="20">
        <f>(weekly!F748/weekly!F747)-1</f>
        <v>1.4570911770616979E-2</v>
      </c>
      <c r="G749" s="20">
        <f>(weekly!G748/weekly!G747)-1</f>
        <v>-2.8323915910830388E-2</v>
      </c>
      <c r="H749" s="20">
        <f>(weekly!H748/weekly!H747)-1</f>
        <v>-9.6402564938593671E-2</v>
      </c>
      <c r="I749" s="20">
        <f>(weekly!I748/weekly!I747)-1</f>
        <v>-6.884156266955932E-3</v>
      </c>
      <c r="J749" s="20">
        <f>(weekly!J748/weekly!J747)-1</f>
        <v>-7.5883399399133689E-3</v>
      </c>
      <c r="K749" s="20">
        <f>(weekly!K748/weekly!K747)-1</f>
        <v>2.7326333956565474E-2</v>
      </c>
    </row>
    <row r="750" spans="1:11" x14ac:dyDescent="0.3">
      <c r="A750" s="19">
        <v>43562</v>
      </c>
      <c r="B750" s="20">
        <f>(weekly!B749/weekly!B748)-1</f>
        <v>-7.9664914586069502E-3</v>
      </c>
      <c r="C750" s="20">
        <f>(weekly!C749/weekly!C748)-1</f>
        <v>-1.6500795066018425E-2</v>
      </c>
      <c r="D750" s="20">
        <f>(weekly!D749/weekly!D748)-1</f>
        <v>-1.7500695507024711E-2</v>
      </c>
      <c r="E750" s="20">
        <f>(weekly!E749/weekly!E748)-1</f>
        <v>-1.5204492477219778E-2</v>
      </c>
      <c r="F750" s="20">
        <f>(weekly!F749/weekly!F748)-1</f>
        <v>-5.0051173693420048E-2</v>
      </c>
      <c r="G750" s="20">
        <f>(weekly!G749/weekly!G748)-1</f>
        <v>-2.9896969412585017E-3</v>
      </c>
      <c r="H750" s="20">
        <f>(weekly!H749/weekly!H748)-1</f>
        <v>6.8559057012267388E-3</v>
      </c>
      <c r="I750" s="20">
        <f>(weekly!I749/weekly!I748)-1</f>
        <v>3.7152125661601421E-2</v>
      </c>
      <c r="J750" s="20">
        <f>(weekly!J749/weekly!J748)-1</f>
        <v>-9.0967919490044791E-3</v>
      </c>
      <c r="K750" s="20">
        <f>(weekly!K749/weekly!K748)-1</f>
        <v>2.5059498810023895E-2</v>
      </c>
    </row>
    <row r="751" spans="1:11" x14ac:dyDescent="0.3">
      <c r="A751" s="19">
        <v>43569</v>
      </c>
      <c r="B751" s="20">
        <f>(weekly!B750/weekly!B749)-1</f>
        <v>3.1906614785992105E-2</v>
      </c>
      <c r="C751" s="20">
        <f>(weekly!C750/weekly!C749)-1</f>
        <v>6.7286185824754208E-2</v>
      </c>
      <c r="D751" s="20">
        <f>(weekly!D750/weekly!D749)-1</f>
        <v>1.2538602436930946E-2</v>
      </c>
      <c r="E751" s="20">
        <f>(weekly!E750/weekly!E749)-1</f>
        <v>-4.1059228576039608E-2</v>
      </c>
      <c r="F751" s="20">
        <f>(weekly!F750/weekly!F749)-1</f>
        <v>2.1513224203245862E-2</v>
      </c>
      <c r="G751" s="20">
        <f>(weekly!G750/weekly!G749)-1</f>
        <v>4.7064202295388213E-3</v>
      </c>
      <c r="H751" s="20">
        <f>(weekly!H750/weekly!H749)-1</f>
        <v>4.3005614621909327E-3</v>
      </c>
      <c r="I751" s="20">
        <f>(weekly!I750/weekly!I749)-1</f>
        <v>-4.0825733381621987E-3</v>
      </c>
      <c r="J751" s="20">
        <f>(weekly!J750/weekly!J749)-1</f>
        <v>-2.2519141270072041E-4</v>
      </c>
      <c r="K751" s="20">
        <f>(weekly!K750/weekly!K749)-1</f>
        <v>1.5296367112810572E-2</v>
      </c>
    </row>
    <row r="752" spans="1:11" x14ac:dyDescent="0.3">
      <c r="A752" s="19">
        <v>43576</v>
      </c>
      <c r="B752" s="20">
        <f>(weekly!B751/weekly!B750)-1</f>
        <v>4.9420750296844673E-3</v>
      </c>
      <c r="C752" s="20">
        <f>(weekly!C751/weekly!C750)-1</f>
        <v>4.1163118233252805E-2</v>
      </c>
      <c r="D752" s="20">
        <f>(weekly!D751/weekly!D750)-1</f>
        <v>-5.5406019505714887E-3</v>
      </c>
      <c r="E752" s="20">
        <f>(weekly!E751/weekly!E750)-1</f>
        <v>2.921335708174988E-2</v>
      </c>
      <c r="F752" s="20">
        <f>(weekly!F751/weekly!F750)-1</f>
        <v>-1.4187534022863324E-2</v>
      </c>
      <c r="G752" s="20">
        <f>(weekly!G751/weekly!G750)-1</f>
        <v>-1.0784097220828071E-2</v>
      </c>
      <c r="H752" s="20">
        <f>(weekly!H751/weekly!H750)-1</f>
        <v>2.432496728916389E-2</v>
      </c>
      <c r="I752" s="20">
        <f>(weekly!I751/weekly!I750)-1</f>
        <v>9.9176832291969497E-4</v>
      </c>
      <c r="J752" s="20">
        <f>(weekly!J751/weekly!J750)-1</f>
        <v>-3.8591485847286888E-3</v>
      </c>
      <c r="K752" s="20">
        <f>(weekly!K751/weekly!K750)-1</f>
        <v>1.210653753026536E-3</v>
      </c>
    </row>
    <row r="753" spans="1:11" x14ac:dyDescent="0.3">
      <c r="A753" s="19">
        <v>43583</v>
      </c>
      <c r="B753" s="20">
        <f>(weekly!B752/weekly!B751)-1</f>
        <v>1.1512054925754578E-2</v>
      </c>
      <c r="C753" s="20">
        <f>(weekly!C752/weekly!C751)-1</f>
        <v>-4.7600896235624246E-2</v>
      </c>
      <c r="D753" s="20">
        <f>(weekly!D752/weekly!D751)-1</f>
        <v>3.8147881259117167E-2</v>
      </c>
      <c r="E753" s="20">
        <f>(weekly!E752/weekly!E751)-1</f>
        <v>-1.9513258659689892E-2</v>
      </c>
      <c r="F753" s="20">
        <f>(weekly!F752/weekly!F751)-1</f>
        <v>-7.0405522001726339E-3</v>
      </c>
      <c r="G753" s="20">
        <f>(weekly!G752/weekly!G751)-1</f>
        <v>-9.1766082741684962E-2</v>
      </c>
      <c r="H753" s="20">
        <f>(weekly!H752/weekly!H751)-1</f>
        <v>2.4502119259130151E-2</v>
      </c>
      <c r="I753" s="20">
        <f>(weekly!I752/weekly!I751)-1</f>
        <v>-3.4677499256910993E-3</v>
      </c>
      <c r="J753" s="20">
        <f>(weekly!J752/weekly!J751)-1</f>
        <v>4.0625282643433902E-3</v>
      </c>
      <c r="K753" s="20">
        <f>(weekly!K752/weekly!K751)-1</f>
        <v>-1.6525594518339348E-2</v>
      </c>
    </row>
    <row r="754" spans="1:11" x14ac:dyDescent="0.3">
      <c r="A754" s="19">
        <v>43590</v>
      </c>
      <c r="B754" s="20">
        <f>(weekly!B753/weekly!B752)-1</f>
        <v>-0.11193193477608876</v>
      </c>
      <c r="C754" s="20">
        <f>(weekly!C753/weekly!C752)-1</f>
        <v>-2.8357786433167442E-3</v>
      </c>
      <c r="D754" s="20">
        <f>(weekly!D753/weekly!D752)-1</f>
        <v>-3.0177339484487975E-2</v>
      </c>
      <c r="E754" s="20">
        <f>(weekly!E753/weekly!E752)-1</f>
        <v>-9.3254023403840369E-3</v>
      </c>
      <c r="F754" s="20">
        <f>(weekly!F753/weekly!F752)-1</f>
        <v>-6.7776580584616442E-2</v>
      </c>
      <c r="G754" s="20">
        <f>(weekly!G753/weekly!G752)-1</f>
        <v>-2.409566762130777E-3</v>
      </c>
      <c r="H754" s="20">
        <f>(weekly!H753/weekly!H752)-1</f>
        <v>-4.4601870218191952E-2</v>
      </c>
      <c r="I754" s="20">
        <f>(weekly!I753/weekly!I752)-1</f>
        <v>-1.9420693312123039E-2</v>
      </c>
      <c r="J754" s="20">
        <f>(weekly!J753/weekly!J752)-1</f>
        <v>-4.2262507975829866E-3</v>
      </c>
      <c r="K754" s="20">
        <f>(weekly!K753/weekly!K752)-1</f>
        <v>-6.0655737704918056E-2</v>
      </c>
    </row>
    <row r="755" spans="1:11" x14ac:dyDescent="0.3">
      <c r="A755" s="19">
        <v>43597</v>
      </c>
      <c r="B755" s="20">
        <f>(weekly!B754/weekly!B753)-1</f>
        <v>1.2993245645218421E-2</v>
      </c>
      <c r="C755" s="20">
        <f>(weekly!C754/weekly!C753)-1</f>
        <v>-1.8893691171359861E-2</v>
      </c>
      <c r="D755" s="20">
        <f>(weekly!D754/weekly!D753)-1</f>
        <v>2.8567687876407399E-2</v>
      </c>
      <c r="E755" s="20">
        <f>(weekly!E754/weekly!E753)-1</f>
        <v>9.8340417771418664E-3</v>
      </c>
      <c r="F755" s="20">
        <f>(weekly!F754/weekly!F753)-1</f>
        <v>-1.5696655605682119E-2</v>
      </c>
      <c r="G755" s="20">
        <f>(weekly!G754/weekly!G753)-1</f>
        <v>3.3233034427661678E-2</v>
      </c>
      <c r="H755" s="20">
        <f>(weekly!H754/weekly!H753)-1</f>
        <v>3.5116858464823819E-2</v>
      </c>
      <c r="I755" s="20">
        <f>(weekly!I754/weekly!I753)-1</f>
        <v>1.2403677166418881E-2</v>
      </c>
      <c r="J755" s="20">
        <f>(weekly!J754/weekly!J753)-1</f>
        <v>4.9075777221603278E-3</v>
      </c>
      <c r="K755" s="20">
        <f>(weekly!K754/weekly!K753)-1</f>
        <v>-1.1343804537521929E-2</v>
      </c>
    </row>
    <row r="756" spans="1:11" x14ac:dyDescent="0.3">
      <c r="A756" s="19">
        <v>43604</v>
      </c>
      <c r="B756" s="20">
        <f>(weekly!B755/weekly!B754)-1</f>
        <v>5.4798126019897975E-2</v>
      </c>
      <c r="C756" s="20">
        <f>(weekly!C755/weekly!C754)-1</f>
        <v>-2.2640078626628313E-2</v>
      </c>
      <c r="D756" s="20">
        <f>(weekly!D755/weekly!D754)-1</f>
        <v>4.7605712685521162E-3</v>
      </c>
      <c r="E756" s="20">
        <f>(weekly!E755/weekly!E754)-1</f>
        <v>-2.0296176928206289E-2</v>
      </c>
      <c r="F756" s="20">
        <f>(weekly!F755/weekly!F754)-1</f>
        <v>4.8863636363636331E-2</v>
      </c>
      <c r="G756" s="20">
        <f>(weekly!G755/weekly!G754)-1</f>
        <v>2.6563764597063333E-2</v>
      </c>
      <c r="H756" s="20">
        <f>(weekly!H755/weekly!H754)-1</f>
        <v>5.1518624641833766E-2</v>
      </c>
      <c r="I756" s="20">
        <f>(weekly!I755/weekly!I754)-1</f>
        <v>-3.7322650642630628E-2</v>
      </c>
      <c r="J756" s="20">
        <f>(weekly!J755/weekly!J754)-1</f>
        <v>0.13345536109464917</v>
      </c>
      <c r="K756" s="20">
        <f>(weekly!K755/weekly!K754)-1</f>
        <v>0.11062077081494559</v>
      </c>
    </row>
    <row r="757" spans="1:11" x14ac:dyDescent="0.3">
      <c r="A757" s="19">
        <v>43611</v>
      </c>
      <c r="B757" s="20">
        <f>(weekly!B756/weekly!B755)-1</f>
        <v>-5.023788135875118E-3</v>
      </c>
      <c r="C757" s="20">
        <f>(weekly!C756/weekly!C755)-1</f>
        <v>7.2530793300766172E-2</v>
      </c>
      <c r="D757" s="20">
        <f>(weekly!D756/weekly!D755)-1</f>
        <v>2.1908043647174136E-2</v>
      </c>
      <c r="E757" s="20">
        <f>(weekly!E756/weekly!E755)-1</f>
        <v>4.0256370262183871E-2</v>
      </c>
      <c r="F757" s="20">
        <f>(weekly!F756/weekly!F755)-1</f>
        <v>1.6468039003250334E-2</v>
      </c>
      <c r="G757" s="20">
        <f>(weekly!G756/weekly!G755)-1</f>
        <v>2.8456286076306014E-2</v>
      </c>
      <c r="H757" s="20">
        <f>(weekly!H756/weekly!H755)-1</f>
        <v>3.5260777154068279E-2</v>
      </c>
      <c r="I757" s="20">
        <f>(weekly!I756/weekly!I755)-1</f>
        <v>-3.9636578007421042E-2</v>
      </c>
      <c r="J757" s="20">
        <f>(weekly!J756/weekly!J755)-1</f>
        <v>9.2591979774045985E-3</v>
      </c>
      <c r="K757" s="20">
        <f>(weekly!K756/weekly!K755)-1</f>
        <v>2.2781456953642421E-2</v>
      </c>
    </row>
    <row r="758" spans="1:11" x14ac:dyDescent="0.3">
      <c r="A758" s="19">
        <v>43618</v>
      </c>
      <c r="B758" s="20">
        <f>(weekly!B757/weekly!B756)-1</f>
        <v>-1.1452551327492899E-2</v>
      </c>
      <c r="C758" s="20">
        <f>(weekly!C757/weekly!C756)-1</f>
        <v>-6.7392628693268009E-3</v>
      </c>
      <c r="D758" s="20">
        <f>(weekly!D757/weekly!D756)-1</f>
        <v>9.1984991487461532E-3</v>
      </c>
      <c r="E758" s="20">
        <f>(weekly!E757/weekly!E756)-1</f>
        <v>1.8265587088683866E-3</v>
      </c>
      <c r="F758" s="20">
        <f>(weekly!F757/weekly!F756)-1</f>
        <v>7.8519150145668348E-3</v>
      </c>
      <c r="G758" s="20">
        <f>(weekly!G757/weekly!G756)-1</f>
        <v>-1.2426207628206343E-2</v>
      </c>
      <c r="H758" s="20">
        <f>(weekly!H757/weekly!H756)-1</f>
        <v>-1.4529374605180112E-2</v>
      </c>
      <c r="I758" s="20">
        <f>(weekly!I757/weekly!I756)-1</f>
        <v>-9.8577309164440408E-3</v>
      </c>
      <c r="J758" s="20">
        <f>(weekly!J757/weekly!J756)-1</f>
        <v>-2.8690029640899173E-2</v>
      </c>
      <c r="K758" s="20">
        <f>(weekly!K757/weekly!K756)-1</f>
        <v>-8.5599585599585581E-2</v>
      </c>
    </row>
    <row r="759" spans="1:11" x14ac:dyDescent="0.3">
      <c r="A759" s="19">
        <v>43625</v>
      </c>
      <c r="B759" s="20">
        <f>(weekly!B758/weekly!B757)-1</f>
        <v>2.0126169093646062E-3</v>
      </c>
      <c r="C759" s="20">
        <f>(weekly!C758/weekly!C757)-1</f>
        <v>3.3345152758078811E-2</v>
      </c>
      <c r="D759" s="20">
        <f>(weekly!D758/weekly!D757)-1</f>
        <v>-5.126483281604477E-3</v>
      </c>
      <c r="E759" s="20">
        <f>(weekly!E758/weekly!E757)-1</f>
        <v>1.8232284750190342E-3</v>
      </c>
      <c r="F759" s="20">
        <f>(weekly!F758/weekly!F757)-1</f>
        <v>-3.9482497267951944E-3</v>
      </c>
      <c r="G759" s="20">
        <f>(weekly!G758/weekly!G757)-1</f>
        <v>2.1821092683332655E-2</v>
      </c>
      <c r="H759" s="20">
        <f>(weekly!H758/weekly!H757)-1</f>
        <v>-4.252136752136737E-2</v>
      </c>
      <c r="I759" s="20">
        <f>(weekly!I758/weekly!I757)-1</f>
        <v>7.4395536267823914E-3</v>
      </c>
      <c r="J759" s="20">
        <f>(weekly!J758/weekly!J757)-1</f>
        <v>1.0505208720133385E-2</v>
      </c>
      <c r="K759" s="20">
        <f>(weekly!K758/weekly!K757)-1</f>
        <v>1.515366095453885E-2</v>
      </c>
    </row>
    <row r="760" spans="1:11" x14ac:dyDescent="0.3">
      <c r="A760" s="19">
        <v>43632</v>
      </c>
      <c r="B760" s="20">
        <f>(weekly!B759/weekly!B758)-1</f>
        <v>-2.8879586807548208E-2</v>
      </c>
      <c r="C760" s="20">
        <f>(weekly!C759/weekly!C758)-1</f>
        <v>-2.0634810229303024E-3</v>
      </c>
      <c r="D760" s="20">
        <f>(weekly!D759/weekly!D758)-1</f>
        <v>-8.5854220685680493E-3</v>
      </c>
      <c r="E760" s="20">
        <f>(weekly!E759/weekly!E758)-1</f>
        <v>1.3173977998098607E-2</v>
      </c>
      <c r="F760" s="20">
        <f>(weekly!F759/weekly!F758)-1</f>
        <v>-2.1058219784109045E-2</v>
      </c>
      <c r="G760" s="20">
        <f>(weekly!G759/weekly!G758)-1</f>
        <v>-4.3741161389217686E-2</v>
      </c>
      <c r="H760" s="20">
        <f>(weekly!H759/weekly!H758)-1</f>
        <v>-1.5454139700959657E-2</v>
      </c>
      <c r="I760" s="20">
        <f>(weekly!I759/weekly!I758)-1</f>
        <v>-1.3321266968325807E-2</v>
      </c>
      <c r="J760" s="20">
        <f>(weekly!J759/weekly!J758)-1</f>
        <v>7.0954681205026571E-3</v>
      </c>
      <c r="K760" s="20">
        <f>(weekly!K759/weekly!K758)-1</f>
        <v>-5.1199776785714191E-2</v>
      </c>
    </row>
    <row r="761" spans="1:11" x14ac:dyDescent="0.3">
      <c r="A761" s="19">
        <v>43639</v>
      </c>
      <c r="B761" s="20">
        <f>(weekly!B760/weekly!B759)-1</f>
        <v>-2.0630920309376855E-2</v>
      </c>
      <c r="C761" s="20">
        <f>(weekly!C760/weekly!C759)-1</f>
        <v>-1.0064588076762138E-2</v>
      </c>
      <c r="D761" s="20">
        <f>(weekly!D760/weekly!D759)-1</f>
        <v>1.2238255757958116E-2</v>
      </c>
      <c r="E761" s="20">
        <f>(weekly!E760/weekly!E759)-1</f>
        <v>-2.4262734584450385E-2</v>
      </c>
      <c r="F761" s="20">
        <f>(weekly!F760/weekly!F759)-1</f>
        <v>-1.7968185104844436E-2</v>
      </c>
      <c r="G761" s="20">
        <f>(weekly!G760/weekly!G759)-1</f>
        <v>-3.0616406535377449E-2</v>
      </c>
      <c r="H761" s="20">
        <f>(weekly!H760/weekly!H759)-1</f>
        <v>3.3546778489261575E-2</v>
      </c>
      <c r="I761" s="20">
        <f>(weekly!I760/weekly!I759)-1</f>
        <v>-1.1006346993432947E-3</v>
      </c>
      <c r="J761" s="20">
        <f>(weekly!J760/weekly!J759)-1</f>
        <v>8.4784555677184237E-3</v>
      </c>
      <c r="K761" s="20">
        <f>(weekly!K760/weekly!K759)-1</f>
        <v>5.7344508160563912E-3</v>
      </c>
    </row>
    <row r="762" spans="1:11" x14ac:dyDescent="0.3">
      <c r="A762" s="19">
        <v>43646</v>
      </c>
      <c r="B762" s="20">
        <f>(weekly!B761/weekly!B760)-1</f>
        <v>8.181301909562011E-3</v>
      </c>
      <c r="C762" s="20">
        <f>(weekly!C761/weekly!C760)-1</f>
        <v>-2.878278665440015E-2</v>
      </c>
      <c r="D762" s="20">
        <f>(weekly!D761/weekly!D760)-1</f>
        <v>1.1721185078250596E-2</v>
      </c>
      <c r="E762" s="20">
        <f>(weekly!E761/weekly!E760)-1</f>
        <v>-1.9123505976095578E-2</v>
      </c>
      <c r="F762" s="20">
        <f>(weekly!F761/weekly!F760)-1</f>
        <v>4.0496263299338864E-4</v>
      </c>
      <c r="G762" s="20">
        <f>(weekly!G761/weekly!G760)-1</f>
        <v>2.9198068339796546E-2</v>
      </c>
      <c r="H762" s="20">
        <f>(weekly!H761/weekly!H760)-1</f>
        <v>-5.9049289983003406E-2</v>
      </c>
      <c r="I762" s="20">
        <f>(weekly!I761/weekly!I760)-1</f>
        <v>2.0090351489330471E-2</v>
      </c>
      <c r="J762" s="20">
        <f>(weekly!J761/weekly!J760)-1</f>
        <v>2.6050403583903758E-3</v>
      </c>
      <c r="K762" s="20">
        <f>(weekly!K761/weekly!K760)-1</f>
        <v>-8.6257309941519811E-3</v>
      </c>
    </row>
    <row r="763" spans="1:11" x14ac:dyDescent="0.3">
      <c r="A763" s="19">
        <v>43653</v>
      </c>
      <c r="B763" s="20">
        <f>(weekly!B762/weekly!B761)-1</f>
        <v>1.3571793201781368E-2</v>
      </c>
      <c r="C763" s="20">
        <f>(weekly!C762/weekly!C761)-1</f>
        <v>-2.565341787813169E-2</v>
      </c>
      <c r="D763" s="20">
        <f>(weekly!D762/weekly!D761)-1</f>
        <v>-3.1748348129231108E-2</v>
      </c>
      <c r="E763" s="20">
        <f>(weekly!E762/weekly!E761)-1</f>
        <v>1.2185215272136452E-2</v>
      </c>
      <c r="F763" s="20">
        <f>(weekly!F762/weekly!F761)-1</f>
        <v>2.391992345624594E-3</v>
      </c>
      <c r="G763" s="20">
        <f>(weekly!G762/weekly!G761)-1</f>
        <v>-1.5334795482740304E-2</v>
      </c>
      <c r="H763" s="20">
        <f>(weekly!H762/weekly!H761)-1</f>
        <v>-6.4386435147418819E-2</v>
      </c>
      <c r="I763" s="20">
        <f>(weekly!I762/weekly!I761)-1</f>
        <v>-1.6094188809678167E-2</v>
      </c>
      <c r="J763" s="20">
        <f>(weekly!J762/weekly!J761)-1</f>
        <v>-5.7673759423656046E-2</v>
      </c>
      <c r="K763" s="20">
        <f>(weekly!K762/weekly!K761)-1</f>
        <v>-2.1973160300840511E-2</v>
      </c>
    </row>
    <row r="764" spans="1:11" x14ac:dyDescent="0.3">
      <c r="A764" s="19">
        <v>43660</v>
      </c>
      <c r="B764" s="20">
        <f>(weekly!B763/weekly!B762)-1</f>
        <v>-2.4609239319207998E-2</v>
      </c>
      <c r="C764" s="20">
        <f>(weekly!C763/weekly!C762)-1</f>
        <v>-1.4543362234876289E-2</v>
      </c>
      <c r="D764" s="20">
        <f>(weekly!D763/weekly!D762)-1</f>
        <v>-7.619589881854405E-3</v>
      </c>
      <c r="E764" s="20">
        <f>(weekly!E763/weekly!E762)-1</f>
        <v>8.0699618088227121E-2</v>
      </c>
      <c r="F764" s="20">
        <f>(weekly!F763/weekly!F762)-1</f>
        <v>5.2498256176805036E-3</v>
      </c>
      <c r="G764" s="20">
        <f>(weekly!G763/weekly!G762)-1</f>
        <v>-1.2497879114968358E-2</v>
      </c>
      <c r="H764" s="20">
        <f>(weekly!H763/weekly!H762)-1</f>
        <v>1.4884474061157116E-2</v>
      </c>
      <c r="I764" s="20">
        <f>(weekly!I763/weekly!I762)-1</f>
        <v>-2.3822593039850681E-2</v>
      </c>
      <c r="J764" s="20">
        <f>(weekly!J763/weekly!J762)-1</f>
        <v>-3.7926736713108977E-2</v>
      </c>
      <c r="K764" s="20">
        <f>(weekly!K763/weekly!K762)-1</f>
        <v>5.6242460796139815E-2</v>
      </c>
    </row>
    <row r="765" spans="1:11" x14ac:dyDescent="0.3">
      <c r="A765" s="19">
        <v>43667</v>
      </c>
      <c r="B765" s="20">
        <f>(weekly!B764/weekly!B763)-1</f>
        <v>-2.8168010968075197E-2</v>
      </c>
      <c r="C765" s="20">
        <f>(weekly!C764/weekly!C763)-1</f>
        <v>1.5452605299186573E-2</v>
      </c>
      <c r="D765" s="20">
        <f>(weekly!D764/weekly!D763)-1</f>
        <v>-4.1402644301757663E-2</v>
      </c>
      <c r="E765" s="20">
        <f>(weekly!E764/weekly!E763)-1</f>
        <v>2.0358514724712062E-3</v>
      </c>
      <c r="F765" s="20">
        <f>(weekly!F764/weekly!F763)-1</f>
        <v>0.11492951574026744</v>
      </c>
      <c r="G765" s="20">
        <f>(weekly!G764/weekly!G763)-1</f>
        <v>-2.7936902520608875E-2</v>
      </c>
      <c r="H765" s="20">
        <f>(weekly!H764/weekly!H763)-1</f>
        <v>-2.0189003436426267E-2</v>
      </c>
      <c r="I765" s="20">
        <f>(weekly!I764/weekly!I763)-1</f>
        <v>7.0475333633228665E-3</v>
      </c>
      <c r="J765" s="20">
        <f>(weekly!J764/weekly!J763)-1</f>
        <v>-1.4025996583967859E-2</v>
      </c>
      <c r="K765" s="20">
        <f>(weekly!K764/weekly!K763)-1</f>
        <v>-4.2255531763026433E-2</v>
      </c>
    </row>
    <row r="766" spans="1:11" x14ac:dyDescent="0.3">
      <c r="A766" s="19">
        <v>43674</v>
      </c>
      <c r="B766" s="20">
        <f>(weekly!B765/weekly!B764)-1</f>
        <v>-2.4275846906432696E-2</v>
      </c>
      <c r="C766" s="20">
        <f>(weekly!C765/weekly!C764)-1</f>
        <v>4.5637497397666094E-2</v>
      </c>
      <c r="D766" s="20">
        <f>(weekly!D765/weekly!D764)-1</f>
        <v>-2.547266133859083E-2</v>
      </c>
      <c r="E766" s="20">
        <f>(weekly!E765/weekly!E764)-1</f>
        <v>-1.4490346158269385E-2</v>
      </c>
      <c r="F766" s="20">
        <f>(weekly!F765/weekly!F764)-1</f>
        <v>1.2283402666317222E-2</v>
      </c>
      <c r="G766" s="20">
        <f>(weekly!G765/weekly!G764)-1</f>
        <v>-2.7182844872002287E-2</v>
      </c>
      <c r="H766" s="20">
        <f>(weekly!H765/weekly!H764)-1</f>
        <v>-4.5093004321412611E-3</v>
      </c>
      <c r="I766" s="20">
        <f>(weekly!I765/weekly!I764)-1</f>
        <v>-2.1069088743299491E-2</v>
      </c>
      <c r="J766" s="20">
        <f>(weekly!J765/weekly!J764)-1</f>
        <v>-1.5693586035791296E-2</v>
      </c>
      <c r="K766" s="20">
        <f>(weekly!K765/weekly!K764)-1</f>
        <v>-1.5203458041436746E-2</v>
      </c>
    </row>
    <row r="767" spans="1:11" x14ac:dyDescent="0.3">
      <c r="A767" s="19">
        <v>43681</v>
      </c>
      <c r="B767" s="20">
        <f>(weekly!B766/weekly!B765)-1</f>
        <v>-1.8777226979119765E-2</v>
      </c>
      <c r="C767" s="20">
        <f>(weekly!C766/weekly!C765)-1</f>
        <v>1.8568469156051925E-2</v>
      </c>
      <c r="D767" s="20">
        <f>(weekly!D766/weekly!D765)-1</f>
        <v>3.0546072002745728E-2</v>
      </c>
      <c r="E767" s="20">
        <f>(weekly!E766/weekly!E765)-1</f>
        <v>1.837277147487848E-2</v>
      </c>
      <c r="F767" s="20">
        <f>(weekly!F766/weekly!F765)-1</f>
        <v>1.9609112089050029E-2</v>
      </c>
      <c r="G767" s="20">
        <f>(weekly!G766/weekly!G765)-1</f>
        <v>-3.5256596114815464E-3</v>
      </c>
      <c r="H767" s="20">
        <f>(weekly!H766/weekly!H765)-1</f>
        <v>1.2393834539163207E-2</v>
      </c>
      <c r="I767" s="20">
        <f>(weekly!I766/weekly!I765)-1</f>
        <v>-3.9128450832763062E-2</v>
      </c>
      <c r="J767" s="20">
        <f>(weekly!J766/weekly!J765)-1</f>
        <v>-3.8703615320367923E-3</v>
      </c>
      <c r="K767" s="20">
        <f>(weekly!K766/weekly!K765)-1</f>
        <v>5.4487664598152907E-3</v>
      </c>
    </row>
    <row r="768" spans="1:11" x14ac:dyDescent="0.3">
      <c r="A768" s="19">
        <v>43688</v>
      </c>
      <c r="B768" s="20">
        <f>(weekly!B767/weekly!B766)-1</f>
        <v>9.9720606246172627E-2</v>
      </c>
      <c r="C768" s="20">
        <f>(weekly!C767/weekly!C766)-1</f>
        <v>-3.6124840598326324E-2</v>
      </c>
      <c r="D768" s="20">
        <f>(weekly!D767/weekly!D766)-1</f>
        <v>-2.3794916739702132E-2</v>
      </c>
      <c r="E768" s="20">
        <f>(weekly!E767/weekly!E766)-1</f>
        <v>-1.9365435053856461E-2</v>
      </c>
      <c r="F768" s="20">
        <f>(weekly!F767/weekly!F766)-1</f>
        <v>1.3932085052364318E-2</v>
      </c>
      <c r="G768" s="20">
        <f>(weekly!G767/weekly!G766)-1</f>
        <v>-3.3798489309947444E-2</v>
      </c>
      <c r="H768" s="20">
        <f>(weekly!H767/weekly!H766)-1</f>
        <v>1.3733532189908138E-2</v>
      </c>
      <c r="I768" s="20">
        <f>(weekly!I767/weekly!I766)-1</f>
        <v>-5.3029403617080861E-3</v>
      </c>
      <c r="J768" s="20">
        <f>(weekly!J767/weekly!J766)-1</f>
        <v>-2.1875023394746118E-2</v>
      </c>
      <c r="K768" s="20">
        <f>(weekly!K767/weekly!K766)-1</f>
        <v>-1.5505042902303146E-2</v>
      </c>
    </row>
    <row r="769" spans="1:11" x14ac:dyDescent="0.3">
      <c r="A769" s="19">
        <v>43695</v>
      </c>
      <c r="B769" s="20">
        <f>(weekly!B768/weekly!B767)-1</f>
        <v>-1.6705239528771454E-3</v>
      </c>
      <c r="C769" s="20">
        <f>(weekly!C768/weekly!C767)-1</f>
        <v>3.8149915018541591E-2</v>
      </c>
      <c r="D769" s="20">
        <f>(weekly!D768/weekly!D767)-1</f>
        <v>-2.9178076042555068E-2</v>
      </c>
      <c r="E769" s="20">
        <f>(weekly!E768/weekly!E767)-1</f>
        <v>3.5691564638215656E-2</v>
      </c>
      <c r="F769" s="20">
        <f>(weekly!F768/weekly!F767)-1</f>
        <v>-1.0673260508936133E-2</v>
      </c>
      <c r="G769" s="20">
        <f>(weekly!G768/weekly!G767)-1</f>
        <v>-1.3302496275863218E-2</v>
      </c>
      <c r="H769" s="20">
        <f>(weekly!H768/weekly!H767)-1</f>
        <v>-6.2894623919573345E-2</v>
      </c>
      <c r="I769" s="20">
        <f>(weekly!I768/weekly!I767)-1</f>
        <v>-6.6839069027252784E-2</v>
      </c>
      <c r="J769" s="20">
        <f>(weekly!J768/weekly!J767)-1</f>
        <v>-3.5842485936244284E-2</v>
      </c>
      <c r="K769" s="20">
        <f>(weekly!K768/weekly!K767)-1</f>
        <v>-2.232415902140672E-2</v>
      </c>
    </row>
    <row r="770" spans="1:11" x14ac:dyDescent="0.3">
      <c r="A770" s="19">
        <v>43702</v>
      </c>
      <c r="B770" s="20">
        <f>(weekly!B769/weekly!B768)-1</f>
        <v>-2.1404542364609425E-2</v>
      </c>
      <c r="C770" s="20">
        <f>(weekly!C769/weekly!C768)-1</f>
        <v>5.292900165112302E-3</v>
      </c>
      <c r="D770" s="20">
        <f>(weekly!D769/weekly!D768)-1</f>
        <v>3.0165996208443291E-2</v>
      </c>
      <c r="E770" s="20">
        <f>(weekly!E769/weekly!E768)-1</f>
        <v>1.5833019932305348E-2</v>
      </c>
      <c r="F770" s="20">
        <f>(weekly!F769/weekly!F768)-1</f>
        <v>2.265249303973671E-2</v>
      </c>
      <c r="G770" s="20">
        <f>(weekly!G769/weekly!G768)-1</f>
        <v>9.5194882354377341E-2</v>
      </c>
      <c r="H770" s="20">
        <f>(weekly!H769/weekly!H768)-1</f>
        <v>7.8498070255772934E-2</v>
      </c>
      <c r="I770" s="20">
        <f>(weekly!I769/weekly!I768)-1</f>
        <v>4.0503091025367643E-2</v>
      </c>
      <c r="J770" s="20">
        <f>(weekly!J769/weekly!J768)-1</f>
        <v>3.192772997173976E-2</v>
      </c>
      <c r="K770" s="20">
        <f>(weekly!K769/weekly!K768)-1</f>
        <v>1.8142008132624454E-2</v>
      </c>
    </row>
    <row r="771" spans="1:11" x14ac:dyDescent="0.3">
      <c r="A771" s="19">
        <v>43709</v>
      </c>
      <c r="B771" s="20">
        <f>(weekly!B770/weekly!B769)-1</f>
        <v>-2.0857453288922745E-2</v>
      </c>
      <c r="C771" s="20">
        <f>(weekly!C770/weekly!C769)-1</f>
        <v>-2.7481806026565581E-2</v>
      </c>
      <c r="D771" s="20">
        <f>(weekly!D770/weekly!D769)-1</f>
        <v>8.0612583821826345E-3</v>
      </c>
      <c r="E771" s="20">
        <f>(weekly!E770/weekly!E769)-1</f>
        <v>3.0987375513679583E-2</v>
      </c>
      <c r="F771" s="20">
        <f>(weekly!F770/weekly!F769)-1</f>
        <v>-5.1850018562059175E-2</v>
      </c>
      <c r="G771" s="20">
        <f>(weekly!G770/weekly!G769)-1</f>
        <v>-1.2677840902757365E-2</v>
      </c>
      <c r="H771" s="20">
        <f>(weekly!H770/weekly!H769)-1</f>
        <v>6.7447079517195307E-2</v>
      </c>
      <c r="I771" s="20">
        <f>(weekly!I770/weekly!I769)-1</f>
        <v>-6.5150583896742553E-3</v>
      </c>
      <c r="J771" s="20">
        <f>(weekly!J770/weekly!J769)-1</f>
        <v>2.3077988214836864E-4</v>
      </c>
      <c r="K771" s="20">
        <f>(weekly!K770/weekly!K769)-1</f>
        <v>-1.5821812596006124E-2</v>
      </c>
    </row>
    <row r="772" spans="1:11" x14ac:dyDescent="0.3">
      <c r="A772" s="19">
        <v>43716</v>
      </c>
      <c r="B772" s="20">
        <f>(weekly!B771/weekly!B770)-1</f>
        <v>2.5285599941788917E-3</v>
      </c>
      <c r="C772" s="20">
        <f>(weekly!C771/weekly!C770)-1</f>
        <v>-2.5280324257979325E-2</v>
      </c>
      <c r="D772" s="20">
        <f>(weekly!D771/weekly!D770)-1</f>
        <v>5.138251925731252E-3</v>
      </c>
      <c r="E772" s="20">
        <f>(weekly!E771/weekly!E770)-1</f>
        <v>-1.2915349995212155E-2</v>
      </c>
      <c r="F772" s="20">
        <f>(weekly!F771/weekly!F770)-1</f>
        <v>1.0310623858000412E-2</v>
      </c>
      <c r="G772" s="20">
        <f>(weekly!G771/weekly!G770)-1</f>
        <v>3.0370428911745684E-3</v>
      </c>
      <c r="H772" s="20">
        <f>(weekly!H771/weekly!H770)-1</f>
        <v>7.875447468606156E-2</v>
      </c>
      <c r="I772" s="20">
        <f>(weekly!I771/weekly!I770)-1</f>
        <v>-1.6415078775880665E-2</v>
      </c>
      <c r="J772" s="20">
        <f>(weekly!J771/weekly!J770)-1</f>
        <v>2.6387436165630884E-2</v>
      </c>
      <c r="K772" s="20">
        <f>(weekly!K771/weekly!K770)-1</f>
        <v>2.4972686124551169E-2</v>
      </c>
    </row>
    <row r="773" spans="1:11" x14ac:dyDescent="0.3">
      <c r="A773" s="19">
        <v>43723</v>
      </c>
      <c r="B773" s="20">
        <f>(weekly!B772/weekly!B771)-1</f>
        <v>2.3461740850283963E-2</v>
      </c>
      <c r="C773" s="20">
        <f>(weekly!C772/weekly!C771)-1</f>
        <v>-3.5712019678947993E-2</v>
      </c>
      <c r="D773" s="20">
        <f>(weekly!D772/weekly!D771)-1</f>
        <v>6.2796796371110464E-2</v>
      </c>
      <c r="E773" s="20">
        <f>(weekly!E772/weekly!E771)-1</f>
        <v>-2.9297277632935104E-2</v>
      </c>
      <c r="F773" s="20">
        <f>(weekly!F772/weekly!F771)-1</f>
        <v>7.9317917581707809E-2</v>
      </c>
      <c r="G773" s="20">
        <f>(weekly!G772/weekly!G771)-1</f>
        <v>7.1696569940643551E-2</v>
      </c>
      <c r="H773" s="20">
        <f>(weekly!H772/weekly!H771)-1</f>
        <v>-1.2852251777719204E-2</v>
      </c>
      <c r="I773" s="20">
        <f>(weekly!I772/weekly!I771)-1</f>
        <v>-7.5058705132505787E-3</v>
      </c>
      <c r="J773" s="20">
        <f>(weekly!J772/weekly!J771)-1</f>
        <v>3.6229440635420218E-2</v>
      </c>
      <c r="K773" s="20">
        <f>(weekly!K772/weekly!K771)-1</f>
        <v>-7.7965585503274037E-2</v>
      </c>
    </row>
    <row r="774" spans="1:11" x14ac:dyDescent="0.3">
      <c r="A774" s="19">
        <v>43730</v>
      </c>
      <c r="B774" s="20">
        <f>(weekly!B773/weekly!B772)-1</f>
        <v>4.3613928090206366E-2</v>
      </c>
      <c r="C774" s="20">
        <f>(weekly!C773/weekly!C772)-1</f>
        <v>-4.5046868989533362E-3</v>
      </c>
      <c r="D774" s="20">
        <f>(weekly!D773/weekly!D772)-1</f>
        <v>3.717905968656221E-2</v>
      </c>
      <c r="E774" s="20">
        <f>(weekly!E773/weekly!E772)-1</f>
        <v>-2.8320153905732726E-2</v>
      </c>
      <c r="F774" s="20">
        <f>(weekly!F773/weekly!F772)-1</f>
        <v>6.3016157989227883E-2</v>
      </c>
      <c r="G774" s="20">
        <f>(weekly!G773/weekly!G772)-1</f>
        <v>5.1569310483659203E-2</v>
      </c>
      <c r="H774" s="20">
        <f>(weekly!H773/weekly!H772)-1</f>
        <v>0.16349180940184627</v>
      </c>
      <c r="I774" s="20">
        <f>(weekly!I773/weekly!I772)-1</f>
        <v>6.1937555452279414E-2</v>
      </c>
      <c r="J774" s="20">
        <f>(weekly!J773/weekly!J772)-1</f>
        <v>4.2678429387518868E-2</v>
      </c>
      <c r="K774" s="20">
        <f>(weekly!K773/weekly!K772)-1</f>
        <v>3.0718414533443372E-2</v>
      </c>
    </row>
    <row r="775" spans="1:11" x14ac:dyDescent="0.3">
      <c r="A775" s="19">
        <v>43737</v>
      </c>
      <c r="B775" s="20">
        <f>(weekly!B774/weekly!B773)-1</f>
        <v>-7.3049741777653221E-4</v>
      </c>
      <c r="C775" s="20">
        <f>(weekly!C774/weekly!C773)-1</f>
        <v>1.1282171220548864E-2</v>
      </c>
      <c r="D775" s="20">
        <f>(weekly!D774/weekly!D773)-1</f>
        <v>-4.3803247066388051E-2</v>
      </c>
      <c r="E775" s="20">
        <f>(weekly!E774/weekly!E773)-1</f>
        <v>1.4373505438276091E-2</v>
      </c>
      <c r="F775" s="20">
        <f>(weekly!F774/weekly!F773)-1</f>
        <v>-2.9218037493666582E-2</v>
      </c>
      <c r="G775" s="20">
        <f>(weekly!G774/weekly!G773)-1</f>
        <v>-5.6687696635759788E-2</v>
      </c>
      <c r="H775" s="20">
        <f>(weekly!H774/weekly!H773)-1</f>
        <v>9.6996101811511082E-2</v>
      </c>
      <c r="I775" s="20">
        <f>(weekly!I774/weekly!I773)-1</f>
        <v>1.7226974338571788E-2</v>
      </c>
      <c r="J775" s="20">
        <f>(weekly!J774/weekly!J773)-1</f>
        <v>-3.3261207279183358E-2</v>
      </c>
      <c r="K775" s="20">
        <f>(weekly!K774/weekly!K773)-1</f>
        <v>-4.1659990386156087E-2</v>
      </c>
    </row>
    <row r="776" spans="1:11" x14ac:dyDescent="0.3">
      <c r="A776" s="19">
        <v>43744</v>
      </c>
      <c r="B776" s="20">
        <f>(weekly!B775/weekly!B774)-1</f>
        <v>3.4018462793900195E-2</v>
      </c>
      <c r="C776" s="20">
        <f>(weekly!C775/weekly!C774)-1</f>
        <v>-4.4484442008838609E-2</v>
      </c>
      <c r="D776" s="20">
        <f>(weekly!D775/weekly!D774)-1</f>
        <v>7.6489871396150377E-3</v>
      </c>
      <c r="E776" s="20">
        <f>(weekly!E775/weekly!E774)-1</f>
        <v>2.6907477820025338E-2</v>
      </c>
      <c r="F776" s="20">
        <f>(weekly!F775/weekly!F774)-1</f>
        <v>3.818719554627692E-2</v>
      </c>
      <c r="G776" s="20">
        <f>(weekly!G775/weekly!G774)-1</f>
        <v>8.4305670259548604E-2</v>
      </c>
      <c r="H776" s="20">
        <f>(weekly!H775/weekly!H774)-1</f>
        <v>-5.3177257525083621E-2</v>
      </c>
      <c r="I776" s="20">
        <f>(weekly!I775/weekly!I774)-1</f>
        <v>-5.1157697121401835E-2</v>
      </c>
      <c r="J776" s="20">
        <f>(weekly!J775/weekly!J774)-1</f>
        <v>2.3171396596746163E-3</v>
      </c>
      <c r="K776" s="20">
        <f>(weekly!K775/weekly!K774)-1</f>
        <v>-4.9155659588697498E-2</v>
      </c>
    </row>
    <row r="777" spans="1:11" x14ac:dyDescent="0.3">
      <c r="A777" s="19">
        <v>43751</v>
      </c>
      <c r="B777" s="20">
        <f>(weekly!B776/weekly!B775)-1</f>
        <v>4.7137548913222194E-2</v>
      </c>
      <c r="C777" s="20">
        <f>(weekly!C776/weekly!C775)-1</f>
        <v>5.6126448937927842E-2</v>
      </c>
      <c r="D777" s="20">
        <f>(weekly!D776/weekly!D775)-1</f>
        <v>2.519185852519179E-2</v>
      </c>
      <c r="E777" s="20">
        <f>(weekly!E776/weekly!E775)-1</f>
        <v>-5.7613270305962527E-2</v>
      </c>
      <c r="F777" s="20">
        <f>(weekly!F776/weekly!F775)-1</f>
        <v>1.4802401899176143E-2</v>
      </c>
      <c r="G777" s="20">
        <f>(weekly!G776/weekly!G775)-1</f>
        <v>5.4770933355033025E-2</v>
      </c>
      <c r="H777" s="20">
        <f>(weekly!H776/weekly!H775)-1</f>
        <v>6.649593783115515E-2</v>
      </c>
      <c r="I777" s="20">
        <f>(weekly!I776/weekly!I775)-1</f>
        <v>9.8516075845012097E-3</v>
      </c>
      <c r="J777" s="20">
        <f>(weekly!J776/weekly!J775)-1</f>
        <v>1.44289609859789E-2</v>
      </c>
      <c r="K777" s="20">
        <f>(weekly!K776/weekly!K775)-1</f>
        <v>1.1605415860734825E-2</v>
      </c>
    </row>
    <row r="778" spans="1:11" x14ac:dyDescent="0.3">
      <c r="A778" s="19">
        <v>43758</v>
      </c>
      <c r="B778" s="20">
        <f>(weekly!B777/weekly!B776)-1</f>
        <v>1.0472766097756159E-2</v>
      </c>
      <c r="C778" s="20">
        <f>(weekly!C777/weekly!C776)-1</f>
        <v>3.2861697887604624E-2</v>
      </c>
      <c r="D778" s="20">
        <f>(weekly!D777/weekly!D776)-1</f>
        <v>0</v>
      </c>
      <c r="E778" s="20">
        <f>(weekly!E777/weekly!E776)-1</f>
        <v>-0.16982515879772109</v>
      </c>
      <c r="F778" s="20">
        <f>(weekly!F777/weekly!F776)-1</f>
        <v>-1.1256364386954765E-2</v>
      </c>
      <c r="G778" s="20">
        <f>(weekly!G777/weekly!G776)-1</f>
        <v>4.4128720081961781E-3</v>
      </c>
      <c r="H778" s="20">
        <f>(weekly!H777/weekly!H776)-1</f>
        <v>6.4585575888052027E-3</v>
      </c>
      <c r="I778" s="20">
        <f>(weekly!I777/weekly!I776)-1</f>
        <v>5.4696110045309165E-3</v>
      </c>
      <c r="J778" s="20">
        <f>(weekly!J777/weekly!J776)-1</f>
        <v>-1.6121635446431637E-2</v>
      </c>
      <c r="K778" s="20">
        <f>(weekly!K777/weekly!K776)-1</f>
        <v>-1.1298452981053364E-2</v>
      </c>
    </row>
    <row r="779" spans="1:11" x14ac:dyDescent="0.3">
      <c r="A779" s="19">
        <v>43765</v>
      </c>
      <c r="B779" s="20">
        <f>(weekly!B778/weekly!B777)-1</f>
        <v>1.7962583131332144E-2</v>
      </c>
      <c r="C779" s="20">
        <f>(weekly!C778/weekly!C777)-1</f>
        <v>3.573771440699236E-2</v>
      </c>
      <c r="D779" s="20">
        <f>(weekly!D778/weekly!D777)-1</f>
        <v>8.9910496338485579E-3</v>
      </c>
      <c r="E779" s="20">
        <f>(weekly!E778/weekly!E777)-1</f>
        <v>7.9131696851139077E-2</v>
      </c>
      <c r="F779" s="20">
        <f>(weekly!F778/weekly!F777)-1</f>
        <v>-1.6673161498636069E-2</v>
      </c>
      <c r="G779" s="20">
        <f>(weekly!G778/weekly!G777)-1</f>
        <v>5.8067727247590462E-4</v>
      </c>
      <c r="H779" s="20">
        <f>(weekly!H778/weekly!H777)-1</f>
        <v>-8.1036610448375068E-3</v>
      </c>
      <c r="I779" s="20">
        <f>(weekly!I778/weekly!I777)-1</f>
        <v>5.4276783177038768E-2</v>
      </c>
      <c r="J779" s="20">
        <f>(weekly!J778/weekly!J777)-1</f>
        <v>1.9297239153818646E-2</v>
      </c>
      <c r="K779" s="20">
        <f>(weekly!K778/weekly!K777)-1</f>
        <v>1.9514767932489407E-2</v>
      </c>
    </row>
    <row r="780" spans="1:11" x14ac:dyDescent="0.3">
      <c r="A780" s="19">
        <v>43772</v>
      </c>
      <c r="B780" s="20">
        <f>(weekly!B779/weekly!B778)-1</f>
        <v>-7.8306264501160072E-3</v>
      </c>
      <c r="C780" s="20">
        <f>(weekly!C779/weekly!C778)-1</f>
        <v>-3.2236581674234377E-2</v>
      </c>
      <c r="D780" s="20">
        <f>(weekly!D779/weekly!D778)-1</f>
        <v>1.2539816942865212E-2</v>
      </c>
      <c r="E780" s="20">
        <f>(weekly!E779/weekly!E778)-1</f>
        <v>2.9442722647798458E-2</v>
      </c>
      <c r="F780" s="20">
        <f>(weekly!F779/weekly!F778)-1</f>
        <v>1.6134967588530058E-2</v>
      </c>
      <c r="G780" s="20">
        <f>(weekly!G779/weekly!G778)-1</f>
        <v>-3.2809184729374108E-2</v>
      </c>
      <c r="H780" s="20">
        <f>(weekly!H779/weekly!H778)-1</f>
        <v>-3.2637996101687938E-2</v>
      </c>
      <c r="I780" s="20">
        <f>(weekly!I779/weekly!I778)-1</f>
        <v>-3.2345013477087514E-3</v>
      </c>
      <c r="J780" s="20">
        <f>(weekly!J779/weekly!J778)-1</f>
        <v>-2.0071619026178156E-2</v>
      </c>
      <c r="K780" s="20">
        <f>(weekly!K779/weekly!K778)-1</f>
        <v>5.949301603724777E-2</v>
      </c>
    </row>
    <row r="781" spans="1:11" x14ac:dyDescent="0.3">
      <c r="A781" s="19">
        <v>43779</v>
      </c>
      <c r="B781" s="20">
        <f>(weekly!B780/weekly!B779)-1</f>
        <v>1.753873136509787E-2</v>
      </c>
      <c r="C781" s="20">
        <f>(weekly!C780/weekly!C779)-1</f>
        <v>2.0894789776855882E-2</v>
      </c>
      <c r="D781" s="20">
        <f>(weekly!D780/weekly!D779)-1</f>
        <v>1.7760433258999786E-2</v>
      </c>
      <c r="E781" s="20">
        <f>(weekly!E780/weekly!E779)-1</f>
        <v>-5.99278593541408E-3</v>
      </c>
      <c r="F781" s="20">
        <f>(weekly!F780/weekly!F779)-1</f>
        <v>-1.9026659609438057E-2</v>
      </c>
      <c r="G781" s="20">
        <f>(weekly!G780/weekly!G779)-1</f>
        <v>1.0657616528988445E-2</v>
      </c>
      <c r="H781" s="20">
        <f>(weekly!H780/weekly!H779)-1</f>
        <v>6.9450398696733195E-3</v>
      </c>
      <c r="I781" s="20">
        <f>(weekly!I780/weekly!I779)-1</f>
        <v>-3.762651626361746E-2</v>
      </c>
      <c r="J781" s="20">
        <f>(weekly!J780/weekly!J779)-1</f>
        <v>-3.200562862558165E-2</v>
      </c>
      <c r="K781" s="20">
        <f>(weekly!K780/weekly!K779)-1</f>
        <v>-2.262369791666663E-2</v>
      </c>
    </row>
    <row r="782" spans="1:11" x14ac:dyDescent="0.3">
      <c r="A782" s="19">
        <v>43786</v>
      </c>
      <c r="B782" s="20">
        <f>(weekly!B781/weekly!B780)-1</f>
        <v>5.1437124843133342E-2</v>
      </c>
      <c r="C782" s="20">
        <f>(weekly!C781/weekly!C780)-1</f>
        <v>-4.7255414928468631E-2</v>
      </c>
      <c r="D782" s="20">
        <f>(weekly!D781/weekly!D780)-1</f>
        <v>-1.0290320056342561E-2</v>
      </c>
      <c r="E782" s="20">
        <f>(weekly!E781/weekly!E780)-1</f>
        <v>-1.5200868621064068E-2</v>
      </c>
      <c r="F782" s="20">
        <f>(weekly!F781/weekly!F780)-1</f>
        <v>-4.4272164480036347E-2</v>
      </c>
      <c r="G782" s="20">
        <f>(weekly!G781/weekly!G780)-1</f>
        <v>-5.3907263549064943E-2</v>
      </c>
      <c r="H782" s="20">
        <f>(weekly!H781/weekly!H780)-1</f>
        <v>6.513964577656628E-3</v>
      </c>
      <c r="I782" s="20">
        <f>(weekly!I781/weekly!I780)-1</f>
        <v>-1.2002247912652586E-2</v>
      </c>
      <c r="J782" s="20">
        <f>(weekly!J781/weekly!J780)-1</f>
        <v>7.6392494252019993E-4</v>
      </c>
      <c r="K782" s="20">
        <f>(weekly!K781/weekly!K780)-1</f>
        <v>-7.6103247293921816E-2</v>
      </c>
    </row>
    <row r="783" spans="1:11" x14ac:dyDescent="0.3">
      <c r="A783" s="19">
        <v>43793</v>
      </c>
      <c r="B783" s="20">
        <f>(weekly!B782/weekly!B781)-1</f>
        <v>3.005421262276986E-3</v>
      </c>
      <c r="C783" s="20">
        <f>(weekly!C782/weekly!C781)-1</f>
        <v>-8.9056006332871585E-3</v>
      </c>
      <c r="D783" s="20">
        <f>(weekly!D782/weekly!D781)-1</f>
        <v>8.0648349476182268E-3</v>
      </c>
      <c r="E783" s="20">
        <f>(weekly!E782/weekly!E781)-1</f>
        <v>4.5407067834968284E-3</v>
      </c>
      <c r="F783" s="20">
        <f>(weekly!F782/weekly!F781)-1</f>
        <v>1.3905808943693421E-2</v>
      </c>
      <c r="G783" s="20">
        <f>(weekly!G782/weekly!G781)-1</f>
        <v>1.1099600905764673E-2</v>
      </c>
      <c r="H783" s="20">
        <f>(weekly!H782/weekly!H781)-1</f>
        <v>4.4414364874583168E-3</v>
      </c>
      <c r="I783" s="20">
        <f>(weekly!I782/weekly!I781)-1</f>
        <v>-5.2411327347337E-3</v>
      </c>
      <c r="J783" s="20">
        <f>(weekly!J782/weekly!J781)-1</f>
        <v>-3.4787635344948886E-2</v>
      </c>
      <c r="K783" s="20">
        <f>(weekly!K782/weekly!K781)-1</f>
        <v>4.6503244412400946E-2</v>
      </c>
    </row>
    <row r="784" spans="1:11" x14ac:dyDescent="0.3">
      <c r="A784" s="19">
        <v>43800</v>
      </c>
      <c r="B784" s="20">
        <f>(weekly!B783/weekly!B782)-1</f>
        <v>2.4229390681005381E-3</v>
      </c>
      <c r="C784" s="20">
        <f>(weekly!C783/weekly!C782)-1</f>
        <v>3.4265175718849905E-2</v>
      </c>
      <c r="D784" s="20">
        <f>(weekly!D783/weekly!D782)-1</f>
        <v>-2.2667555590415334E-2</v>
      </c>
      <c r="E784" s="20">
        <f>(weekly!E783/weekly!E782)-1</f>
        <v>2.6918911112715715E-2</v>
      </c>
      <c r="F784" s="20">
        <f>(weekly!F783/weekly!F782)-1</f>
        <v>6.1542068399613736E-3</v>
      </c>
      <c r="G784" s="20">
        <f>(weekly!G783/weekly!G782)-1</f>
        <v>4.0719152778918577E-3</v>
      </c>
      <c r="H784" s="20">
        <f>(weekly!H783/weekly!H782)-1</f>
        <v>-4.5270782447570102E-2</v>
      </c>
      <c r="I784" s="20">
        <f>(weekly!I783/weekly!I782)-1</f>
        <v>-1.2375428851494896E-2</v>
      </c>
      <c r="J784" s="20">
        <f>(weekly!J783/weekly!J782)-1</f>
        <v>-3.0282787797817901E-2</v>
      </c>
      <c r="K784" s="20">
        <f>(weekly!K783/weekly!K782)-1</f>
        <v>-2.4457457802273597E-2</v>
      </c>
    </row>
    <row r="785" spans="1:11" x14ac:dyDescent="0.3">
      <c r="A785" s="19">
        <v>43807</v>
      </c>
      <c r="B785" s="20">
        <f>(weekly!B784/weekly!B783)-1</f>
        <v>1.8006550436933999E-2</v>
      </c>
      <c r="C785" s="20">
        <f>(weekly!C784/weekly!C783)-1</f>
        <v>-2.4654413468221503E-2</v>
      </c>
      <c r="D785" s="20">
        <f>(weekly!D784/weekly!D783)-1</f>
        <v>1.428514104570433E-2</v>
      </c>
      <c r="E785" s="20">
        <f>(weekly!E784/weekly!E783)-1</f>
        <v>-5.3157828123023831E-3</v>
      </c>
      <c r="F785" s="20">
        <f>(weekly!F784/weekly!F783)-1</f>
        <v>1.5903067020068162E-2</v>
      </c>
      <c r="G785" s="20">
        <f>(weekly!G784/weekly!G783)-1</f>
        <v>-4.6604418425915117E-3</v>
      </c>
      <c r="H785" s="20">
        <f>(weekly!H784/weekly!H783)-1</f>
        <v>1.6805610692073536E-2</v>
      </c>
      <c r="I785" s="20">
        <f>(weekly!I784/weekly!I783)-1</f>
        <v>-6.7821843596213016E-3</v>
      </c>
      <c r="J785" s="20">
        <f>(weekly!J784/weekly!J783)-1</f>
        <v>1.1544400015835787E-2</v>
      </c>
      <c r="K785" s="20">
        <f>(weekly!K784/weekly!K783)-1</f>
        <v>-5.5084745762711718E-2</v>
      </c>
    </row>
    <row r="786" spans="1:11" x14ac:dyDescent="0.3">
      <c r="A786" s="19">
        <v>43814</v>
      </c>
      <c r="B786" s="20">
        <f>(weekly!B785/weekly!B784)-1</f>
        <v>1.02278794009385E-2</v>
      </c>
      <c r="C786" s="20">
        <f>(weekly!C785/weekly!C784)-1</f>
        <v>7.3219976642451279E-2</v>
      </c>
      <c r="D786" s="20">
        <f>(weekly!D785/weekly!D784)-1</f>
        <v>2.5992008545318024E-2</v>
      </c>
      <c r="E786" s="20">
        <f>(weekly!E785/weekly!E784)-1</f>
        <v>2.8474077844226953E-2</v>
      </c>
      <c r="F786" s="20">
        <f>(weekly!F785/weekly!F784)-1</f>
        <v>3.1709624702543016E-2</v>
      </c>
      <c r="G786" s="20">
        <f>(weekly!G785/weekly!G784)-1</f>
        <v>2.2639153578234872E-2</v>
      </c>
      <c r="H786" s="20">
        <f>(weekly!H785/weekly!H784)-1</f>
        <v>-1.7525594308519965E-2</v>
      </c>
      <c r="I786" s="20">
        <f>(weekly!I785/weekly!I784)-1</f>
        <v>-1.6654869467459532E-3</v>
      </c>
      <c r="J786" s="20">
        <f>(weekly!J785/weekly!J784)-1</f>
        <v>5.4010473335264209E-3</v>
      </c>
      <c r="K786" s="20">
        <f>(weekly!K785/weekly!K784)-1</f>
        <v>1.8497757847533602E-2</v>
      </c>
    </row>
    <row r="787" spans="1:11" x14ac:dyDescent="0.3">
      <c r="A787" s="19">
        <v>43821</v>
      </c>
      <c r="B787" s="20">
        <f>(weekly!B786/weekly!B785)-1</f>
        <v>-3.5490779628959968E-2</v>
      </c>
      <c r="C787" s="20">
        <f>(weekly!C786/weekly!C785)-1</f>
        <v>-1.0978826220074511E-2</v>
      </c>
      <c r="D787" s="20">
        <f>(weekly!D786/weekly!D785)-1</f>
        <v>-1.6734788308783832E-2</v>
      </c>
      <c r="E787" s="20">
        <f>(weekly!E786/weekly!E785)-1</f>
        <v>7.3819506495291787E-3</v>
      </c>
      <c r="F787" s="20">
        <f>(weekly!F786/weekly!F785)-1</f>
        <v>7.2252327358621748E-3</v>
      </c>
      <c r="G787" s="20">
        <f>(weekly!G786/weekly!G785)-1</f>
        <v>-2.620248690678928E-2</v>
      </c>
      <c r="H787" s="20">
        <f>(weekly!H786/weekly!H785)-1</f>
        <v>6.3581773225007687E-3</v>
      </c>
      <c r="I787" s="20">
        <f>(weekly!I786/weekly!I785)-1</f>
        <v>-1.7808733369479079E-2</v>
      </c>
      <c r="J787" s="20">
        <f>(weekly!J786/weekly!J785)-1</f>
        <v>-9.5995889227129538E-3</v>
      </c>
      <c r="K787" s="20">
        <f>(weekly!K786/weekly!K785)-1</f>
        <v>1.1374059805540071E-2</v>
      </c>
    </row>
    <row r="788" spans="1:11" x14ac:dyDescent="0.3">
      <c r="A788" s="19">
        <v>43828</v>
      </c>
      <c r="B788" s="20">
        <f>(weekly!B787/weekly!B786)-1</f>
        <v>-3.3595755111456294E-3</v>
      </c>
      <c r="C788" s="20">
        <f>(weekly!C787/weekly!C786)-1</f>
        <v>9.7906205854814132E-4</v>
      </c>
      <c r="D788" s="20">
        <f>(weekly!D787/weekly!D786)-1</f>
        <v>-5.1764705882352269E-3</v>
      </c>
      <c r="E788" s="20">
        <f>(weekly!E787/weekly!E786)-1</f>
        <v>1.2281324199667099E-2</v>
      </c>
      <c r="F788" s="20">
        <f>(weekly!F787/weekly!F786)-1</f>
        <v>-3.35770451096703E-2</v>
      </c>
      <c r="G788" s="20">
        <f>(weekly!G787/weekly!G786)-1</f>
        <v>-1.1845252825208874E-3</v>
      </c>
      <c r="H788" s="20">
        <f>(weekly!H787/weekly!H786)-1</f>
        <v>-1.7813267813267752E-2</v>
      </c>
      <c r="I788" s="20">
        <f>(weekly!I787/weekly!I786)-1</f>
        <v>6.3269639065817174E-3</v>
      </c>
      <c r="J788" s="20">
        <f>(weekly!J787/weekly!J786)-1</f>
        <v>2.7317034824306363E-2</v>
      </c>
      <c r="K788" s="20">
        <f>(weekly!K787/weekly!K786)-1</f>
        <v>0.11082894975512425</v>
      </c>
    </row>
    <row r="789" spans="1:11" x14ac:dyDescent="0.3">
      <c r="A789" s="19">
        <v>43835</v>
      </c>
      <c r="B789" s="20">
        <f>(weekly!B788/weekly!B787)-1</f>
        <v>6.8286049102297408E-3</v>
      </c>
      <c r="C789" s="20">
        <f>(weekly!C788/weekly!C787)-1</f>
        <v>5.8639689614858881E-3</v>
      </c>
      <c r="D789" s="20">
        <f>(weekly!D788/weekly!D787)-1</f>
        <v>1.1274046042258012E-2</v>
      </c>
      <c r="E789" s="20">
        <f>(weekly!E788/weekly!E787)-1</f>
        <v>-1.0528160470195003E-2</v>
      </c>
      <c r="F789" s="20">
        <f>(weekly!F788/weekly!F787)-1</f>
        <v>2.3495489322827412E-2</v>
      </c>
      <c r="G789" s="20">
        <f>(weekly!G788/weekly!G787)-1</f>
        <v>-1.6107506705955288E-2</v>
      </c>
      <c r="H789" s="20">
        <f>(weekly!H788/weekly!H787)-1</f>
        <v>-2.4702939337085672E-2</v>
      </c>
      <c r="I789" s="20">
        <f>(weekly!I788/weekly!I787)-1</f>
        <v>-1.8988142959619481E-3</v>
      </c>
      <c r="J789" s="20">
        <f>(weekly!J788/weekly!J787)-1</f>
        <v>-8.3177105253088301E-3</v>
      </c>
      <c r="K789" s="20">
        <f>(weekly!K788/weekly!K787)-1</f>
        <v>5.9438275636838567E-2</v>
      </c>
    </row>
    <row r="790" spans="1:11" x14ac:dyDescent="0.3">
      <c r="A790" s="19">
        <v>43842</v>
      </c>
      <c r="B790" s="20">
        <f>(weekly!B789/weekly!B788)-1</f>
        <v>2.1539522653140519E-2</v>
      </c>
      <c r="C790" s="20">
        <f>(weekly!C789/weekly!C788)-1</f>
        <v>2.5050935358401638E-3</v>
      </c>
      <c r="D790" s="20">
        <f>(weekly!D789/weekly!D788)-1</f>
        <v>-3.5472051142121375E-3</v>
      </c>
      <c r="E790" s="20">
        <f>(weekly!E789/weekly!E788)-1</f>
        <v>4.0244683314941243E-2</v>
      </c>
      <c r="F790" s="20">
        <f>(weekly!F789/weekly!F788)-1</f>
        <v>2.0919918551783878E-2</v>
      </c>
      <c r="G790" s="20">
        <f>(weekly!G789/weekly!G788)-1</f>
        <v>4.6061643835616506E-2</v>
      </c>
      <c r="H790" s="20">
        <f>(weekly!H789/weekly!H788)-1</f>
        <v>-3.4534878395090063E-2</v>
      </c>
      <c r="I790" s="20">
        <f>(weekly!I789/weekly!I788)-1</f>
        <v>7.7788111947239003E-3</v>
      </c>
      <c r="J790" s="20">
        <f>(weekly!J789/weekly!J788)-1</f>
        <v>-1.4730165588975108E-2</v>
      </c>
      <c r="K790" s="20">
        <f>(weekly!K789/weekly!K788)-1</f>
        <v>5.7644882860665936E-2</v>
      </c>
    </row>
    <row r="791" spans="1:11" x14ac:dyDescent="0.3">
      <c r="A791" s="19">
        <v>43849</v>
      </c>
      <c r="B791" s="20">
        <f>(weekly!B790/weekly!B789)-1</f>
        <v>-3.7599167276205381E-2</v>
      </c>
      <c r="C791" s="20">
        <f>(weekly!C790/weekly!C789)-1</f>
        <v>-1.6087685507226501E-2</v>
      </c>
      <c r="D791" s="20">
        <f>(weekly!D790/weekly!D789)-1</f>
        <v>-2.6287994366858469E-2</v>
      </c>
      <c r="E791" s="20">
        <f>(weekly!E790/weekly!E789)-1</f>
        <v>1.9396241241569134E-2</v>
      </c>
      <c r="F791" s="20">
        <f>(weekly!F790/weekly!F789)-1</f>
        <v>-2.3633234064643016E-2</v>
      </c>
      <c r="G791" s="20">
        <f>(weekly!G790/weekly!G789)-1</f>
        <v>2.059321027477945E-2</v>
      </c>
      <c r="H791" s="20">
        <f>(weekly!H790/weekly!H789)-1</f>
        <v>2.7183452725461521E-2</v>
      </c>
      <c r="I791" s="20">
        <f>(weekly!I790/weekly!I789)-1</f>
        <v>-7.2992700729926918E-3</v>
      </c>
      <c r="J791" s="20">
        <f>(weekly!J790/weekly!J789)-1</f>
        <v>4.2352904322220386E-2</v>
      </c>
      <c r="K791" s="20">
        <f>(weekly!K790/weekly!K789)-1</f>
        <v>6.9076071116292548E-2</v>
      </c>
    </row>
    <row r="792" spans="1:11" x14ac:dyDescent="0.3">
      <c r="A792" s="19">
        <v>43856</v>
      </c>
      <c r="B792" s="20">
        <f>(weekly!B791/weekly!B790)-1</f>
        <v>-7.223139771116216E-2</v>
      </c>
      <c r="C792" s="20">
        <f>(weekly!C791/weekly!C790)-1</f>
        <v>-4.7794083129125253E-2</v>
      </c>
      <c r="D792" s="20">
        <f>(weekly!D791/weekly!D790)-1</f>
        <v>-1.466393475553418E-2</v>
      </c>
      <c r="E792" s="20">
        <f>(weekly!E791/weekly!E790)-1</f>
        <v>-8.6849272830052948E-3</v>
      </c>
      <c r="F792" s="20">
        <f>(weekly!F791/weekly!F790)-1</f>
        <v>4.9529885829415754E-3</v>
      </c>
      <c r="G792" s="20">
        <f>(weekly!G791/weekly!G790)-1</f>
        <v>3.3839138297035998E-3</v>
      </c>
      <c r="H792" s="20">
        <f>(weekly!H791/weekly!H790)-1</f>
        <v>-2.0044337705523718E-2</v>
      </c>
      <c r="I792" s="20">
        <f>(weekly!I791/weekly!I790)-1</f>
        <v>-1.1959093982420455E-2</v>
      </c>
      <c r="J792" s="20">
        <f>(weekly!J791/weekly!J790)-1</f>
        <v>6.8446321104156382E-3</v>
      </c>
      <c r="K792" s="20">
        <f>(weekly!K791/weekly!K790)-1</f>
        <v>-3.2306434023991359E-2</v>
      </c>
    </row>
    <row r="793" spans="1:11" x14ac:dyDescent="0.3">
      <c r="A793" s="19">
        <v>43863</v>
      </c>
      <c r="B793" s="20">
        <f>(weekly!B792/weekly!B791)-1</f>
        <v>1.5580446460922825E-2</v>
      </c>
      <c r="C793" s="20">
        <f>(weekly!C792/weekly!C791)-1</f>
        <v>2.765767586781509E-2</v>
      </c>
      <c r="D793" s="20">
        <f>(weekly!D792/weekly!D791)-1</f>
        <v>1.296583217809677E-2</v>
      </c>
      <c r="E793" s="20">
        <f>(weekly!E792/weekly!E791)-1</f>
        <v>1.7366511145671115E-3</v>
      </c>
      <c r="F793" s="20">
        <f>(weekly!F792/weekly!F791)-1</f>
        <v>3.5112633308272745E-2</v>
      </c>
      <c r="G793" s="20">
        <f>(weekly!G792/weekly!G791)-1</f>
        <v>1.5611924112445941E-2</v>
      </c>
      <c r="H793" s="20">
        <f>(weekly!H792/weekly!H791)-1</f>
        <v>7.4700725798849898E-2</v>
      </c>
      <c r="I793" s="20">
        <f>(weekly!I792/weekly!I791)-1</f>
        <v>-9.2468243445532727E-2</v>
      </c>
      <c r="J793" s="20">
        <f>(weekly!J792/weekly!J791)-1</f>
        <v>-5.1317831771237499E-2</v>
      </c>
      <c r="K793" s="20">
        <f>(weekly!K792/weekly!K791)-1</f>
        <v>6.3389209747852782E-3</v>
      </c>
    </row>
    <row r="794" spans="1:11" x14ac:dyDescent="0.3">
      <c r="A794" s="19">
        <v>43870</v>
      </c>
      <c r="B794" s="20">
        <f>(weekly!B793/weekly!B792)-1</f>
        <v>3.7632240250674798E-2</v>
      </c>
      <c r="C794" s="20">
        <f>(weekly!C793/weekly!C792)-1</f>
        <v>2.2303031466032186E-2</v>
      </c>
      <c r="D794" s="20">
        <f>(weekly!D793/weekly!D792)-1</f>
        <v>-1.8394783448720142E-2</v>
      </c>
      <c r="E794" s="20">
        <f>(weekly!E793/weekly!E792)-1</f>
        <v>1.1773229487411552E-2</v>
      </c>
      <c r="F794" s="20">
        <f>(weekly!F793/weekly!F792)-1</f>
        <v>9.872491526335514E-3</v>
      </c>
      <c r="G794" s="20">
        <f>(weekly!G793/weekly!G792)-1</f>
        <v>-4.804155145170852E-2</v>
      </c>
      <c r="H794" s="20">
        <f>(weekly!H793/weekly!H792)-1</f>
        <v>-2.9996053150901258E-2</v>
      </c>
      <c r="I794" s="20">
        <f>(weekly!I793/weekly!I792)-1</f>
        <v>-2.6909844950280482E-2</v>
      </c>
      <c r="J794" s="20">
        <f>(weekly!J793/weekly!J792)-1</f>
        <v>-3.036238210979203E-3</v>
      </c>
      <c r="K794" s="20">
        <f>(weekly!K793/weekly!K792)-1</f>
        <v>-3.5134378499440122E-2</v>
      </c>
    </row>
    <row r="795" spans="1:11" x14ac:dyDescent="0.3">
      <c r="A795" s="19">
        <v>43877</v>
      </c>
      <c r="B795" s="20">
        <f>(weekly!B794/weekly!B793)-1</f>
        <v>-1.1062608383662909E-3</v>
      </c>
      <c r="C795" s="20">
        <f>(weekly!C794/weekly!C793)-1</f>
        <v>-1.2543642302061064E-2</v>
      </c>
      <c r="D795" s="20">
        <f>(weekly!D794/weekly!D793)-1</f>
        <v>-1.8452454176405286E-3</v>
      </c>
      <c r="E795" s="20">
        <f>(weekly!E794/weekly!E793)-1</f>
        <v>1.3413636131144102E-2</v>
      </c>
      <c r="F795" s="20">
        <f>(weekly!F794/weekly!F793)-1</f>
        <v>-1.8539729895314383E-2</v>
      </c>
      <c r="G795" s="20">
        <f>(weekly!G794/weekly!G793)-1</f>
        <v>-1.1836026777754416E-2</v>
      </c>
      <c r="H795" s="20">
        <f>(weekly!H794/weekly!H793)-1</f>
        <v>-1.0307880103078815E-2</v>
      </c>
      <c r="I795" s="20">
        <f>(weekly!I794/weekly!I793)-1</f>
        <v>-1.6950794265788716E-3</v>
      </c>
      <c r="J795" s="20">
        <f>(weekly!J794/weekly!J793)-1</f>
        <v>-1.0848554183596981E-2</v>
      </c>
      <c r="K795" s="20">
        <f>(weekly!K794/weekly!K793)-1</f>
        <v>-5.5418540548382356E-2</v>
      </c>
    </row>
    <row r="796" spans="1:11" x14ac:dyDescent="0.3">
      <c r="A796" s="19">
        <v>43884</v>
      </c>
      <c r="B796" s="20">
        <f>(weekly!B795/weekly!B794)-1</f>
        <v>-0.10585470980873402</v>
      </c>
      <c r="C796" s="20">
        <f>(weekly!C795/weekly!C794)-1</f>
        <v>-7.2629893120048639E-2</v>
      </c>
      <c r="D796" s="20">
        <f>(weekly!D795/weekly!D794)-1</f>
        <v>-3.2413113137786387E-2</v>
      </c>
      <c r="E796" s="20">
        <f>(weekly!E795/weekly!E794)-1</f>
        <v>-8.19274980126935E-2</v>
      </c>
      <c r="F796" s="20">
        <f>(weekly!F795/weekly!F794)-1</f>
        <v>-2.4046682046410583E-2</v>
      </c>
      <c r="G796" s="20">
        <f>(weekly!G795/weekly!G794)-1</f>
        <v>-2.8748679522593967E-2</v>
      </c>
      <c r="H796" s="20">
        <f>(weekly!H795/weekly!H794)-1</f>
        <v>-9.597551505184776E-2</v>
      </c>
      <c r="I796" s="20">
        <f>(weekly!I795/weekly!I794)-1</f>
        <v>-4.7251734342405372E-2</v>
      </c>
      <c r="J796" s="20">
        <f>(weekly!J795/weekly!J794)-1</f>
        <v>-7.6397862327510557E-2</v>
      </c>
      <c r="K796" s="20">
        <f>(weekly!K795/weekly!K794)-1</f>
        <v>-5.6212563354323453E-2</v>
      </c>
    </row>
    <row r="797" spans="1:11" x14ac:dyDescent="0.3">
      <c r="A797" s="19">
        <v>43891</v>
      </c>
      <c r="B797" s="20">
        <f>(weekly!B796/weekly!B795)-1</f>
        <v>-4.3384383630429402E-2</v>
      </c>
      <c r="C797" s="20">
        <f>(weekly!C796/weekly!C795)-1</f>
        <v>5.8142871784359951E-2</v>
      </c>
      <c r="D797" s="20">
        <f>(weekly!D796/weekly!D795)-1</f>
        <v>-3.6301108139090599E-2</v>
      </c>
      <c r="E797" s="20">
        <f>(weekly!E796/weekly!E795)-1</f>
        <v>9.9092908191313889E-3</v>
      </c>
      <c r="F797" s="20">
        <f>(weekly!F796/weekly!F795)-1</f>
        <v>4.42170249450764E-2</v>
      </c>
      <c r="G797" s="20">
        <f>(weekly!G796/weekly!G795)-1</f>
        <v>3.8263677542045071E-2</v>
      </c>
      <c r="H797" s="20">
        <f>(weekly!H796/weekly!H795)-1</f>
        <v>-5.4876200101061201E-2</v>
      </c>
      <c r="I797" s="20">
        <f>(weekly!I796/weekly!I795)-1</f>
        <v>-7.994297061968525E-2</v>
      </c>
      <c r="J797" s="20">
        <f>(weekly!J796/weekly!J795)-1</f>
        <v>-2.0329556446041175E-2</v>
      </c>
      <c r="K797" s="20">
        <f>(weekly!K796/weekly!K795)-1</f>
        <v>-6.1025223759153757E-2</v>
      </c>
    </row>
    <row r="798" spans="1:11" x14ac:dyDescent="0.3">
      <c r="A798" s="19">
        <v>43898</v>
      </c>
      <c r="B798" s="20">
        <f>(weekly!B797/weekly!B796)-1</f>
        <v>-0.13036935943869965</v>
      </c>
      <c r="C798" s="20">
        <f>(weekly!C797/weekly!C796)-1</f>
        <v>-0.14654262274439922</v>
      </c>
      <c r="D798" s="20">
        <f>(weekly!D797/weekly!D796)-1</f>
        <v>-5.7361882104150275E-2</v>
      </c>
      <c r="E798" s="20">
        <f>(weekly!E797/weekly!E796)-1</f>
        <v>-0.13072767109865124</v>
      </c>
      <c r="F798" s="20">
        <f>(weekly!F797/weekly!F796)-1</f>
        <v>-4.2477828970145626E-2</v>
      </c>
      <c r="G798" s="20">
        <f>(weekly!G797/weekly!G796)-1</f>
        <v>-0.10566434271697156</v>
      </c>
      <c r="H798" s="20">
        <f>(weekly!H797/weekly!H796)-1</f>
        <v>-6.5654405474764754E-2</v>
      </c>
      <c r="I798" s="20">
        <f>(weekly!I797/weekly!I796)-1</f>
        <v>-0.10753223753389785</v>
      </c>
      <c r="J798" s="20">
        <f>(weekly!J797/weekly!J796)-1</f>
        <v>-9.1547805849891639E-2</v>
      </c>
      <c r="K798" s="20">
        <f>(weekly!K797/weekly!K796)-1</f>
        <v>-0.13812824956672443</v>
      </c>
    </row>
    <row r="799" spans="1:11" x14ac:dyDescent="0.3">
      <c r="A799" s="19">
        <v>43905</v>
      </c>
      <c r="B799" s="20">
        <f>(weekly!B798/weekly!B797)-1</f>
        <v>-7.9031024908454373E-2</v>
      </c>
      <c r="C799" s="20">
        <f>(weekly!C798/weekly!C797)-1</f>
        <v>-4.8970929539741137E-3</v>
      </c>
      <c r="D799" s="20">
        <f>(weekly!D798/weekly!D797)-1</f>
        <v>-0.17475229014769111</v>
      </c>
      <c r="E799" s="20">
        <f>(weekly!E798/weekly!E797)-1</f>
        <v>-8.8970645792563641E-2</v>
      </c>
      <c r="F799" s="20">
        <f>(weekly!F798/weekly!F797)-1</f>
        <v>-3.0455582132725145E-2</v>
      </c>
      <c r="G799" s="20">
        <f>(weekly!G798/weekly!G797)-1</f>
        <v>-0.10437977446344127</v>
      </c>
      <c r="H799" s="20">
        <f>(weekly!H798/weekly!H797)-1</f>
        <v>-0.15386816205081244</v>
      </c>
      <c r="I799" s="20">
        <f>(weekly!I798/weekly!I797)-1</f>
        <v>8.1979412129480345E-2</v>
      </c>
      <c r="J799" s="20">
        <f>(weekly!J798/weekly!J797)-1</f>
        <v>-0.17865564321271576</v>
      </c>
      <c r="K799" s="20">
        <f>(weekly!K798/weekly!K797)-1</f>
        <v>-7.6010456464910559E-2</v>
      </c>
    </row>
    <row r="800" spans="1:11" x14ac:dyDescent="0.3">
      <c r="A800" s="19">
        <v>43912</v>
      </c>
      <c r="B800" s="20">
        <f>(weekly!B799/weekly!B798)-1</f>
        <v>4.6816970332503205E-2</v>
      </c>
      <c r="C800" s="20">
        <f>(weekly!C799/weekly!C798)-1</f>
        <v>1.5048698706690011E-2</v>
      </c>
      <c r="D800" s="20">
        <f>(weekly!D799/weekly!D798)-1</f>
        <v>2.4466217364218279E-2</v>
      </c>
      <c r="E800" s="20">
        <f>(weekly!E799/weekly!E798)-1</f>
        <v>0.11534231509485848</v>
      </c>
      <c r="F800" s="20">
        <f>(weekly!F799/weekly!F798)-1</f>
        <v>-7.9635101408531472E-2</v>
      </c>
      <c r="G800" s="20">
        <f>(weekly!G799/weekly!G798)-1</f>
        <v>2.4321096967580003E-2</v>
      </c>
      <c r="H800" s="20">
        <f>(weekly!H799/weekly!H798)-1</f>
        <v>-0.12429837019003176</v>
      </c>
      <c r="I800" s="20">
        <f>(weekly!I799/weekly!I798)-1</f>
        <v>-7.2099954149472678E-2</v>
      </c>
      <c r="J800" s="20">
        <f>(weekly!J799/weekly!J798)-1</f>
        <v>-3.2206233312067289E-2</v>
      </c>
      <c r="K800" s="20">
        <f>(weekly!K799/weekly!K798)-1</f>
        <v>-0.12404787812840046</v>
      </c>
    </row>
    <row r="801" spans="1:11" x14ac:dyDescent="0.3">
      <c r="A801" s="19">
        <v>43919</v>
      </c>
      <c r="B801" s="20">
        <f>(weekly!B800/weekly!B799)-1</f>
        <v>1.1102531460650766E-2</v>
      </c>
      <c r="C801" s="20">
        <f>(weekly!C800/weekly!C799)-1</f>
        <v>-9.3341123464211195E-2</v>
      </c>
      <c r="D801" s="20">
        <f>(weekly!D800/weekly!D799)-1</f>
        <v>-0.10017137486870475</v>
      </c>
      <c r="E801" s="20">
        <f>(weekly!E800/weekly!E799)-1</f>
        <v>-0.10264390484407737</v>
      </c>
      <c r="F801" s="20">
        <f>(weekly!F800/weekly!F799)-1</f>
        <v>-5.1896643082006033E-2</v>
      </c>
      <c r="G801" s="20">
        <f>(weekly!G800/weekly!G799)-1</f>
        <v>1.1772682934566348E-2</v>
      </c>
      <c r="H801" s="20">
        <f>(weekly!H800/weekly!H799)-1</f>
        <v>0.13730790022395545</v>
      </c>
      <c r="I801" s="20">
        <f>(weekly!I800/weekly!I799)-1</f>
        <v>9.1476219888820376E-2</v>
      </c>
      <c r="J801" s="20">
        <f>(weekly!J800/weekly!J799)-1</f>
        <v>-7.414912837540899E-2</v>
      </c>
      <c r="K801" s="20">
        <f>(weekly!K800/weekly!K799)-1</f>
        <v>-7.7763975155279552E-2</v>
      </c>
    </row>
    <row r="802" spans="1:11" x14ac:dyDescent="0.3">
      <c r="A802" s="19">
        <v>43926</v>
      </c>
      <c r="B802" s="20">
        <f>(weekly!B801/weekly!B800)-1</f>
        <v>0.13226279180168854</v>
      </c>
      <c r="C802" s="20">
        <f>(weekly!C801/weekly!C800)-1</f>
        <v>6.7675415768210678E-2</v>
      </c>
      <c r="D802" s="20">
        <f>(weekly!D801/weekly!D800)-1</f>
        <v>0.13663451495975898</v>
      </c>
      <c r="E802" s="20">
        <f>(weekly!E801/weekly!E800)-1</f>
        <v>8.6295113491981823E-2</v>
      </c>
      <c r="F802" s="20">
        <f>(weekly!F801/weekly!F800)-1</f>
        <v>8.5771582615556508E-2</v>
      </c>
      <c r="G802" s="20">
        <f>(weekly!G801/weekly!G800)-1</f>
        <v>9.450821631662909E-2</v>
      </c>
      <c r="H802" s="20">
        <f>(weekly!H801/weekly!H800)-1</f>
        <v>8.7797922183743937E-2</v>
      </c>
      <c r="I802" s="20">
        <f>(weekly!I801/weekly!I800)-1</f>
        <v>4.2442419783826679E-2</v>
      </c>
      <c r="J802" s="20">
        <f>(weekly!J801/weekly!J800)-1</f>
        <v>4.840325940771617E-2</v>
      </c>
      <c r="K802" s="20">
        <f>(weekly!K801/weekly!K800)-1</f>
        <v>1.7780172413793149E-2</v>
      </c>
    </row>
    <row r="803" spans="1:11" x14ac:dyDescent="0.3">
      <c r="A803" s="19">
        <v>43933</v>
      </c>
      <c r="B803" s="20">
        <f>(weekly!B802/weekly!B801)-1</f>
        <v>3.3177169732212519E-3</v>
      </c>
      <c r="C803" s="20">
        <f>(weekly!C802/weekly!C801)-1</f>
        <v>2.2680053392142074E-2</v>
      </c>
      <c r="D803" s="20">
        <f>(weekly!D802/weekly!D801)-1</f>
        <v>-1.5945084049510783E-2</v>
      </c>
      <c r="E803" s="20">
        <f>(weekly!E802/weekly!E801)-1</f>
        <v>-1.1775305051526685E-2</v>
      </c>
      <c r="F803" s="20">
        <f>(weekly!F802/weekly!F801)-1</f>
        <v>6.3523783571017622E-2</v>
      </c>
      <c r="G803" s="20">
        <f>(weekly!G802/weekly!G801)-1</f>
        <v>1.0043755684300049E-2</v>
      </c>
      <c r="H803" s="20">
        <f>(weekly!H802/weekly!H801)-1</f>
        <v>4.2883895131086147E-2</v>
      </c>
      <c r="I803" s="20">
        <f>(weekly!I802/weekly!I801)-1</f>
        <v>1.4874328212366228E-2</v>
      </c>
      <c r="J803" s="20">
        <f>(weekly!J802/weekly!J801)-1</f>
        <v>0.148705243167784</v>
      </c>
      <c r="K803" s="20">
        <f>(weekly!K802/weekly!K801)-1</f>
        <v>0.18422445738485971</v>
      </c>
    </row>
    <row r="804" spans="1:11" x14ac:dyDescent="0.3">
      <c r="A804" s="19">
        <v>43940</v>
      </c>
      <c r="B804" s="20">
        <f>(weekly!B803/weekly!B802)-1</f>
        <v>0.15768818474172863</v>
      </c>
      <c r="C804" s="20">
        <f>(weekly!C803/weekly!C802)-1</f>
        <v>6.8324461746245291E-3</v>
      </c>
      <c r="D804" s="20">
        <f>(weekly!D803/weekly!D802)-1</f>
        <v>3.0484455673953637E-2</v>
      </c>
      <c r="E804" s="20">
        <f>(weekly!E803/weekly!E802)-1</f>
        <v>4.6510883994689944E-2</v>
      </c>
      <c r="F804" s="20">
        <f>(weekly!F803/weekly!F802)-1</f>
        <v>4.0597864768683323E-2</v>
      </c>
      <c r="G804" s="20">
        <f>(weekly!G803/weekly!G802)-1</f>
        <v>8.1940421790749562E-2</v>
      </c>
      <c r="H804" s="20">
        <f>(weekly!H803/weekly!H802)-1</f>
        <v>-2.5558149278745335E-2</v>
      </c>
      <c r="I804" s="20">
        <f>(weekly!I803/weekly!I802)-1</f>
        <v>-4.3059641615405098E-2</v>
      </c>
      <c r="J804" s="20">
        <f>(weekly!J803/weekly!J802)-1</f>
        <v>-8.8463601826204052E-2</v>
      </c>
      <c r="K804" s="20">
        <f>(weekly!K803/weekly!K802)-1</f>
        <v>-0.12226195797943673</v>
      </c>
    </row>
    <row r="805" spans="1:11" x14ac:dyDescent="0.3">
      <c r="A805" s="19">
        <v>43947</v>
      </c>
      <c r="B805" s="20">
        <f>(weekly!B804/weekly!B803)-1</f>
        <v>3.4574217646505145E-2</v>
      </c>
      <c r="C805" s="20">
        <f>(weekly!C804/weekly!C803)-1</f>
        <v>0.1077262120819289</v>
      </c>
      <c r="D805" s="20">
        <f>(weekly!D804/weekly!D803)-1</f>
        <v>6.7960130057033163E-2</v>
      </c>
      <c r="E805" s="20">
        <f>(weekly!E804/weekly!E803)-1</f>
        <v>8.7389769375372683E-2</v>
      </c>
      <c r="F805" s="20">
        <f>(weekly!F804/weekly!F803)-1</f>
        <v>-3.7673387869004871E-2</v>
      </c>
      <c r="G805" s="20">
        <f>(weekly!G804/weekly!G803)-1</f>
        <v>3.3135974468949669E-2</v>
      </c>
      <c r="H805" s="20">
        <f>(weekly!H804/weekly!H803)-1</f>
        <v>5.6449631449631443E-2</v>
      </c>
      <c r="I805" s="20">
        <f>(weekly!I804/weekly!I803)-1</f>
        <v>1.1961989938513051E-2</v>
      </c>
      <c r="J805" s="20">
        <f>(weekly!J804/weekly!J803)-1</f>
        <v>5.4962345508485777E-2</v>
      </c>
      <c r="K805" s="20">
        <f>(weekly!K804/weekly!K803)-1</f>
        <v>1.4769544181308936E-2</v>
      </c>
    </row>
    <row r="806" spans="1:11" x14ac:dyDescent="0.3">
      <c r="A806" s="19">
        <v>43954</v>
      </c>
      <c r="B806" s="20">
        <f>(weekly!B805/weekly!B804)-1</f>
        <v>6.5350950380000272E-2</v>
      </c>
      <c r="C806" s="20">
        <f>(weekly!C805/weekly!C804)-1</f>
        <v>-6.0091077925051528E-2</v>
      </c>
      <c r="D806" s="20">
        <f>(weekly!D805/weekly!D804)-1</f>
        <v>-7.2619285286484314E-2</v>
      </c>
      <c r="E806" s="20">
        <f>(weekly!E805/weekly!E804)-1</f>
        <v>-5.7723931467764888E-2</v>
      </c>
      <c r="F806" s="20">
        <f>(weekly!F805/weekly!F804)-1</f>
        <v>-0.10251890601012104</v>
      </c>
      <c r="G806" s="20">
        <f>(weekly!G805/weekly!G804)-1</f>
        <v>-5.4571691351368412E-2</v>
      </c>
      <c r="H806" s="20">
        <f>(weekly!H805/weekly!H804)-1</f>
        <v>-0.12442583871155299</v>
      </c>
      <c r="I806" s="20">
        <f>(weekly!I805/weekly!I804)-1</f>
        <v>-0.1309655324790101</v>
      </c>
      <c r="J806" s="20">
        <f>(weekly!J805/weekly!J804)-1</f>
        <v>-9.0603759407056561E-2</v>
      </c>
      <c r="K806" s="20">
        <f>(weekly!K805/weekly!K804)-1</f>
        <v>-3.5382685069008879E-2</v>
      </c>
    </row>
    <row r="807" spans="1:11" x14ac:dyDescent="0.3">
      <c r="A807" s="19">
        <v>43961</v>
      </c>
      <c r="B807" s="20">
        <f>(weekly!B806/weekly!B805)-1</f>
        <v>-5.6700223554371987E-2</v>
      </c>
      <c r="C807" s="20">
        <f>(weekly!C806/weekly!C805)-1</f>
        <v>-2.652591690350814E-4</v>
      </c>
      <c r="D807" s="20">
        <f>(weekly!D806/weekly!D805)-1</f>
        <v>-4.4023464829664682E-2</v>
      </c>
      <c r="E807" s="20">
        <f>(weekly!E806/weekly!E805)-1</f>
        <v>-3.2472181617493434E-2</v>
      </c>
      <c r="F807" s="20">
        <f>(weekly!F806/weekly!F805)-1</f>
        <v>-1.6123922959959458E-2</v>
      </c>
      <c r="G807" s="20">
        <f>(weekly!G806/weekly!G805)-1</f>
        <v>4.450139716809276E-2</v>
      </c>
      <c r="H807" s="20">
        <f>(weekly!H806/weekly!H805)-1</f>
        <v>-1.9589614184208903E-2</v>
      </c>
      <c r="I807" s="20">
        <f>(weekly!I806/weekly!I805)-1</f>
        <v>3.9788978580054701E-2</v>
      </c>
      <c r="J807" s="20">
        <f>(weekly!J806/weekly!J805)-1</f>
        <v>5.9004694835680827E-2</v>
      </c>
      <c r="K807" s="20">
        <f>(weekly!K806/weekly!K805)-1</f>
        <v>9.8855359001039922E-3</v>
      </c>
    </row>
    <row r="808" spans="1:11" x14ac:dyDescent="0.3">
      <c r="A808" s="19">
        <v>43968</v>
      </c>
      <c r="B808" s="20">
        <f>(weekly!B807/weekly!B806)-1</f>
        <v>-1.9095204311138536E-2</v>
      </c>
      <c r="C808" s="20">
        <f>(weekly!C807/weekly!C806)-1</f>
        <v>6.7328727067945904E-2</v>
      </c>
      <c r="D808" s="20">
        <f>(weekly!D807/weekly!D806)-1</f>
        <v>-5.5508641558295269E-2</v>
      </c>
      <c r="E808" s="20">
        <f>(weekly!E807/weekly!E806)-1</f>
        <v>6.1389038772835969E-2</v>
      </c>
      <c r="F808" s="20">
        <f>(weekly!F807/weekly!F806)-1</f>
        <v>4.182362600212497E-2</v>
      </c>
      <c r="G808" s="20">
        <f>(weekly!G807/weekly!G806)-1</f>
        <v>1.2942842736431537E-2</v>
      </c>
      <c r="H808" s="20">
        <f>(weekly!H807/weekly!H806)-1</f>
        <v>-7.9924139799510963E-3</v>
      </c>
      <c r="I808" s="20">
        <f>(weekly!I807/weekly!I806)-1</f>
        <v>0.13215966746133634</v>
      </c>
      <c r="J808" s="20">
        <f>(weekly!J807/weekly!J806)-1</f>
        <v>-5.5835343074667865E-2</v>
      </c>
      <c r="K808" s="20">
        <f>(weekly!K807/weekly!K806)-1</f>
        <v>7.5734157650695577E-2</v>
      </c>
    </row>
    <row r="809" spans="1:11" x14ac:dyDescent="0.3">
      <c r="A809" s="19">
        <v>43975</v>
      </c>
      <c r="B809" s="20">
        <f>(weekly!B808/weekly!B807)-1</f>
        <v>2.2944815487365711E-2</v>
      </c>
      <c r="C809" s="20">
        <f>(weekly!C808/weekly!C807)-1</f>
        <v>-2.3753234234691223E-2</v>
      </c>
      <c r="D809" s="20">
        <f>(weekly!D808/weekly!D807)-1</f>
        <v>0.13446980985873513</v>
      </c>
      <c r="E809" s="20">
        <f>(weekly!E808/weekly!E807)-1</f>
        <v>-1.9463447935277323E-3</v>
      </c>
      <c r="F809" s="20">
        <f>(weekly!F808/weekly!F807)-1</f>
        <v>4.0299153223314121E-2</v>
      </c>
      <c r="G809" s="20">
        <f>(weekly!G808/weekly!G807)-1</f>
        <v>6.7758616863084598E-2</v>
      </c>
      <c r="H809" s="20">
        <f>(weekly!H808/weekly!H807)-1</f>
        <v>8.6713095725795331E-2</v>
      </c>
      <c r="I809" s="20">
        <f>(weekly!I808/weekly!I807)-1</f>
        <v>5.9554019761351995E-2</v>
      </c>
      <c r="J809" s="20">
        <f>(weekly!J808/weekly!J807)-1</f>
        <v>0.14260314280348085</v>
      </c>
      <c r="K809" s="20">
        <f>(weekly!K808/weekly!K807)-1</f>
        <v>0.15469348659003823</v>
      </c>
    </row>
    <row r="810" spans="1:11" x14ac:dyDescent="0.3">
      <c r="A810" s="19">
        <v>43982</v>
      </c>
      <c r="B810" s="20">
        <f>(weekly!B809/weekly!B808)-1</f>
        <v>8.0107712905991946E-2</v>
      </c>
      <c r="C810" s="20">
        <f>(weekly!C809/weekly!C808)-1</f>
        <v>3.8476728958363626E-2</v>
      </c>
      <c r="D810" s="20">
        <f>(weekly!D809/weekly!D808)-1</f>
        <v>8.585089055850359E-2</v>
      </c>
      <c r="E810" s="20">
        <f>(weekly!E809/weekly!E808)-1</f>
        <v>1.8162502001076941E-2</v>
      </c>
      <c r="F810" s="20">
        <f>(weekly!F809/weekly!F808)-1</f>
        <v>-2.6469015507100013E-2</v>
      </c>
      <c r="G810" s="20">
        <f>(weekly!G809/weekly!G808)-1</f>
        <v>2.5501083825756554E-2</v>
      </c>
      <c r="H810" s="20">
        <f>(weekly!H809/weekly!H808)-1</f>
        <v>7.9039959788891778E-2</v>
      </c>
      <c r="I810" s="20">
        <f>(weekly!I809/weekly!I808)-1</f>
        <v>1.2688544639217092E-2</v>
      </c>
      <c r="J810" s="20">
        <f>(weekly!J809/weekly!J808)-1</f>
        <v>2.4667411839480957E-2</v>
      </c>
      <c r="K810" s="20">
        <f>(weekly!K809/weekly!K808)-1</f>
        <v>3.0900041476565887E-2</v>
      </c>
    </row>
    <row r="811" spans="1:11" x14ac:dyDescent="0.3">
      <c r="A811" s="19">
        <v>43989</v>
      </c>
      <c r="B811" s="20">
        <f>(weekly!B810/weekly!B809)-1</f>
        <v>4.4848045906571432E-3</v>
      </c>
      <c r="C811" s="20">
        <f>(weekly!C810/weekly!C809)-1</f>
        <v>-4.2685856119140109E-3</v>
      </c>
      <c r="D811" s="20">
        <f>(weekly!D810/weekly!D809)-1</f>
        <v>-4.8966952145933051E-2</v>
      </c>
      <c r="E811" s="20">
        <f>(weekly!E810/weekly!E809)-1</f>
        <v>-1.6351967524763866E-2</v>
      </c>
      <c r="F811" s="20">
        <f>(weekly!F810/weekly!F809)-1</f>
        <v>-7.3235482591316181E-4</v>
      </c>
      <c r="G811" s="20">
        <f>(weekly!G810/weekly!G809)-1</f>
        <v>-2.8587726359314058E-2</v>
      </c>
      <c r="H811" s="20">
        <f>(weekly!H810/weekly!H809)-1</f>
        <v>1.2053103528589793E-2</v>
      </c>
      <c r="I811" s="20">
        <f>(weekly!I810/weekly!I809)-1</f>
        <v>-2.9789161173451317E-2</v>
      </c>
      <c r="J811" s="20">
        <f>(weekly!J810/weekly!J809)-1</f>
        <v>-3.0779102721779528E-2</v>
      </c>
      <c r="K811" s="20">
        <f>(weekly!K810/weekly!K809)-1</f>
        <v>-2.5950512975256523E-2</v>
      </c>
    </row>
    <row r="812" spans="1:11" x14ac:dyDescent="0.3">
      <c r="A812" s="19">
        <v>43996</v>
      </c>
      <c r="B812" s="20">
        <f>(weekly!B811/weekly!B810)-1</f>
        <v>0.10737659456461435</v>
      </c>
      <c r="C812" s="20">
        <f>(weekly!C811/weekly!C810)-1</f>
        <v>2.4977510189516661E-3</v>
      </c>
      <c r="D812" s="20">
        <f>(weekly!D811/weekly!D810)-1</f>
        <v>5.1488170948867928E-2</v>
      </c>
      <c r="E812" s="20">
        <f>(weekly!E811/weekly!E810)-1</f>
        <v>1.9515526686719964E-2</v>
      </c>
      <c r="F812" s="20">
        <f>(weekly!F811/weekly!F810)-1</f>
        <v>-9.0695330870003144E-3</v>
      </c>
      <c r="G812" s="20">
        <f>(weekly!G811/weekly!G810)-1</f>
        <v>2.1130601964320261E-2</v>
      </c>
      <c r="H812" s="20">
        <f>(weekly!H811/weekly!H810)-1</f>
        <v>1.5994476727461127E-2</v>
      </c>
      <c r="I812" s="20">
        <f>(weekly!I811/weekly!I810)-1</f>
        <v>-5.1034697370468396E-2</v>
      </c>
      <c r="J812" s="20">
        <f>(weekly!J811/weekly!J810)-1</f>
        <v>-3.0509671510697722E-2</v>
      </c>
      <c r="K812" s="20">
        <f>(weekly!K811/weekly!K810)-1</f>
        <v>5.431639818256917E-2</v>
      </c>
    </row>
    <row r="813" spans="1:11" x14ac:dyDescent="0.3">
      <c r="A813" s="19">
        <v>44003</v>
      </c>
      <c r="B813" s="20">
        <f>(weekly!B812/weekly!B811)-1</f>
        <v>-1.0079635380146224E-2</v>
      </c>
      <c r="C813" s="20">
        <f>(weekly!C812/weekly!C811)-1</f>
        <v>3.6315145681685923E-2</v>
      </c>
      <c r="D813" s="20">
        <f>(weekly!D812/weekly!D811)-1</f>
        <v>2.2354478153578272E-2</v>
      </c>
      <c r="E813" s="20">
        <f>(weekly!E812/weekly!E811)-1</f>
        <v>6.0447548460661249E-2</v>
      </c>
      <c r="F813" s="20">
        <f>(weekly!F812/weekly!F811)-1</f>
        <v>3.9599383667180188E-2</v>
      </c>
      <c r="G813" s="20">
        <f>(weekly!G812/weekly!G811)-1</f>
        <v>5.3798595339986655E-3</v>
      </c>
      <c r="H813" s="20">
        <f>(weekly!H812/weekly!H811)-1</f>
        <v>3.4033637238801706E-2</v>
      </c>
      <c r="I813" s="20">
        <f>(weekly!I812/weekly!I811)-1</f>
        <v>5.9736568836421311E-2</v>
      </c>
      <c r="J813" s="20">
        <f>(weekly!J812/weekly!J811)-1</f>
        <v>7.224966424620427E-2</v>
      </c>
      <c r="K813" s="20">
        <f>(weekly!K812/weekly!K811)-1</f>
        <v>4.3095004897160116E-3</v>
      </c>
    </row>
    <row r="814" spans="1:11" x14ac:dyDescent="0.3">
      <c r="A814" s="19">
        <v>44010</v>
      </c>
      <c r="B814" s="20">
        <f>(weekly!B813/weekly!B812)-1</f>
        <v>2.6549791927547695E-2</v>
      </c>
      <c r="C814" s="20">
        <f>(weekly!C813/weekly!C812)-1</f>
        <v>3.8133707430340724E-2</v>
      </c>
      <c r="D814" s="20">
        <f>(weekly!D813/weekly!D812)-1</f>
        <v>1.6564910786123432E-2</v>
      </c>
      <c r="E814" s="20">
        <f>(weekly!E813/weekly!E812)-1</f>
        <v>1.9381459926613775E-2</v>
      </c>
      <c r="F814" s="20">
        <f>(weekly!F813/weekly!F812)-1</f>
        <v>5.2764191492515877E-3</v>
      </c>
      <c r="G814" s="20">
        <f>(weekly!G813/weekly!G812)-1</f>
        <v>2.4066756286710511E-2</v>
      </c>
      <c r="H814" s="20">
        <f>(weekly!H813/weekly!H812)-1</f>
        <v>-2.1084337349397519E-2</v>
      </c>
      <c r="I814" s="20">
        <f>(weekly!I813/weekly!I812)-1</f>
        <v>6.2815884476534301E-2</v>
      </c>
      <c r="J814" s="20">
        <f>(weekly!J813/weekly!J812)-1</f>
        <v>-1.8702897781551875E-2</v>
      </c>
      <c r="K814" s="20">
        <f>(weekly!K813/weekly!K812)-1</f>
        <v>7.7823288472790964E-2</v>
      </c>
    </row>
    <row r="815" spans="1:11" x14ac:dyDescent="0.3">
      <c r="A815" s="19">
        <v>44017</v>
      </c>
      <c r="B815" s="20">
        <f>(weekly!B814/weekly!B813)-1</f>
        <v>5.0420168067226934E-2</v>
      </c>
      <c r="C815" s="20">
        <f>(weekly!C814/weekly!C813)-1</f>
        <v>1.0321384137220724E-2</v>
      </c>
      <c r="D815" s="20">
        <f>(weekly!D814/weekly!D813)-1</f>
        <v>2.9005074724149038E-2</v>
      </c>
      <c r="E815" s="20">
        <f>(weekly!E814/weekly!E813)-1</f>
        <v>2.510449217462396E-2</v>
      </c>
      <c r="F815" s="20">
        <f>(weekly!F814/weekly!F813)-1</f>
        <v>4.6294931147348173E-3</v>
      </c>
      <c r="G815" s="20">
        <f>(weekly!G814/weekly!G813)-1</f>
        <v>5.245445214994926E-2</v>
      </c>
      <c r="H815" s="20">
        <f>(weekly!H814/weekly!H813)-1</f>
        <v>-2.2489510489510534E-2</v>
      </c>
      <c r="I815" s="20">
        <f>(weekly!I814/weekly!I813)-1</f>
        <v>-6.2936723602484479E-2</v>
      </c>
      <c r="J815" s="20">
        <f>(weekly!J814/weekly!J813)-1</f>
        <v>-1.3023537556247744E-2</v>
      </c>
      <c r="K815" s="20">
        <f>(weekly!K814/weekly!K813)-1</f>
        <v>9.9529496923633776E-3</v>
      </c>
    </row>
    <row r="816" spans="1:11" x14ac:dyDescent="0.3">
      <c r="A816" s="19">
        <v>44024</v>
      </c>
      <c r="B816" s="20">
        <f>(weekly!B815/weekly!B814)-1</f>
        <v>1.7923753665689102E-2</v>
      </c>
      <c r="C816" s="20">
        <f>(weekly!C815/weekly!C814)-1</f>
        <v>-9.7178278556206976E-3</v>
      </c>
      <c r="D816" s="20">
        <f>(weekly!D815/weekly!D814)-1</f>
        <v>-6.0175549724005295E-3</v>
      </c>
      <c r="E816" s="20">
        <f>(weekly!E815/weekly!E814)-1</f>
        <v>0.15514424993890441</v>
      </c>
      <c r="F816" s="20">
        <f>(weekly!F815/weekly!F814)-1</f>
        <v>8.4531846199003002E-3</v>
      </c>
      <c r="G816" s="20">
        <f>(weekly!G815/weekly!G814)-1</f>
        <v>1.5635481011942121E-2</v>
      </c>
      <c r="H816" s="20">
        <f>(weekly!H815/weekly!H814)-1</f>
        <v>0.1795341383849367</v>
      </c>
      <c r="I816" s="20">
        <f>(weekly!I815/weekly!I814)-1</f>
        <v>-1.5535187199006151E-3</v>
      </c>
      <c r="J816" s="20">
        <f>(weekly!J815/weekly!J814)-1</f>
        <v>-7.1895138310464901E-3</v>
      </c>
      <c r="K816" s="20">
        <f>(weekly!K815/weekly!K814)-1</f>
        <v>1.7022039061100225E-2</v>
      </c>
    </row>
    <row r="817" spans="1:11" x14ac:dyDescent="0.3">
      <c r="A817" s="19">
        <v>44031</v>
      </c>
      <c r="B817" s="20">
        <f>(weekly!B816/weekly!B815)-1</f>
        <v>0.12263476918112892</v>
      </c>
      <c r="C817" s="20">
        <f>(weekly!C816/weekly!C815)-1</f>
        <v>-1.9700900279911226E-2</v>
      </c>
      <c r="D817" s="20">
        <f>(weekly!D816/weekly!D815)-1</f>
        <v>1.8799217078610653E-2</v>
      </c>
      <c r="E817" s="20">
        <f>(weekly!E816/weekly!E815)-1</f>
        <v>2.1812958612165811E-2</v>
      </c>
      <c r="F817" s="20">
        <f>(weekly!F816/weekly!F815)-1</f>
        <v>-3.4053204493859068E-3</v>
      </c>
      <c r="G817" s="20">
        <f>(weekly!G816/weekly!G815)-1</f>
        <v>8.8512006280982991E-3</v>
      </c>
      <c r="H817" s="20">
        <f>(weekly!H816/weekly!H815)-1</f>
        <v>9.898107714701565E-3</v>
      </c>
      <c r="I817" s="20">
        <f>(weekly!I816/weekly!I815)-1</f>
        <v>2.9407188423836939E-2</v>
      </c>
      <c r="J817" s="20">
        <f>(weekly!J816/weekly!J815)-1</f>
        <v>-2.2640967898617914E-2</v>
      </c>
      <c r="K817" s="20">
        <f>(weekly!K816/weekly!K815)-1</f>
        <v>-1.3918252290345268E-2</v>
      </c>
    </row>
    <row r="818" spans="1:11" x14ac:dyDescent="0.3">
      <c r="A818" s="19">
        <v>44038</v>
      </c>
      <c r="B818" s="20">
        <f>(weekly!B817/weekly!B816)-1</f>
        <v>-3.6830219667419395E-2</v>
      </c>
      <c r="C818" s="20">
        <f>(weekly!C817/weekly!C816)-1</f>
        <v>5.7477872111972195E-2</v>
      </c>
      <c r="D818" s="20">
        <f>(weekly!D817/weekly!D816)-1</f>
        <v>-7.7115539272629707E-2</v>
      </c>
      <c r="E818" s="20">
        <f>(weekly!E817/weekly!E816)-1</f>
        <v>4.6759218899834476E-2</v>
      </c>
      <c r="F818" s="20">
        <f>(weekly!F817/weekly!F816)-1</f>
        <v>2.0151280628486479E-3</v>
      </c>
      <c r="G818" s="20">
        <f>(weekly!G817/weekly!G816)-1</f>
        <v>1.7168487805905297E-3</v>
      </c>
      <c r="H818" s="20">
        <f>(weekly!H817/weekly!H816)-1</f>
        <v>-7.6967425771115483E-2</v>
      </c>
      <c r="I818" s="20">
        <f>(weekly!I817/weekly!I816)-1</f>
        <v>-2.8063280935106794E-2</v>
      </c>
      <c r="J818" s="20">
        <f>(weekly!J817/weekly!J816)-1</f>
        <v>9.736042558478486E-3</v>
      </c>
      <c r="K818" s="20">
        <f>(weekly!K817/weekly!K816)-1</f>
        <v>5.0026800071466759E-2</v>
      </c>
    </row>
    <row r="819" spans="1:11" x14ac:dyDescent="0.3">
      <c r="A819" s="19">
        <v>44045</v>
      </c>
      <c r="B819" s="20">
        <f>(weekly!B818/weekly!B817)-1</f>
        <v>3.8387756842015452E-2</v>
      </c>
      <c r="C819" s="20">
        <f>(weekly!C818/weekly!C817)-1</f>
        <v>6.1146828766416306E-3</v>
      </c>
      <c r="D819" s="20">
        <f>(weekly!D818/weekly!D817)-1</f>
        <v>1.0699070487993678E-2</v>
      </c>
      <c r="E819" s="20">
        <f>(weekly!E818/weekly!E817)-1</f>
        <v>-1.5636223570930308E-2</v>
      </c>
      <c r="F819" s="20">
        <f>(weekly!F818/weekly!F817)-1</f>
        <v>5.2900029146021543E-2</v>
      </c>
      <c r="G819" s="20">
        <f>(weekly!G818/weekly!G817)-1</f>
        <v>2.8763704032272797E-2</v>
      </c>
      <c r="H819" s="20">
        <f>(weekly!H818/weekly!H817)-1</f>
        <v>1.4261919633562492E-2</v>
      </c>
      <c r="I819" s="20">
        <f>(weekly!I818/weekly!I817)-1</f>
        <v>1.0056503032502162E-2</v>
      </c>
      <c r="J819" s="20">
        <f>(weekly!J818/weekly!J817)-1</f>
        <v>2.5727357129274875E-3</v>
      </c>
      <c r="K819" s="20">
        <f>(weekly!K818/weekly!K817)-1</f>
        <v>-2.5693380976688829E-2</v>
      </c>
    </row>
    <row r="820" spans="1:11" x14ac:dyDescent="0.3">
      <c r="A820" s="19">
        <v>44052</v>
      </c>
      <c r="B820" s="20">
        <f>(weekly!B819/weekly!B818)-1</f>
        <v>-1.5210296200504958E-2</v>
      </c>
      <c r="C820" s="20">
        <f>(weekly!C819/weekly!C818)-1</f>
        <v>-2.3175850674287846E-2</v>
      </c>
      <c r="D820" s="20">
        <f>(weekly!D819/weekly!D818)-1</f>
        <v>-9.0051252574602225E-3</v>
      </c>
      <c r="E820" s="20">
        <f>(weekly!E819/weekly!E818)-1</f>
        <v>2.8448449083620098E-3</v>
      </c>
      <c r="F820" s="20">
        <f>(weekly!F819/weekly!F818)-1</f>
        <v>-2.0484429065744658E-3</v>
      </c>
      <c r="G820" s="20">
        <f>(weekly!G819/weekly!G818)-1</f>
        <v>-3.3641187876313983E-2</v>
      </c>
      <c r="H820" s="20">
        <f>(weekly!H819/weekly!H818)-1</f>
        <v>-1.5344349789592537E-2</v>
      </c>
      <c r="I820" s="20">
        <f>(weekly!I819/weekly!I818)-1</f>
        <v>2.3094688221709792E-3</v>
      </c>
      <c r="J820" s="20">
        <f>(weekly!J819/weekly!J818)-1</f>
        <v>7.2565799015943622E-2</v>
      </c>
      <c r="K820" s="20">
        <f>(weekly!K819/weekly!K818)-1</f>
        <v>-5.2916521131680216E-2</v>
      </c>
    </row>
    <row r="821" spans="1:11" x14ac:dyDescent="0.3">
      <c r="A821" s="19">
        <v>44059</v>
      </c>
      <c r="B821" s="20">
        <f>(weekly!B820/weekly!B819)-1</f>
        <v>-1.5122144405536053E-2</v>
      </c>
      <c r="C821" s="20">
        <f>(weekly!C820/weekly!C819)-1</f>
        <v>2.8754285714285288E-3</v>
      </c>
      <c r="D821" s="20">
        <f>(weekly!D820/weekly!D819)-1</f>
        <v>4.949490067185458E-2</v>
      </c>
      <c r="E821" s="20">
        <f>(weekly!E820/weekly!E819)-1</f>
        <v>-5.0408115917575103E-3</v>
      </c>
      <c r="F821" s="20">
        <f>(weekly!F820/weekly!F819)-1</f>
        <v>8.6238939280463889E-2</v>
      </c>
      <c r="G821" s="20">
        <f>(weekly!G820/weekly!G819)-1</f>
        <v>2.1265979185477457E-2</v>
      </c>
      <c r="H821" s="20">
        <f>(weekly!H820/weekly!H819)-1</f>
        <v>-8.1305050294470105E-3</v>
      </c>
      <c r="I821" s="20">
        <f>(weekly!I820/weekly!I819)-1</f>
        <v>1.9969278033793447E-3</v>
      </c>
      <c r="J821" s="20">
        <f>(weekly!J820/weekly!J819)-1</f>
        <v>1.2118627318402631E-2</v>
      </c>
      <c r="K821" s="20">
        <f>(weekly!K820/weekly!K819)-1</f>
        <v>4.0567951318458473E-2</v>
      </c>
    </row>
    <row r="822" spans="1:11" x14ac:dyDescent="0.3">
      <c r="A822" s="19">
        <v>44066</v>
      </c>
      <c r="B822" s="20">
        <f>(weekly!B821/weekly!B820)-1</f>
        <v>1.6476016126813597E-2</v>
      </c>
      <c r="C822" s="20">
        <f>(weekly!C821/weekly!C820)-1</f>
        <v>-4.4671550148374095E-3</v>
      </c>
      <c r="D822" s="20">
        <f>(weekly!D821/weekly!D820)-1</f>
        <v>2.6573941878137441E-2</v>
      </c>
      <c r="E822" s="20">
        <f>(weekly!E821/weekly!E820)-1</f>
        <v>-1.4276932208419968E-2</v>
      </c>
      <c r="F822" s="20">
        <f>(weekly!F821/weekly!F820)-1</f>
        <v>5.107252298253151E-5</v>
      </c>
      <c r="G822" s="20">
        <f>(weekly!G821/weekly!G820)-1</f>
        <v>-2.3193710916192933E-2</v>
      </c>
      <c r="H822" s="20">
        <f>(weekly!H821/weekly!H820)-1</f>
        <v>1.2348273868950654E-2</v>
      </c>
      <c r="I822" s="20">
        <f>(weekly!I821/weekly!I820)-1</f>
        <v>-6.8475650263171151E-3</v>
      </c>
      <c r="J822" s="20">
        <f>(weekly!J821/weekly!J820)-1</f>
        <v>-1.2322966556352677E-2</v>
      </c>
      <c r="K822" s="20">
        <f>(weekly!K821/weekly!K820)-1</f>
        <v>-2.3214602161970466E-2</v>
      </c>
    </row>
    <row r="823" spans="1:11" x14ac:dyDescent="0.3">
      <c r="A823" s="19">
        <v>44073</v>
      </c>
      <c r="B823" s="20">
        <f>(weekly!B822/weekly!B821)-1</f>
        <v>-1.8384725894772025E-2</v>
      </c>
      <c r="C823" s="20">
        <f>(weekly!C822/weekly!C821)-1</f>
        <v>2.2445157715923703E-2</v>
      </c>
      <c r="D823" s="20">
        <f>(weekly!D822/weekly!D821)-1</f>
        <v>4.3068640646028999E-3</v>
      </c>
      <c r="E823" s="20">
        <f>(weekly!E822/weekly!E821)-1</f>
        <v>-1.7214868657326243E-2</v>
      </c>
      <c r="F823" s="20">
        <f>(weekly!F822/weekly!F821)-1</f>
        <v>-8.9372350748173623E-4</v>
      </c>
      <c r="G823" s="20">
        <f>(weekly!G822/weekly!G821)-1</f>
        <v>-2.288431867081997E-2</v>
      </c>
      <c r="H823" s="20">
        <f>(weekly!H822/weekly!H821)-1</f>
        <v>-2.7872936779819391E-2</v>
      </c>
      <c r="I823" s="20">
        <f>(weekly!I822/weekly!I821)-1</f>
        <v>-4.5484949832775956E-2</v>
      </c>
      <c r="J823" s="20">
        <f>(weekly!J822/weekly!J821)-1</f>
        <v>-3.9625802557779033E-2</v>
      </c>
      <c r="K823" s="20">
        <f>(weekly!K822/weekly!K821)-1</f>
        <v>-4.3178519593614073E-2</v>
      </c>
    </row>
    <row r="824" spans="1:11" x14ac:dyDescent="0.3">
      <c r="A824" s="19">
        <v>44080</v>
      </c>
      <c r="B824" s="20">
        <f>(weekly!B823/weekly!B822)-1</f>
        <v>0.11674373223603274</v>
      </c>
      <c r="C824" s="20">
        <f>(weekly!C823/weekly!C822)-1</f>
        <v>3.7268082095467392E-2</v>
      </c>
      <c r="D824" s="20">
        <f>(weekly!D823/weekly!D822)-1</f>
        <v>-3.6317341195389874E-2</v>
      </c>
      <c r="E824" s="20">
        <f>(weekly!E823/weekly!E822)-1</f>
        <v>2.8884026258205742E-2</v>
      </c>
      <c r="F824" s="20">
        <f>(weekly!F823/weekly!F822)-1</f>
        <v>4.0688015948066703E-2</v>
      </c>
      <c r="G824" s="20">
        <f>(weekly!G823/weekly!G822)-1</f>
        <v>1.7553695728718122E-2</v>
      </c>
      <c r="H824" s="20">
        <f>(weekly!H823/weekly!H822)-1</f>
        <v>6.1989428159538784E-2</v>
      </c>
      <c r="I824" s="20">
        <f>(weekly!I823/weekly!I822)-1</f>
        <v>-1.4770093256428085E-2</v>
      </c>
      <c r="J824" s="20">
        <f>(weekly!J823/weekly!J822)-1</f>
        <v>-2.6774008299834118E-2</v>
      </c>
      <c r="K824" s="20">
        <f>(weekly!K823/weekly!K822)-1</f>
        <v>-2.8251801289343903E-2</v>
      </c>
    </row>
    <row r="825" spans="1:11" x14ac:dyDescent="0.3">
      <c r="A825" s="19">
        <v>44087</v>
      </c>
      <c r="B825" s="20">
        <f>(weekly!B824/weekly!B823)-1</f>
        <v>-6.0493827160492675E-3</v>
      </c>
      <c r="C825" s="20">
        <f>(weekly!C824/weekly!C823)-1</f>
        <v>3.1931198542459072E-2</v>
      </c>
      <c r="D825" s="20">
        <f>(weekly!D824/weekly!D823)-1</f>
        <v>-1.979326009363569E-2</v>
      </c>
      <c r="E825" s="20">
        <f>(weekly!E824/weekly!E823)-1</f>
        <v>5.9687367077839282E-2</v>
      </c>
      <c r="F825" s="20">
        <f>(weekly!F824/weekly!F823)-1</f>
        <v>-3.7083425427932859E-3</v>
      </c>
      <c r="G825" s="20">
        <f>(weekly!G824/weekly!G823)-1</f>
        <v>6.9471986286604448E-3</v>
      </c>
      <c r="H825" s="20">
        <f>(weekly!H824/weekly!H823)-1</f>
        <v>-3.8059326294620388E-2</v>
      </c>
      <c r="I825" s="20">
        <f>(weekly!I824/weekly!I823)-1</f>
        <v>-2.5551239262461056E-2</v>
      </c>
      <c r="J825" s="20">
        <f>(weekly!J824/weekly!J823)-1</f>
        <v>-1.9015809396570993E-2</v>
      </c>
      <c r="K825" s="20">
        <f>(weekly!K824/weekly!K823)-1</f>
        <v>6.7317073170731767E-2</v>
      </c>
    </row>
    <row r="826" spans="1:11" x14ac:dyDescent="0.3">
      <c r="A826" s="19">
        <v>44094</v>
      </c>
      <c r="B826" s="20">
        <f>(weekly!B825/weekly!B824)-1</f>
        <v>-4.5106675711569677E-2</v>
      </c>
      <c r="C826" s="20">
        <f>(weekly!C825/weekly!C824)-1</f>
        <v>-1.1266886732853809E-2</v>
      </c>
      <c r="D826" s="20">
        <f>(weekly!D825/weekly!D824)-1</f>
        <v>-1.2579211198335383E-2</v>
      </c>
      <c r="E826" s="20">
        <f>(weekly!E825/weekly!E824)-1</f>
        <v>9.2822092661535294E-3</v>
      </c>
      <c r="F826" s="20">
        <f>(weekly!F825/weekly!F824)-1</f>
        <v>-5.0680339183593048E-2</v>
      </c>
      <c r="G826" s="20">
        <f>(weekly!G825/weekly!G824)-1</f>
        <v>-2.8839469100002457E-2</v>
      </c>
      <c r="H826" s="20">
        <f>(weekly!H825/weekly!H824)-1</f>
        <v>-8.8538127841948588E-2</v>
      </c>
      <c r="I826" s="20">
        <f>(weekly!I825/weekly!I824)-1</f>
        <v>-4.6883773161145448E-2</v>
      </c>
      <c r="J826" s="20">
        <f>(weekly!J825/weekly!J824)-1</f>
        <v>-1.2109587797348831E-2</v>
      </c>
      <c r="K826" s="20">
        <f>(weekly!K825/weekly!K824)-1</f>
        <v>-9.5429616087751357E-2</v>
      </c>
    </row>
    <row r="827" spans="1:11" x14ac:dyDescent="0.3">
      <c r="A827" s="19">
        <v>44101</v>
      </c>
      <c r="B827" s="20">
        <f>(weekly!B826/weekly!B825)-1</f>
        <v>1.0696203798203019E-2</v>
      </c>
      <c r="C827" s="20">
        <f>(weekly!C826/weekly!C825)-1</f>
        <v>4.1755879590057665E-2</v>
      </c>
      <c r="D827" s="20">
        <f>(weekly!D826/weekly!D825)-1</f>
        <v>6.0296934865900376E-2</v>
      </c>
      <c r="E827" s="20">
        <f>(weekly!E826/weekly!E825)-1</f>
        <v>6.1345423452445758E-3</v>
      </c>
      <c r="F827" s="20">
        <f>(weekly!F826/weekly!F825)-1</f>
        <v>5.9643747403406833E-2</v>
      </c>
      <c r="G827" s="20">
        <f>(weekly!G826/weekly!G825)-1</f>
        <v>3.3111861749471228E-2</v>
      </c>
      <c r="H827" s="20">
        <f>(weekly!H826/weekly!H825)-1</f>
        <v>-5.9521761568897325E-2</v>
      </c>
      <c r="I827" s="20">
        <f>(weekly!I826/weekly!I825)-1</f>
        <v>2.9455081001472649E-4</v>
      </c>
      <c r="J827" s="20">
        <f>(weekly!J826/weekly!J825)-1</f>
        <v>1.5348383020276746E-2</v>
      </c>
      <c r="K827" s="20">
        <f>(weekly!K826/weekly!K825)-1</f>
        <v>5.8205335489086574E-2</v>
      </c>
    </row>
    <row r="828" spans="1:11" x14ac:dyDescent="0.3">
      <c r="A828" s="19">
        <v>44108</v>
      </c>
      <c r="B828" s="20">
        <f>(weekly!B827/weekly!B826)-1</f>
        <v>3.6827672233716857E-3</v>
      </c>
      <c r="C828" s="20">
        <f>(weekly!C827/weekly!C826)-1</f>
        <v>0.11472659772374616</v>
      </c>
      <c r="D828" s="20">
        <f>(weekly!D827/weekly!D826)-1</f>
        <v>0.11436830931839737</v>
      </c>
      <c r="E828" s="20">
        <f>(weekly!E827/weekly!E826)-1</f>
        <v>8.7603142447749249E-2</v>
      </c>
      <c r="F828" s="20">
        <f>(weekly!F827/weekly!F826)-1</f>
        <v>4.9743929035261925E-3</v>
      </c>
      <c r="G828" s="20">
        <f>(weekly!G827/weekly!G826)-1</f>
        <v>-1.7022521050912176E-2</v>
      </c>
      <c r="H828" s="20">
        <f>(weekly!H827/weekly!H826)-1</f>
        <v>-2.3474178403755874E-2</v>
      </c>
      <c r="I828" s="20">
        <f>(weekly!I827/weekly!I826)-1</f>
        <v>-1.7550058892815135E-2</v>
      </c>
      <c r="J828" s="20">
        <f>(weekly!J827/weekly!J826)-1</f>
        <v>5.9741347122119759E-3</v>
      </c>
      <c r="K828" s="20">
        <f>(weekly!K827/weekly!K826)-1</f>
        <v>1.6233766233766156E-2</v>
      </c>
    </row>
    <row r="829" spans="1:11" x14ac:dyDescent="0.3">
      <c r="A829" s="19">
        <v>44115</v>
      </c>
      <c r="B829" s="20">
        <f>(weekly!B828/weekly!B827)-1</f>
        <v>-2.5813006125287363E-2</v>
      </c>
      <c r="C829" s="20">
        <f>(weekly!C828/weekly!C827)-1</f>
        <v>-1.7650552581812362E-2</v>
      </c>
      <c r="D829" s="20">
        <f>(weekly!D828/weekly!D827)-1</f>
        <v>-2.7724859146366243E-2</v>
      </c>
      <c r="E829" s="20">
        <f>(weekly!E828/weekly!E827)-1</f>
        <v>1.869889151371984E-2</v>
      </c>
      <c r="F829" s="20">
        <f>(weekly!F828/weekly!F827)-1</f>
        <v>5.1692187652394583E-3</v>
      </c>
      <c r="G829" s="20">
        <f>(weekly!G828/weekly!G827)-1</f>
        <v>7.3439740548653099E-4</v>
      </c>
      <c r="H829" s="20">
        <f>(weekly!H828/weekly!H827)-1</f>
        <v>-1.4547952047951895E-2</v>
      </c>
      <c r="I829" s="20">
        <f>(weekly!I828/weekly!I827)-1</f>
        <v>-1.2468528953362812E-2</v>
      </c>
      <c r="J829" s="20">
        <f>(weekly!J828/weekly!J827)-1</f>
        <v>-1.5577725539596687E-2</v>
      </c>
      <c r="K829" s="20">
        <f>(weekly!K828/weekly!K827)-1</f>
        <v>3.138507799285839E-2</v>
      </c>
    </row>
    <row r="830" spans="1:11" x14ac:dyDescent="0.3">
      <c r="A830" s="19">
        <v>44122</v>
      </c>
      <c r="B830" s="20">
        <f>(weekly!B829/weekly!B828)-1</f>
        <v>-2.8835834193953414E-2</v>
      </c>
      <c r="C830" s="20">
        <f>(weekly!C829/weekly!C828)-1</f>
        <v>-2.7685973404551256E-2</v>
      </c>
      <c r="D830" s="20">
        <f>(weekly!D829/weekly!D828)-1</f>
        <v>3.0391462041939432E-2</v>
      </c>
      <c r="E830" s="20">
        <f>(weekly!E829/weekly!E828)-1</f>
        <v>-4.4328296972832026E-3</v>
      </c>
      <c r="F830" s="20">
        <f>(weekly!F829/weekly!F828)-1</f>
        <v>2.864836017853678E-2</v>
      </c>
      <c r="G830" s="20">
        <f>(weekly!G829/weekly!G828)-1</f>
        <v>-7.4141131159791041E-2</v>
      </c>
      <c r="H830" s="20">
        <f>(weekly!H829/weekly!H828)-1</f>
        <v>3.3707153266172352E-2</v>
      </c>
      <c r="I830" s="20">
        <f>(weekly!I829/weekly!I828)-1</f>
        <v>2.980454048804182E-2</v>
      </c>
      <c r="J830" s="20">
        <f>(weekly!J829/weekly!J828)-1</f>
        <v>5.2568438371189519E-2</v>
      </c>
      <c r="K830" s="20">
        <f>(weekly!K829/weekly!K828)-1</f>
        <v>7.5437317784256663E-2</v>
      </c>
    </row>
    <row r="831" spans="1:11" x14ac:dyDescent="0.3">
      <c r="A831" s="19">
        <v>44129</v>
      </c>
      <c r="B831" s="20">
        <f>(weekly!B830/weekly!B829)-1</f>
        <v>-2.7711169957672088E-2</v>
      </c>
      <c r="C831" s="20">
        <f>(weekly!C830/weekly!C829)-1</f>
        <v>-8.1676718892461642E-3</v>
      </c>
      <c r="D831" s="20">
        <f>(weekly!D830/weekly!D829)-1</f>
        <v>-4.2280304256352208E-2</v>
      </c>
      <c r="E831" s="20">
        <f>(weekly!E830/weekly!E829)-1</f>
        <v>-5.5141953575044034E-2</v>
      </c>
      <c r="F831" s="20">
        <f>(weekly!F830/weekly!F829)-1</f>
        <v>4.3037377667727972E-2</v>
      </c>
      <c r="G831" s="20">
        <f>(weekly!G830/weekly!G829)-1</f>
        <v>1.4261456172781628E-3</v>
      </c>
      <c r="H831" s="20">
        <f>(weekly!H830/weekly!H829)-1</f>
        <v>8.2745939319643913E-3</v>
      </c>
      <c r="I831" s="20">
        <f>(weekly!I830/weekly!I829)-1</f>
        <v>-3.1889183613321492E-2</v>
      </c>
      <c r="J831" s="20">
        <f>(weekly!J830/weekly!J829)-1</f>
        <v>-1.2331071913161518E-2</v>
      </c>
      <c r="K831" s="20">
        <f>(weekly!K830/weekly!K829)-1</f>
        <v>-1.7282277194171525E-2</v>
      </c>
    </row>
    <row r="832" spans="1:11" x14ac:dyDescent="0.3">
      <c r="A832" s="19">
        <v>44136</v>
      </c>
      <c r="B832" s="20">
        <f>(weekly!B831/weekly!B830)-1</f>
        <v>-1.2341840017156325E-2</v>
      </c>
      <c r="C832" s="20">
        <f>(weekly!C831/weekly!C830)-1</f>
        <v>1.5985230201161604E-2</v>
      </c>
      <c r="D832" s="20">
        <f>(weekly!D831/weekly!D830)-1</f>
        <v>0.10485404080942939</v>
      </c>
      <c r="E832" s="20">
        <f>(weekly!E831/weekly!E830)-1</f>
        <v>4.9162763355014905E-2</v>
      </c>
      <c r="F832" s="20">
        <f>(weekly!F831/weekly!F830)-1</f>
        <v>-1.1078453538321265E-3</v>
      </c>
      <c r="G832" s="20">
        <f>(weekly!G831/weekly!G830)-1</f>
        <v>1.1655786007279456E-2</v>
      </c>
      <c r="H832" s="20">
        <f>(weekly!H831/weekly!H830)-1</f>
        <v>2.2553191489361746E-2</v>
      </c>
      <c r="I832" s="20">
        <f>(weekly!I831/weekly!I830)-1</f>
        <v>5.2605942523136884E-2</v>
      </c>
      <c r="J832" s="20">
        <f>(weekly!J831/weekly!J830)-1</f>
        <v>5.1929354097748126E-2</v>
      </c>
      <c r="K832" s="20">
        <f>(weekly!K831/weekly!K830)-1</f>
        <v>-9.3103448275861922E-3</v>
      </c>
    </row>
    <row r="833" spans="1:11" x14ac:dyDescent="0.3">
      <c r="A833" s="19">
        <v>44143</v>
      </c>
      <c r="B833" s="20">
        <f>(weekly!B832/weekly!B831)-1</f>
        <v>-1.6143916446818452E-2</v>
      </c>
      <c r="C833" s="20">
        <f>(weekly!C832/weekly!C831)-1</f>
        <v>-1.8690421206453922E-2</v>
      </c>
      <c r="D833" s="20">
        <f>(weekly!D832/weekly!D831)-1</f>
        <v>3.9115971399074523E-2</v>
      </c>
      <c r="E833" s="20">
        <f>(weekly!E832/weekly!E831)-1</f>
        <v>1.0293625904872261E-2</v>
      </c>
      <c r="F833" s="20">
        <f>(weekly!F832/weekly!F831)-1</f>
        <v>-1.3173083452162837E-2</v>
      </c>
      <c r="G833" s="20">
        <f>(weekly!G832/weekly!G831)-1</f>
        <v>-2.1415416244308094E-4</v>
      </c>
      <c r="H833" s="20">
        <f>(weekly!H832/weekly!H831)-1</f>
        <v>8.8044706022234021E-2</v>
      </c>
      <c r="I833" s="20">
        <f>(weekly!I832/weekly!I831)-1</f>
        <v>7.5312355391022656E-2</v>
      </c>
      <c r="J833" s="20">
        <f>(weekly!J832/weekly!J831)-1</f>
        <v>9.6004764193325931E-2</v>
      </c>
      <c r="K833" s="20">
        <f>(weekly!K832/weekly!K831)-1</f>
        <v>0.14375217542638352</v>
      </c>
    </row>
    <row r="834" spans="1:11" x14ac:dyDescent="0.3">
      <c r="A834" s="19">
        <v>44150</v>
      </c>
      <c r="B834" s="20">
        <f>(weekly!B833/weekly!B832)-1</f>
        <v>-4.8531261724526042E-2</v>
      </c>
      <c r="C834" s="20">
        <f>(weekly!C833/weekly!C832)-1</f>
        <v>1.280819724623683E-3</v>
      </c>
      <c r="D834" s="20">
        <f>(weekly!D833/weekly!D832)-1</f>
        <v>3.3007065057403695E-2</v>
      </c>
      <c r="E834" s="20">
        <f>(weekly!E833/weekly!E832)-1</f>
        <v>-1.8543698005188292E-2</v>
      </c>
      <c r="F834" s="20">
        <f>(weekly!F833/weekly!F832)-1</f>
        <v>-6.1469299754579598E-3</v>
      </c>
      <c r="G834" s="20">
        <f>(weekly!G833/weekly!G832)-1</f>
        <v>1.008739361398292E-2</v>
      </c>
      <c r="H834" s="20">
        <f>(weekly!H833/weekly!H832)-1</f>
        <v>-2.75379739919136E-2</v>
      </c>
      <c r="I834" s="20">
        <f>(weekly!I833/weekly!I832)-1</f>
        <v>2.4367939752555134E-2</v>
      </c>
      <c r="J834" s="20">
        <f>(weekly!J833/weekly!J832)-1</f>
        <v>7.6804285864083832E-2</v>
      </c>
      <c r="K834" s="20">
        <f>(weekly!K833/weekly!K832)-1</f>
        <v>3.9257455873402236E-2</v>
      </c>
    </row>
    <row r="835" spans="1:11" x14ac:dyDescent="0.3">
      <c r="A835" s="19">
        <v>44157</v>
      </c>
      <c r="B835" s="20">
        <f>(weekly!B834/weekly!B833)-1</f>
        <v>1.5946836147708199E-2</v>
      </c>
      <c r="C835" s="20">
        <f>(weekly!C834/weekly!C833)-1</f>
        <v>7.2897923642123441E-3</v>
      </c>
      <c r="D835" s="20">
        <f>(weekly!D834/weekly!D833)-1</f>
        <v>2.650233320272144E-2</v>
      </c>
      <c r="E835" s="20">
        <f>(weekly!E834/weekly!E833)-1</f>
        <v>-3.0350811633568231E-3</v>
      </c>
      <c r="F835" s="20">
        <f>(weekly!F834/weekly!F833)-1</f>
        <v>2.2501211603701776E-2</v>
      </c>
      <c r="G835" s="20">
        <f>(weekly!G834/weekly!G833)-1</f>
        <v>2.3733855097378465E-2</v>
      </c>
      <c r="H835" s="20">
        <f>(weekly!H834/weekly!H833)-1</f>
        <v>-2.708169457242382E-2</v>
      </c>
      <c r="I835" s="20">
        <f>(weekly!I834/weekly!I833)-1</f>
        <v>1.0922648742319963E-2</v>
      </c>
      <c r="J835" s="20">
        <f>(weekly!J834/weekly!J833)-1</f>
        <v>-1.4438739376770537E-2</v>
      </c>
      <c r="K835" s="20">
        <f>(weekly!K834/weekly!K833)-1</f>
        <v>-3.1185944363103846E-2</v>
      </c>
    </row>
    <row r="836" spans="1:11" x14ac:dyDescent="0.3">
      <c r="A836" s="19">
        <v>44164</v>
      </c>
      <c r="B836" s="20">
        <f>(weekly!B835/weekly!B834)-1</f>
        <v>8.7900546809895896E-3</v>
      </c>
      <c r="C836" s="20">
        <f>(weekly!C835/weekly!C834)-1</f>
        <v>1.7878385666691088E-2</v>
      </c>
      <c r="D836" s="20">
        <f>(weekly!D835/weekly!D834)-1</f>
        <v>-3.8345421105597355E-2</v>
      </c>
      <c r="E836" s="20">
        <f>(weekly!E835/weekly!E834)-1</f>
        <v>3.1494551305492724E-2</v>
      </c>
      <c r="F836" s="20">
        <f>(weekly!F835/weekly!F834)-1</f>
        <v>0.10086669976978269</v>
      </c>
      <c r="G836" s="20">
        <f>(weekly!G835/weekly!G834)-1</f>
        <v>3.866698336767227E-3</v>
      </c>
      <c r="H836" s="20">
        <f>(weekly!H835/weekly!H834)-1</f>
        <v>5.1455301455301417E-2</v>
      </c>
      <c r="I836" s="20">
        <f>(weekly!I835/weekly!I834)-1</f>
        <v>2.3011791595241915E-2</v>
      </c>
      <c r="J836" s="20">
        <f>(weekly!J835/weekly!J834)-1</f>
        <v>2.9974220553494746E-2</v>
      </c>
      <c r="K836" s="20">
        <f>(weekly!K835/weekly!K834)-1</f>
        <v>9.5813812906150764E-2</v>
      </c>
    </row>
    <row r="837" spans="1:11" x14ac:dyDescent="0.3">
      <c r="A837" s="19">
        <v>44171</v>
      </c>
      <c r="B837" s="20">
        <f>(weekly!B836/weekly!B835)-1</f>
        <v>3.0327377247677312E-2</v>
      </c>
      <c r="C837" s="20">
        <f>(weekly!C836/weekly!C835)-1</f>
        <v>2.0548125378137216E-2</v>
      </c>
      <c r="D837" s="20">
        <f>(weekly!D836/weekly!D835)-1</f>
        <v>-2.0207852193995235E-3</v>
      </c>
      <c r="E837" s="20">
        <f>(weekly!E836/weekly!E835)-1</f>
        <v>2.5161970769926212E-2</v>
      </c>
      <c r="F837" s="20">
        <f>(weekly!F836/weekly!F835)-1</f>
        <v>3.3705791901588844E-2</v>
      </c>
      <c r="G837" s="20">
        <f>(weekly!G836/weekly!G835)-1</f>
        <v>2.3614313305783785E-2</v>
      </c>
      <c r="H837" s="20">
        <f>(weekly!H836/weekly!H835)-1</f>
        <v>1.3016971494480112E-2</v>
      </c>
      <c r="I837" s="20">
        <f>(weekly!I836/weekly!I835)-1</f>
        <v>9.1093734132223103E-2</v>
      </c>
      <c r="J837" s="20">
        <f>(weekly!J836/weekly!J835)-1</f>
        <v>3.9244414211710543E-2</v>
      </c>
      <c r="K837" s="20">
        <f>(weekly!K836/weekly!K835)-1</f>
        <v>-5.1992828575369021E-2</v>
      </c>
    </row>
    <row r="838" spans="1:11" x14ac:dyDescent="0.3">
      <c r="A838" s="19">
        <v>44178</v>
      </c>
      <c r="B838" s="20">
        <f>(weekly!B837/weekly!B836)-1</f>
        <v>-7.1060637678612704E-3</v>
      </c>
      <c r="C838" s="20">
        <f>(weekly!C837/weekly!C836)-1</f>
        <v>2.7804473902236948E-2</v>
      </c>
      <c r="D838" s="20">
        <f>(weekly!D837/weekly!D836)-1</f>
        <v>2.0646514318773512E-2</v>
      </c>
      <c r="E838" s="20">
        <f>(weekly!E837/weekly!E836)-1</f>
        <v>2.2867171559981969E-2</v>
      </c>
      <c r="F838" s="20">
        <f>(weekly!F837/weekly!F836)-1</f>
        <v>3.1952240226898576E-2</v>
      </c>
      <c r="G838" s="20">
        <f>(weekly!G837/weekly!G836)-1</f>
        <v>-3.2146303309509294E-3</v>
      </c>
      <c r="H838" s="20">
        <f>(weekly!H837/weekly!H836)-1</f>
        <v>-8.186944263717133E-3</v>
      </c>
      <c r="I838" s="20">
        <f>(weekly!I837/weekly!I836)-1</f>
        <v>-7.8648548026805098E-3</v>
      </c>
      <c r="J838" s="20">
        <f>(weekly!J837/weekly!J836)-1</f>
        <v>7.4350066294077033E-2</v>
      </c>
      <c r="K838" s="20">
        <f>(weekly!K837/weekly!K836)-1</f>
        <v>-9.746872272330398E-3</v>
      </c>
    </row>
    <row r="839" spans="1:11" x14ac:dyDescent="0.3">
      <c r="A839" s="19">
        <v>44185</v>
      </c>
      <c r="B839" s="20">
        <f>(weekly!B838/weekly!B837)-1</f>
        <v>1.3052808566182961E-3</v>
      </c>
      <c r="C839" s="20">
        <f>(weekly!C838/weekly!C837)-1</f>
        <v>1.6902760760373337E-2</v>
      </c>
      <c r="D839" s="20">
        <f>(weekly!D838/weekly!D837)-1</f>
        <v>-1.0096715910298704E-2</v>
      </c>
      <c r="E839" s="20">
        <f>(weekly!E838/weekly!E837)-1</f>
        <v>3.8871468055074132E-2</v>
      </c>
      <c r="F839" s="20">
        <f>(weekly!F838/weekly!F837)-1</f>
        <v>1.7970401691332016E-2</v>
      </c>
      <c r="G839" s="20">
        <f>(weekly!G838/weekly!G837)-1</f>
        <v>-2.7897846316464969E-2</v>
      </c>
      <c r="H839" s="20">
        <f>(weekly!H838/weekly!H837)-1</f>
        <v>-4.2147269447329605E-2</v>
      </c>
      <c r="I839" s="20">
        <f>(weekly!I838/weekly!I837)-1</f>
        <v>-2.7534124489891676E-2</v>
      </c>
      <c r="J839" s="20">
        <f>(weekly!J838/weekly!J837)-1</f>
        <v>-1.6598190992454631E-2</v>
      </c>
      <c r="K839" s="20">
        <f>(weekly!K838/weekly!K837)-1</f>
        <v>-9.5489936829734612E-3</v>
      </c>
    </row>
    <row r="840" spans="1:11" x14ac:dyDescent="0.3">
      <c r="A840" s="19">
        <v>44192</v>
      </c>
      <c r="B840" s="20">
        <f>(weekly!B839/weekly!B838)-1</f>
        <v>-3.3362792752983372E-3</v>
      </c>
      <c r="C840" s="20">
        <f>(weekly!C839/weekly!C838)-1</f>
        <v>6.496526260903801E-3</v>
      </c>
      <c r="D840" s="20">
        <f>(weekly!D839/weekly!D838)-1</f>
        <v>2.0005726147018787E-2</v>
      </c>
      <c r="E840" s="20">
        <f>(weekly!E839/weekly!E838)-1</f>
        <v>1.97458344181205E-2</v>
      </c>
      <c r="F840" s="20">
        <f>(weekly!F839/weekly!F838)-1</f>
        <v>4.806947984518084E-2</v>
      </c>
      <c r="G840" s="20">
        <f>(weekly!G839/weekly!G838)-1</f>
        <v>-1.4468512400591438E-2</v>
      </c>
      <c r="H840" s="20">
        <f>(weekly!H839/weekly!H838)-1</f>
        <v>1.2042004337404544E-2</v>
      </c>
      <c r="I840" s="20">
        <f>(weekly!I839/weekly!I838)-1</f>
        <v>2.5178468068686177E-2</v>
      </c>
      <c r="J840" s="20">
        <f>(weekly!J839/weekly!J838)-1</f>
        <v>2.7656650860596876E-2</v>
      </c>
      <c r="K840" s="20">
        <f>(weekly!K839/weekly!K838)-1</f>
        <v>1.5425689706318524E-2</v>
      </c>
    </row>
    <row r="841" spans="1:11" x14ac:dyDescent="0.3">
      <c r="A841" s="19">
        <v>44199</v>
      </c>
      <c r="B841" s="20">
        <f>(weekly!B840/weekly!B839)-1</f>
        <v>-2.706776918131637E-2</v>
      </c>
      <c r="C841" s="20">
        <f>(weekly!C840/weekly!C839)-1</f>
        <v>6.5788552546834245E-2</v>
      </c>
      <c r="D841" s="20">
        <f>(weekly!D840/weekly!D839)-1</f>
        <v>4.6314164415284242E-3</v>
      </c>
      <c r="E841" s="20">
        <f>(weekly!E840/weekly!E839)-1</f>
        <v>4.0976870726589398E-2</v>
      </c>
      <c r="F841" s="20">
        <f>(weekly!F840/weekly!F839)-1</f>
        <v>2.4913981012772091E-2</v>
      </c>
      <c r="G841" s="20">
        <f>(weekly!G840/weekly!G839)-1</f>
        <v>2.4683991432374874E-3</v>
      </c>
      <c r="H841" s="20">
        <f>(weekly!H840/weekly!H839)-1</f>
        <v>4.8215192014887442E-2</v>
      </c>
      <c r="I841" s="20">
        <f>(weekly!I840/weekly!I839)-1</f>
        <v>-5.7495059753458144E-2</v>
      </c>
      <c r="J841" s="20">
        <f>(weekly!J840/weekly!J839)-1</f>
        <v>5.8956740839213762E-2</v>
      </c>
      <c r="K841" s="20">
        <f>(weekly!K840/weekly!K839)-1</f>
        <v>3.3304119193689585E-2</v>
      </c>
    </row>
    <row r="842" spans="1:11" x14ac:dyDescent="0.3">
      <c r="A842" s="19">
        <v>44206</v>
      </c>
      <c r="B842" s="20">
        <f>(weekly!B841/weekly!B840)-1</f>
        <v>1.9481407218373548E-3</v>
      </c>
      <c r="C842" s="20">
        <f>(weekly!C841/weekly!C840)-1</f>
        <v>3.6031568264894842E-2</v>
      </c>
      <c r="D842" s="20">
        <f>(weekly!D841/weekly!D840)-1</f>
        <v>2.4447316033946898E-2</v>
      </c>
      <c r="E842" s="20">
        <f>(weekly!E841/weekly!E840)-1</f>
        <v>2.5031615251964068E-2</v>
      </c>
      <c r="F842" s="20">
        <f>(weekly!F841/weekly!F840)-1</f>
        <v>-8.9218546771188456E-2</v>
      </c>
      <c r="G842" s="20">
        <f>(weekly!G841/weekly!G840)-1</f>
        <v>9.6920554345141241E-3</v>
      </c>
      <c r="H842" s="20">
        <f>(weekly!H841/weekly!H840)-1</f>
        <v>3.545298041747369E-2</v>
      </c>
      <c r="I842" s="20">
        <f>(weekly!I841/weekly!I840)-1</f>
        <v>8.1120207667731536E-2</v>
      </c>
      <c r="J842" s="20">
        <f>(weekly!J841/weekly!J840)-1</f>
        <v>-1.3546357591726177E-2</v>
      </c>
      <c r="K842" s="20">
        <f>(weekly!K841/weekly!K840)-1</f>
        <v>-4.297427198190551E-2</v>
      </c>
    </row>
    <row r="843" spans="1:11" x14ac:dyDescent="0.3">
      <c r="A843" s="19">
        <v>44213</v>
      </c>
      <c r="B843" s="20">
        <f>(weekly!B842/weekly!B841)-1</f>
        <v>5.7875766086392888E-2</v>
      </c>
      <c r="C843" s="20">
        <f>(weekly!C842/weekly!C841)-1</f>
        <v>2.1572083409942655E-2</v>
      </c>
      <c r="D843" s="20">
        <f>(weekly!D842/weekly!D841)-1</f>
        <v>-1.5750178979306639E-2</v>
      </c>
      <c r="E843" s="20">
        <f>(weekly!E842/weekly!E841)-1</f>
        <v>-3.0431954299730002E-3</v>
      </c>
      <c r="F843" s="20">
        <f>(weekly!F842/weekly!F841)-1</f>
        <v>2.2193060326527458E-3</v>
      </c>
      <c r="G843" s="20">
        <f>(weekly!G842/weekly!G841)-1</f>
        <v>1.5293921361436702E-4</v>
      </c>
      <c r="H843" s="20">
        <f>(weekly!H842/weekly!H841)-1</f>
        <v>-4.4370551254740986E-2</v>
      </c>
      <c r="I843" s="20">
        <f>(weekly!I842/weekly!I841)-1</f>
        <v>-3.3291776330978351E-2</v>
      </c>
      <c r="J843" s="20">
        <f>(weekly!J842/weekly!J841)-1</f>
        <v>6.311272242980337E-3</v>
      </c>
      <c r="K843" s="20">
        <f>(weekly!K842/weekly!K841)-1</f>
        <v>-3.7518463810930491E-2</v>
      </c>
    </row>
    <row r="844" spans="1:11" x14ac:dyDescent="0.3">
      <c r="A844" s="19">
        <v>44220</v>
      </c>
      <c r="B844" s="20">
        <f>(weekly!B843/weekly!B842)-1</f>
        <v>-0.10131453077807751</v>
      </c>
      <c r="C844" s="20">
        <f>(weekly!C843/weekly!C842)-1</f>
        <v>-5.8052684331546978E-2</v>
      </c>
      <c r="D844" s="20">
        <f>(weekly!D843/weekly!D842)-1</f>
        <v>-3.6749679609296537E-2</v>
      </c>
      <c r="E844" s="20">
        <f>(weekly!E843/weekly!E842)-1</f>
        <v>-7.5922120389398051E-2</v>
      </c>
      <c r="F844" s="20">
        <f>(weekly!F843/weekly!F842)-1</f>
        <v>-7.2901623245335445E-2</v>
      </c>
      <c r="G844" s="20">
        <f>(weekly!G843/weekly!G842)-1</f>
        <v>-2.9721276152081755E-2</v>
      </c>
      <c r="H844" s="20">
        <f>(weekly!H843/weekly!H842)-1</f>
        <v>-3.1044419072473239E-2</v>
      </c>
      <c r="I844" s="20">
        <f>(weekly!I843/weekly!I842)-1</f>
        <v>-3.5106992739778464E-2</v>
      </c>
      <c r="J844" s="20">
        <f>(weekly!J843/weekly!J842)-1</f>
        <v>-2.0939944709134739E-2</v>
      </c>
      <c r="K844" s="20">
        <f>(weekly!K843/weekly!K842)-1</f>
        <v>-2.4248004910988441E-2</v>
      </c>
    </row>
    <row r="845" spans="1:11" x14ac:dyDescent="0.3">
      <c r="A845" s="19">
        <v>44227</v>
      </c>
      <c r="B845" s="20">
        <f>(weekly!B844/weekly!B843)-1</f>
        <v>4.4419992584707746E-2</v>
      </c>
      <c r="C845" s="20">
        <f>(weekly!C844/weekly!C843)-1</f>
        <v>1.4979360964055388E-2</v>
      </c>
      <c r="D845" s="20">
        <f>(weekly!D844/weekly!D843)-1</f>
        <v>0.14893923049262847</v>
      </c>
      <c r="E845" s="20">
        <f>(weekly!E844/weekly!E843)-1</f>
        <v>2.6669696699158418E-2</v>
      </c>
      <c r="F845" s="20">
        <f>(weekly!F844/weekly!F843)-1</f>
        <v>-1.2711072340955809E-2</v>
      </c>
      <c r="G845" s="20">
        <f>(weekly!G844/weekly!G843)-1</f>
        <v>1.098901098901095E-2</v>
      </c>
      <c r="H845" s="20">
        <f>(weekly!H844/weekly!H843)-1</f>
        <v>8.1247895859050567E-2</v>
      </c>
      <c r="I845" s="20">
        <f>(weekly!I844/weekly!I843)-1</f>
        <v>0.15251720211870712</v>
      </c>
      <c r="J845" s="20">
        <f>(weekly!J844/weekly!J843)-1</f>
        <v>0.13625713427455688</v>
      </c>
      <c r="K845" s="20">
        <f>(weekly!K844/weekly!K843)-1</f>
        <v>0.10160427807486627</v>
      </c>
    </row>
    <row r="846" spans="1:11" x14ac:dyDescent="0.3">
      <c r="A846" s="19">
        <v>44234</v>
      </c>
      <c r="B846" s="20">
        <f>(weekly!B845/weekly!B844)-1</f>
        <v>6.1253936444317203E-2</v>
      </c>
      <c r="C846" s="20">
        <f>(weekly!C845/weekly!C844)-1</f>
        <v>1.0402534258580065E-2</v>
      </c>
      <c r="D846" s="20">
        <f>(weekly!D845/weekly!D844)-1</f>
        <v>-9.7959439158736838E-3</v>
      </c>
      <c r="E846" s="20">
        <f>(weekly!E845/weekly!E844)-1</f>
        <v>2.9637066491695396E-2</v>
      </c>
      <c r="F846" s="20">
        <f>(weekly!F845/weekly!F844)-1</f>
        <v>4.6008204480908699E-2</v>
      </c>
      <c r="G846" s="20">
        <f>(weekly!G845/weekly!G844)-1</f>
        <v>-3.365738903690263E-2</v>
      </c>
      <c r="H846" s="20">
        <f>(weekly!H845/weekly!H844)-1</f>
        <v>7.9398028022834577E-3</v>
      </c>
      <c r="I846" s="20">
        <f>(weekly!I845/weekly!I844)-1</f>
        <v>-7.1729232883772864E-2</v>
      </c>
      <c r="J846" s="20">
        <f>(weekly!J845/weekly!J844)-1</f>
        <v>3.0997197694708767E-3</v>
      </c>
      <c r="K846" s="20">
        <f>(weekly!K845/weekly!K844)-1</f>
        <v>7.295830953740734E-2</v>
      </c>
    </row>
    <row r="847" spans="1:11" x14ac:dyDescent="0.3">
      <c r="A847" s="19">
        <v>44241</v>
      </c>
      <c r="B847" s="20">
        <f>(weekly!B846/weekly!B845)-1</f>
        <v>1.8958931307594185E-2</v>
      </c>
      <c r="C847" s="20">
        <f>(weekly!C846/weekly!C845)-1</f>
        <v>-3.7278792687510331E-2</v>
      </c>
      <c r="D847" s="20">
        <f>(weekly!D846/weekly!D845)-1</f>
        <v>-2.7086823224501511E-2</v>
      </c>
      <c r="E847" s="20">
        <f>(weekly!E846/weekly!E845)-1</f>
        <v>-1.412711330866212E-2</v>
      </c>
      <c r="F847" s="20">
        <f>(weekly!F846/weekly!F845)-1</f>
        <v>-2.8015767668235436E-2</v>
      </c>
      <c r="G847" s="20">
        <f>(weekly!G846/weekly!G845)-1</f>
        <v>-2.6535071639120611E-2</v>
      </c>
      <c r="H847" s="20">
        <f>(weekly!H846/weekly!H845)-1</f>
        <v>2.7853575657725393E-2</v>
      </c>
      <c r="I847" s="20">
        <f>(weekly!I846/weekly!I845)-1</f>
        <v>-6.8943179714973102E-3</v>
      </c>
      <c r="J847" s="20">
        <f>(weekly!J846/weekly!J845)-1</f>
        <v>-8.7762645529836369E-3</v>
      </c>
      <c r="K847" s="20">
        <f>(weekly!K846/weekly!K845)-1</f>
        <v>1.1976047904191933E-3</v>
      </c>
    </row>
    <row r="848" spans="1:11" x14ac:dyDescent="0.3">
      <c r="A848" s="19">
        <v>44248</v>
      </c>
      <c r="B848" s="20">
        <f>(weekly!B847/weekly!B846)-1</f>
        <v>2.6474356937868926E-3</v>
      </c>
      <c r="C848" s="20">
        <f>(weekly!C847/weekly!C846)-1</f>
        <v>-5.7801520196998357E-2</v>
      </c>
      <c r="D848" s="20">
        <f>(weekly!D847/weekly!D846)-1</f>
        <v>-3.0537327009290127E-3</v>
      </c>
      <c r="E848" s="20">
        <f>(weekly!E847/weekly!E846)-1</f>
        <v>-2.9422301138576024E-2</v>
      </c>
      <c r="F848" s="20">
        <f>(weekly!F847/weekly!F846)-1</f>
        <v>-5.7625856111237606E-2</v>
      </c>
      <c r="G848" s="20">
        <f>(weekly!G847/weekly!G846)-1</f>
        <v>9.6957498990652979E-3</v>
      </c>
      <c r="H848" s="20">
        <f>(weekly!H847/weekly!H846)-1</f>
        <v>4.628330995792429E-2</v>
      </c>
      <c r="I848" s="20">
        <f>(weekly!I847/weekly!I846)-1</f>
        <v>-5.5118110236220375E-2</v>
      </c>
      <c r="J848" s="20">
        <f>(weekly!J847/weekly!J846)-1</f>
        <v>-4.3472191756236733E-2</v>
      </c>
      <c r="K848" s="20">
        <f>(weekly!K847/weekly!K846)-1</f>
        <v>-9.5693779904305609E-3</v>
      </c>
    </row>
    <row r="849" spans="1:11" x14ac:dyDescent="0.3">
      <c r="A849" s="19">
        <v>44255</v>
      </c>
      <c r="B849" s="20">
        <f>(weekly!B848/weekly!B847)-1</f>
        <v>4.4539031062198475E-2</v>
      </c>
      <c r="C849" s="20">
        <f>(weekly!C848/weekly!C847)-1</f>
        <v>3.9302346170872138E-2</v>
      </c>
      <c r="D849" s="20">
        <f>(weekly!D848/weekly!D847)-1</f>
        <v>-2.8675703858186408E-3</v>
      </c>
      <c r="E849" s="20">
        <f>(weekly!E848/weekly!E847)-1</f>
        <v>5.0582533620053161E-2</v>
      </c>
      <c r="F849" s="20">
        <f>(weekly!F848/weekly!F847)-1</f>
        <v>4.8261022308097701E-2</v>
      </c>
      <c r="G849" s="20">
        <f>(weekly!G848/weekly!G847)-1</f>
        <v>3.9466930853794047E-2</v>
      </c>
      <c r="H849" s="20">
        <f>(weekly!H848/weekly!H847)-1</f>
        <v>2.5325545767904911E-2</v>
      </c>
      <c r="I849" s="20">
        <f>(weekly!I848/weekly!I847)-1</f>
        <v>2.3027613412228698E-2</v>
      </c>
      <c r="J849" s="20">
        <f>(weekly!J848/weekly!J847)-1</f>
        <v>1.4801842933683584E-2</v>
      </c>
      <c r="K849" s="20">
        <f>(weekly!K848/weekly!K847)-1</f>
        <v>0.14922168545356951</v>
      </c>
    </row>
    <row r="850" spans="1:11" x14ac:dyDescent="0.3">
      <c r="A850" s="19">
        <v>44262</v>
      </c>
      <c r="B850" s="20">
        <f>(weekly!B849/weekly!B848)-1</f>
        <v>-1.8867924528301883E-2</v>
      </c>
      <c r="C850" s="20">
        <f>(weekly!C849/weekly!C848)-1</f>
        <v>1.6587556606570297E-2</v>
      </c>
      <c r="D850" s="20">
        <f>(weekly!D849/weekly!D848)-1</f>
        <v>1.4346405228758297E-2</v>
      </c>
      <c r="E850" s="20">
        <f>(weekly!E849/weekly!E848)-1</f>
        <v>4.4167965050560642E-2</v>
      </c>
      <c r="F850" s="20">
        <f>(weekly!F849/weekly!F848)-1</f>
        <v>5.9695865275857241E-3</v>
      </c>
      <c r="G850" s="20">
        <f>(weekly!G849/weekly!G848)-1</f>
        <v>-1.7304832607035636E-2</v>
      </c>
      <c r="H850" s="20">
        <f>(weekly!H849/weekly!H848)-1</f>
        <v>-8.8714572535835146E-3</v>
      </c>
      <c r="I850" s="20">
        <f>(weekly!I849/weekly!I848)-1</f>
        <v>-1.6773509423049116E-2</v>
      </c>
      <c r="J850" s="20">
        <f>(weekly!J849/weekly!J848)-1</f>
        <v>3.4670720600420424E-2</v>
      </c>
      <c r="K850" s="20">
        <f>(weekly!K849/weekly!K848)-1</f>
        <v>1.9850537132182211E-3</v>
      </c>
    </row>
    <row r="851" spans="1:11" x14ac:dyDescent="0.3">
      <c r="A851" s="19">
        <v>44269</v>
      </c>
      <c r="B851" s="20">
        <f>(weekly!B850/weekly!B849)-1</f>
        <v>-2.6012037266056609E-2</v>
      </c>
      <c r="C851" s="20">
        <f>(weekly!C850/weekly!C849)-1</f>
        <v>-2.5340130924009774E-3</v>
      </c>
      <c r="D851" s="20">
        <f>(weekly!D850/weekly!D849)-1</f>
        <v>-3.5084893198878864E-2</v>
      </c>
      <c r="E851" s="20">
        <f>(weekly!E850/weekly!E849)-1</f>
        <v>-2.2111692206414846E-2</v>
      </c>
      <c r="F851" s="20">
        <f>(weekly!F850/weekly!F849)-1</f>
        <v>4.1226809919421292E-3</v>
      </c>
      <c r="G851" s="20">
        <f>(weekly!G850/weekly!G849)-1</f>
        <v>8.8193880472315911E-3</v>
      </c>
      <c r="H851" s="20">
        <f>(weekly!H850/weekly!H849)-1</f>
        <v>-5.2810100343901656E-2</v>
      </c>
      <c r="I851" s="20">
        <f>(weekly!I850/weekly!I849)-1</f>
        <v>8.6965047306240439E-2</v>
      </c>
      <c r="J851" s="20">
        <f>(weekly!J850/weekly!J849)-1</f>
        <v>-6.8083444743007759E-2</v>
      </c>
      <c r="K851" s="20">
        <f>(weekly!K850/weekly!K849)-1</f>
        <v>-4.2069688847453657E-2</v>
      </c>
    </row>
    <row r="852" spans="1:11" x14ac:dyDescent="0.3">
      <c r="A852" s="19">
        <v>44276</v>
      </c>
      <c r="B852" s="20">
        <f>(weekly!B851/weekly!B850)-1</f>
        <v>-4.195412028611345E-2</v>
      </c>
      <c r="C852" s="20">
        <f>(weekly!C851/weekly!C850)-1</f>
        <v>5.4438227733253353E-3</v>
      </c>
      <c r="D852" s="20">
        <f>(weekly!D851/weekly!D850)-1</f>
        <v>-4.1402337228715336E-3</v>
      </c>
      <c r="E852" s="20">
        <f>(weekly!E851/weekly!E850)-1</f>
        <v>-6.1409807617509582E-3</v>
      </c>
      <c r="F852" s="20">
        <f>(weekly!F851/weekly!F850)-1</f>
        <v>3.8942457231726291E-2</v>
      </c>
      <c r="G852" s="20">
        <f>(weekly!G851/weekly!G850)-1</f>
        <v>1.080406448268767E-2</v>
      </c>
      <c r="H852" s="20">
        <f>(weekly!H851/weekly!H850)-1</f>
        <v>-2.034218641201635E-2</v>
      </c>
      <c r="I852" s="20">
        <f>(weekly!I851/weekly!I850)-1</f>
        <v>-5.4661074279529043E-2</v>
      </c>
      <c r="J852" s="20">
        <f>(weekly!J851/weekly!J850)-1</f>
        <v>-9.7012222403715098E-3</v>
      </c>
      <c r="K852" s="20">
        <f>(weekly!K851/weekly!K850)-1</f>
        <v>-2.4330900243308973E-3</v>
      </c>
    </row>
    <row r="853" spans="1:11" x14ac:dyDescent="0.3">
      <c r="A853" s="19">
        <v>44283</v>
      </c>
      <c r="B853" s="20">
        <f>(weekly!B852/weekly!B851)-1</f>
        <v>1.3639927990015899E-2</v>
      </c>
      <c r="C853" s="20">
        <f>(weekly!C852/weekly!C851)-1</f>
        <v>3.2018181514346322E-2</v>
      </c>
      <c r="D853" s="20">
        <f>(weekly!D852/weekly!D851)-1</f>
        <v>-3.0510293032923741E-3</v>
      </c>
      <c r="E853" s="20">
        <f>(weekly!E852/weekly!E851)-1</f>
        <v>3.6674669416200789E-2</v>
      </c>
      <c r="F853" s="20">
        <f>(weekly!F852/weekly!F851)-1</f>
        <v>1.8601680538091525E-2</v>
      </c>
      <c r="G853" s="20">
        <f>(weekly!G852/weekly!G851)-1</f>
        <v>3.2767630004812975E-2</v>
      </c>
      <c r="H853" s="20">
        <f>(weekly!H852/weekly!H851)-1</f>
        <v>3.1375336345636384E-2</v>
      </c>
      <c r="I853" s="20">
        <f>(weekly!I852/weekly!I851)-1</f>
        <v>4.3366251610132966E-2</v>
      </c>
      <c r="J853" s="20">
        <f>(weekly!J852/weekly!J851)-1</f>
        <v>3.3627125450907513E-2</v>
      </c>
      <c r="K853" s="20">
        <f>(weekly!K852/weekly!K851)-1</f>
        <v>6.9878048780487756E-2</v>
      </c>
    </row>
    <row r="854" spans="1:11" x14ac:dyDescent="0.3">
      <c r="A854" s="19">
        <v>44290</v>
      </c>
      <c r="B854" s="20">
        <f>(weekly!B853/weekly!B852)-1</f>
        <v>-1.9688814312798231E-2</v>
      </c>
      <c r="C854" s="20">
        <f>(weekly!C853/weekly!C852)-1</f>
        <v>4.9685055945074996E-2</v>
      </c>
      <c r="D854" s="20">
        <f>(weekly!D853/weekly!D852)-1</f>
        <v>-4.3719522448293247E-2</v>
      </c>
      <c r="E854" s="20">
        <f>(weekly!E853/weekly!E852)-1</f>
        <v>4.0313915669647926E-2</v>
      </c>
      <c r="F854" s="20">
        <f>(weekly!F853/weekly!F852)-1</f>
        <v>3.0978740080337186E-2</v>
      </c>
      <c r="G854" s="20">
        <f>(weekly!G853/weekly!G852)-1</f>
        <v>4.949764495065212E-2</v>
      </c>
      <c r="H854" s="20">
        <f>(weekly!H853/weekly!H852)-1</f>
        <v>-2.7221265075067724E-2</v>
      </c>
      <c r="I854" s="20">
        <f>(weekly!I853/weekly!I852)-1</f>
        <v>-3.1824417009602146E-2</v>
      </c>
      <c r="J854" s="20">
        <f>(weekly!J853/weekly!J852)-1</f>
        <v>-2.8071879553181134E-2</v>
      </c>
      <c r="K854" s="20">
        <f>(weekly!K853/weekly!K852)-1</f>
        <v>1.1170637182263743E-2</v>
      </c>
    </row>
    <row r="855" spans="1:11" x14ac:dyDescent="0.3">
      <c r="A855" s="19">
        <v>44297</v>
      </c>
      <c r="B855" s="20">
        <f>(weekly!B854/weekly!B853)-1</f>
        <v>-2.519700792477586E-2</v>
      </c>
      <c r="C855" s="20">
        <f>(weekly!C854/weekly!C853)-1</f>
        <v>-3.8256609292036781E-2</v>
      </c>
      <c r="D855" s="20">
        <f>(weekly!D854/weekly!D853)-1</f>
        <v>4.8531739053983003E-3</v>
      </c>
      <c r="E855" s="20">
        <f>(weekly!E854/weekly!E853)-1</f>
        <v>-6.0580472724481305E-2</v>
      </c>
      <c r="F855" s="20">
        <f>(weekly!F854/weekly!F853)-1</f>
        <v>1.2505701687699489E-2</v>
      </c>
      <c r="G855" s="20">
        <f>(weekly!G854/weekly!G853)-1</f>
        <v>-2.668985531761936E-2</v>
      </c>
      <c r="H855" s="20">
        <f>(weekly!H854/weekly!H853)-1</f>
        <v>-2.747697601457344E-2</v>
      </c>
      <c r="I855" s="20">
        <f>(weekly!I854/weekly!I853)-1</f>
        <v>-2.3897232454897499E-2</v>
      </c>
      <c r="J855" s="20">
        <f>(weekly!J854/weekly!J853)-1</f>
        <v>-3.1552497073184527E-2</v>
      </c>
      <c r="K855" s="20">
        <f>(weekly!K854/weekly!K853)-1</f>
        <v>-7.7668808477060036E-2</v>
      </c>
    </row>
    <row r="856" spans="1:11" x14ac:dyDescent="0.3">
      <c r="A856" s="19">
        <v>44304</v>
      </c>
      <c r="B856" s="20">
        <f>(weekly!B855/weekly!B854)-1</f>
        <v>-1.4366505518562334E-2</v>
      </c>
      <c r="C856" s="20">
        <f>(weekly!C855/weekly!C854)-1</f>
        <v>-2.6805506099888632E-2</v>
      </c>
      <c r="D856" s="20">
        <f>(weekly!D855/weekly!D854)-1</f>
        <v>-1.0149441780702095E-2</v>
      </c>
      <c r="E856" s="20">
        <f>(weekly!E855/weekly!E854)-1</f>
        <v>-1.473821833957345E-2</v>
      </c>
      <c r="F856" s="20">
        <f>(weekly!F855/weekly!F854)-1</f>
        <v>-5.4717122799114004E-2</v>
      </c>
      <c r="G856" s="20">
        <f>(weekly!G855/weekly!G854)-1</f>
        <v>-1.2296061349959864E-2</v>
      </c>
      <c r="H856" s="20">
        <f>(weekly!H855/weekly!H854)-1</f>
        <v>2.2217597169467806E-2</v>
      </c>
      <c r="I856" s="20">
        <f>(weekly!I855/weekly!I854)-1</f>
        <v>-1.2531449583897847E-2</v>
      </c>
      <c r="J856" s="20">
        <f>(weekly!J855/weekly!J854)-1</f>
        <v>-2.7066871093289313E-2</v>
      </c>
      <c r="K856" s="20">
        <f>(weekly!K855/weekly!K854)-1</f>
        <v>-3.8865802982156028E-2</v>
      </c>
    </row>
    <row r="857" spans="1:11" x14ac:dyDescent="0.3">
      <c r="A857" s="19">
        <v>44311</v>
      </c>
      <c r="B857" s="20">
        <f>(weekly!B856/weekly!B855)-1</f>
        <v>4.7337004303364072E-2</v>
      </c>
      <c r="C857" s="20">
        <f>(weekly!C856/weekly!C855)-1</f>
        <v>-2.3749798101993957E-2</v>
      </c>
      <c r="D857" s="20">
        <f>(weekly!D856/weekly!D855)-1</f>
        <v>-1.3082063430329693E-3</v>
      </c>
      <c r="E857" s="20">
        <f>(weekly!E856/weekly!E855)-1</f>
        <v>1.5411062187104196E-2</v>
      </c>
      <c r="F857" s="20">
        <f>(weekly!F856/weekly!F855)-1</f>
        <v>7.3273893445064964E-3</v>
      </c>
      <c r="G857" s="20">
        <f>(weekly!G856/weekly!G855)-1</f>
        <v>-5.5303530188056671E-2</v>
      </c>
      <c r="H857" s="20">
        <f>(weekly!H856/weekly!H855)-1</f>
        <v>-2.4941463911228867E-3</v>
      </c>
      <c r="I857" s="20">
        <f>(weekly!I856/weekly!I855)-1</f>
        <v>-1.2886471654662168E-2</v>
      </c>
      <c r="J857" s="20">
        <f>(weekly!J856/weekly!J855)-1</f>
        <v>1.3084126310685562E-2</v>
      </c>
      <c r="K857" s="20">
        <f>(weekly!K856/weekly!K855)-1</f>
        <v>2.4287894201424187E-2</v>
      </c>
    </row>
    <row r="858" spans="1:11" x14ac:dyDescent="0.3">
      <c r="A858" s="19">
        <v>44318</v>
      </c>
      <c r="B858" s="20">
        <f>(weekly!B857/weekly!B856)-1</f>
        <v>-3.145709993814616E-2</v>
      </c>
      <c r="C858" s="20">
        <f>(weekly!C857/weekly!C856)-1</f>
        <v>3.2036087869640628E-2</v>
      </c>
      <c r="D858" s="20">
        <f>(weekly!D857/weekly!D856)-1</f>
        <v>1.7347589039156119E-3</v>
      </c>
      <c r="E858" s="20">
        <f>(weekly!E857/weekly!E856)-1</f>
        <v>-1.3291158038551965E-3</v>
      </c>
      <c r="F858" s="20">
        <f>(weekly!F857/weekly!F856)-1</f>
        <v>6.0124586027441307E-3</v>
      </c>
      <c r="G858" s="20">
        <f>(weekly!G857/weekly!G856)-1</f>
        <v>3.4196242778772312E-3</v>
      </c>
      <c r="H858" s="20">
        <f>(weekly!H857/weekly!H856)-1</f>
        <v>5.1181303260703137E-2</v>
      </c>
      <c r="I858" s="20">
        <f>(weekly!I857/weekly!I856)-1</f>
        <v>1.3054700684999476E-2</v>
      </c>
      <c r="J858" s="20">
        <f>(weekly!J857/weekly!J856)-1</f>
        <v>2.0116812120940519E-3</v>
      </c>
      <c r="K858" s="20">
        <f>(weekly!K857/weekly!K856)-1</f>
        <v>3.8361266294227203E-2</v>
      </c>
    </row>
    <row r="859" spans="1:11" x14ac:dyDescent="0.3">
      <c r="A859" s="19">
        <v>44325</v>
      </c>
      <c r="B859" s="20">
        <f>(weekly!B858/weekly!B857)-1</f>
        <v>2.8738253808959779E-3</v>
      </c>
      <c r="C859" s="20">
        <f>(weekly!C858/weekly!C857)-1</f>
        <v>-2.5983628547311732E-2</v>
      </c>
      <c r="D859" s="20">
        <f>(weekly!D858/weekly!D857)-1</f>
        <v>-1.9720798727690503E-2</v>
      </c>
      <c r="E859" s="20">
        <f>(weekly!E858/weekly!E857)-1</f>
        <v>-2.6729220726112835E-2</v>
      </c>
      <c r="F859" s="20">
        <f>(weekly!F858/weekly!F857)-1</f>
        <v>8.7335645562675035E-2</v>
      </c>
      <c r="G859" s="20">
        <f>(weekly!G858/weekly!G857)-1</f>
        <v>1.1488485410986682E-2</v>
      </c>
      <c r="H859" s="20">
        <f>(weekly!H858/weekly!H857)-1</f>
        <v>-3.3495145631068368E-3</v>
      </c>
      <c r="I859" s="20">
        <f>(weekly!I858/weekly!I857)-1</f>
        <v>3.4102601793326581E-2</v>
      </c>
      <c r="J859" s="20">
        <f>(weekly!J858/weekly!J857)-1</f>
        <v>5.4057079738483838E-2</v>
      </c>
      <c r="K859" s="20">
        <f>(weekly!K858/weekly!K857)-1</f>
        <v>-3.0726924916307907E-2</v>
      </c>
    </row>
    <row r="860" spans="1:11" x14ac:dyDescent="0.3">
      <c r="A860" s="19">
        <v>44332</v>
      </c>
      <c r="B860" s="20">
        <f>(weekly!B859/weekly!B858)-1</f>
        <v>3.3682055947236833E-2</v>
      </c>
      <c r="C860" s="20">
        <f>(weekly!C859/weekly!C858)-1</f>
        <v>9.5058311388187544E-3</v>
      </c>
      <c r="D860" s="20">
        <f>(weekly!D859/weekly!D858)-1</f>
        <v>7.9640912860078572E-2</v>
      </c>
      <c r="E860" s="20">
        <f>(weekly!E859/weekly!E858)-1</f>
        <v>2.8945317871384768E-2</v>
      </c>
      <c r="F860" s="20">
        <f>(weekly!F859/weekly!F858)-1</f>
        <v>2.0904667507658958E-2</v>
      </c>
      <c r="G860" s="20">
        <f>(weekly!G859/weekly!G858)-1</f>
        <v>-1.811372909981912E-2</v>
      </c>
      <c r="H860" s="20">
        <f>(weekly!H859/weekly!H858)-1</f>
        <v>4.2715893039793507E-2</v>
      </c>
      <c r="I860" s="20">
        <f>(weekly!I859/weekly!I858)-1</f>
        <v>-1.5541340914475232E-2</v>
      </c>
      <c r="J860" s="20">
        <f>(weekly!J859/weekly!J858)-1</f>
        <v>2.1595825279152603E-3</v>
      </c>
      <c r="K860" s="20">
        <f>(weekly!K859/weekly!K858)-1</f>
        <v>0.21721968669051428</v>
      </c>
    </row>
    <row r="861" spans="1:11" x14ac:dyDescent="0.3">
      <c r="A861" s="19">
        <v>44339</v>
      </c>
      <c r="B861" s="20">
        <f>(weekly!B860/weekly!B859)-1</f>
        <v>4.6060592726232752E-2</v>
      </c>
      <c r="C861" s="20">
        <f>(weekly!C860/weekly!C859)-1</f>
        <v>2.0482994057402948E-2</v>
      </c>
      <c r="D861" s="20">
        <f>(weekly!D860/weekly!D859)-1</f>
        <v>4.1073933079542879E-3</v>
      </c>
      <c r="E861" s="20">
        <f>(weekly!E860/weekly!E859)-1</f>
        <v>3.7322464010215883E-2</v>
      </c>
      <c r="F861" s="20">
        <f>(weekly!F860/weekly!F859)-1</f>
        <v>3.8199470432480176E-2</v>
      </c>
      <c r="G861" s="20">
        <f>(weekly!G860/weekly!G859)-1</f>
        <v>-7.8557577739868378E-4</v>
      </c>
      <c r="H861" s="20">
        <f>(weekly!H860/weekly!H859)-1</f>
        <v>2.2795216741405167E-2</v>
      </c>
      <c r="I861" s="20">
        <f>(weekly!I860/weekly!I859)-1</f>
        <v>1.8193194397651213E-2</v>
      </c>
      <c r="J861" s="20">
        <f>(weekly!J860/weekly!J859)-1</f>
        <v>4.1346371241239188E-2</v>
      </c>
      <c r="K861" s="20">
        <f>(weekly!K860/weekly!K859)-1</f>
        <v>8.7555735711390525E-2</v>
      </c>
    </row>
    <row r="862" spans="1:11" x14ac:dyDescent="0.3">
      <c r="A862" s="19">
        <v>44346</v>
      </c>
      <c r="B862" s="20">
        <f>(weekly!B861/weekly!B860)-1</f>
        <v>4.5683517546719399E-2</v>
      </c>
      <c r="C862" s="20">
        <f>(weekly!C861/weekly!C860)-1</f>
        <v>4.5647509928192775E-5</v>
      </c>
      <c r="D862" s="20">
        <f>(weekly!D861/weekly!D860)-1</f>
        <v>-1.6628421297681939E-3</v>
      </c>
      <c r="E862" s="20">
        <f>(weekly!E861/weekly!E860)-1</f>
        <v>-1.380638142544266E-2</v>
      </c>
      <c r="F862" s="20">
        <f>(weekly!F861/weekly!F860)-1</f>
        <v>-5.3728704050055587E-3</v>
      </c>
      <c r="G862" s="20">
        <f>(weekly!G861/weekly!G860)-1</f>
        <v>2.0195525419765881E-2</v>
      </c>
      <c r="H862" s="20">
        <f>(weekly!H861/weekly!H860)-1</f>
        <v>1.4523200584581453E-2</v>
      </c>
      <c r="I862" s="20">
        <f>(weekly!I861/weekly!I860)-1</f>
        <v>-1.9049870007090575E-2</v>
      </c>
      <c r="J862" s="20">
        <f>(weekly!J861/weekly!J860)-1</f>
        <v>4.088528238391187E-2</v>
      </c>
      <c r="K862" s="20">
        <f>(weekly!K861/weekly!K860)-1</f>
        <v>8.5724934774507044E-3</v>
      </c>
    </row>
    <row r="863" spans="1:11" x14ac:dyDescent="0.3">
      <c r="A863" s="19">
        <v>44353</v>
      </c>
      <c r="B863" s="20">
        <f>(weekly!B862/weekly!B861)-1</f>
        <v>1.0338619975259755E-2</v>
      </c>
      <c r="C863" s="20">
        <f>(weekly!C862/weekly!C861)-1</f>
        <v>4.1367797803802953E-2</v>
      </c>
      <c r="D863" s="20">
        <f>(weekly!D862/weekly!D861)-1</f>
        <v>-9.7271727905661187E-3</v>
      </c>
      <c r="E863" s="20">
        <f>(weekly!E862/weekly!E861)-1</f>
        <v>4.4198012903787554E-2</v>
      </c>
      <c r="F863" s="20">
        <f>(weekly!F862/weekly!F861)-1</f>
        <v>1.0718315156073688E-2</v>
      </c>
      <c r="G863" s="20">
        <f>(weekly!G862/weekly!G861)-1</f>
        <v>1.8807385443971869E-2</v>
      </c>
      <c r="H863" s="20">
        <f>(weekly!H862/weekly!H861)-1</f>
        <v>1.1074097416043927E-2</v>
      </c>
      <c r="I863" s="20">
        <f>(weekly!I862/weekly!I861)-1</f>
        <v>-4.0478026214341156E-3</v>
      </c>
      <c r="J863" s="20">
        <f>(weekly!J862/weekly!J861)-1</f>
        <v>-2.2664163635652712E-2</v>
      </c>
      <c r="K863" s="20">
        <f>(weekly!K862/weekly!K861)-1</f>
        <v>4.4438285291943824E-2</v>
      </c>
    </row>
    <row r="864" spans="1:11" x14ac:dyDescent="0.3">
      <c r="A864" s="19">
        <v>44360</v>
      </c>
      <c r="B864" s="20">
        <f>(weekly!B863/weekly!B862)-1</f>
        <v>5.6539353579996288E-3</v>
      </c>
      <c r="C864" s="20">
        <f>(weekly!C863/weekly!C862)-1</f>
        <v>7.1790857858484713E-3</v>
      </c>
      <c r="D864" s="20">
        <f>(weekly!D863/weekly!D862)-1</f>
        <v>-4.406768257812721E-3</v>
      </c>
      <c r="E864" s="20">
        <f>(weekly!E863/weekly!E862)-1</f>
        <v>3.8984146400795172E-2</v>
      </c>
      <c r="F864" s="20">
        <f>(weekly!F863/weekly!F862)-1</f>
        <v>3.0765327695560174E-2</v>
      </c>
      <c r="G864" s="20">
        <f>(weekly!G863/weekly!G862)-1</f>
        <v>2.0639428619632749E-2</v>
      </c>
      <c r="H864" s="20">
        <f>(weekly!H863/weekly!H862)-1</f>
        <v>-2.3285841495992776E-2</v>
      </c>
      <c r="I864" s="20">
        <f>(weekly!I863/weekly!I862)-1</f>
        <v>-1.6111863750725819E-2</v>
      </c>
      <c r="J864" s="20">
        <f>(weekly!J863/weekly!J862)-1</f>
        <v>-1.8100935726338307E-2</v>
      </c>
      <c r="K864" s="20">
        <f>(weekly!K863/weekly!K862)-1</f>
        <v>9.6417514374171898E-3</v>
      </c>
    </row>
    <row r="865" spans="1:11" x14ac:dyDescent="0.3">
      <c r="A865" s="19">
        <v>44367</v>
      </c>
      <c r="B865" s="20">
        <f>(weekly!B864/weekly!B863)-1</f>
        <v>-5.4459610606855446E-2</v>
      </c>
      <c r="C865" s="20">
        <f>(weekly!C864/weekly!C863)-1</f>
        <v>2.532538786980143E-2</v>
      </c>
      <c r="D865" s="20">
        <f>(weekly!D864/weekly!D863)-1</f>
        <v>2.3854574942559825E-2</v>
      </c>
      <c r="E865" s="20">
        <f>(weekly!E864/weekly!E863)-1</f>
        <v>4.716097613186343E-2</v>
      </c>
      <c r="F865" s="20">
        <f>(weekly!F864/weekly!F863)-1</f>
        <v>-1.4209766342872077E-2</v>
      </c>
      <c r="G865" s="20">
        <f>(weekly!G864/weekly!G863)-1</f>
        <v>1.1199272667162585E-2</v>
      </c>
      <c r="H865" s="20">
        <f>(weekly!H864/weekly!H863)-1</f>
        <v>-4.1026576104299384E-3</v>
      </c>
      <c r="I865" s="20">
        <f>(weekly!I864/weekly!I863)-1</f>
        <v>2.1637570690926644E-3</v>
      </c>
      <c r="J865" s="20">
        <f>(weekly!J864/weekly!J863)-1</f>
        <v>3.2087377651589755E-2</v>
      </c>
      <c r="K865" s="20">
        <f>(weekly!K864/weekly!K863)-1</f>
        <v>1.331697914841401E-2</v>
      </c>
    </row>
    <row r="866" spans="1:11" x14ac:dyDescent="0.3">
      <c r="A866" s="19">
        <v>44374</v>
      </c>
      <c r="B866" s="20">
        <f>(weekly!B865/weekly!B864)-1</f>
        <v>1.169302919593429E-2</v>
      </c>
      <c r="C866" s="20">
        <f>(weekly!C865/weekly!C864)-1</f>
        <v>-1.637460586951256E-2</v>
      </c>
      <c r="D866" s="20">
        <f>(weekly!D865/weekly!D864)-1</f>
        <v>-2.2902778694475545E-2</v>
      </c>
      <c r="E866" s="20">
        <f>(weekly!E865/weekly!E864)-1</f>
        <v>-4.0692994672221205E-3</v>
      </c>
      <c r="F866" s="20">
        <f>(weekly!F865/weekly!F864)-1</f>
        <v>3.6619061886211668E-4</v>
      </c>
      <c r="G866" s="20">
        <f>(weekly!G865/weekly!G864)-1</f>
        <v>-3.3075864699551816E-2</v>
      </c>
      <c r="H866" s="20">
        <f>(weekly!H865/weekly!H864)-1</f>
        <v>-1.679864512290008E-2</v>
      </c>
      <c r="I866" s="20">
        <f>(weekly!I865/weekly!I864)-1</f>
        <v>-1.2905441876441381E-2</v>
      </c>
      <c r="J866" s="20">
        <f>(weekly!J865/weekly!J864)-1</f>
        <v>-2.4291364752183409E-2</v>
      </c>
      <c r="K866" s="20">
        <f>(weekly!K865/weekly!K864)-1</f>
        <v>1.0375237765865464E-2</v>
      </c>
    </row>
    <row r="867" spans="1:11" x14ac:dyDescent="0.3">
      <c r="A867" s="19">
        <v>44381</v>
      </c>
      <c r="B867" s="20">
        <f>(weekly!B866/weekly!B865)-1</f>
        <v>-2.7171888580770798E-2</v>
      </c>
      <c r="C867" s="20">
        <f>(weekly!C866/weekly!C865)-1</f>
        <v>-3.5273194652924E-2</v>
      </c>
      <c r="D867" s="20">
        <f>(weekly!D866/weekly!D865)-1</f>
        <v>1.459065117535796E-2</v>
      </c>
      <c r="E867" s="20">
        <f>(weekly!E866/weekly!E865)-1</f>
        <v>-3.1237772689077792E-3</v>
      </c>
      <c r="F867" s="20">
        <f>(weekly!F866/weekly!F865)-1</f>
        <v>1.8635607321131342E-3</v>
      </c>
      <c r="G867" s="20">
        <f>(weekly!G866/weekly!G865)-1</f>
        <v>-2.107665647585899E-2</v>
      </c>
      <c r="H867" s="20">
        <f>(weekly!H866/weekly!H865)-1</f>
        <v>-1.2290502793296132E-2</v>
      </c>
      <c r="I867" s="20">
        <f>(weekly!I866/weekly!I865)-1</f>
        <v>-4.9214555577650199E-3</v>
      </c>
      <c r="J867" s="20">
        <f>(weekly!J866/weekly!J865)-1</f>
        <v>8.984459313619686E-3</v>
      </c>
      <c r="K867" s="20">
        <f>(weekly!K866/weekly!K865)-1</f>
        <v>9.2247133321923913E-2</v>
      </c>
    </row>
    <row r="868" spans="1:11" x14ac:dyDescent="0.3">
      <c r="A868" s="19">
        <v>44388</v>
      </c>
      <c r="B868" s="20">
        <f>(weekly!B867/weekly!B866)-1</f>
        <v>1.988980833457421E-2</v>
      </c>
      <c r="C868" s="20">
        <f>(weekly!C867/weekly!C866)-1</f>
        <v>-4.1598108595983785E-3</v>
      </c>
      <c r="D868" s="20">
        <f>(weekly!D867/weekly!D866)-1</f>
        <v>1.3548601864181054E-2</v>
      </c>
      <c r="E868" s="20">
        <f>(weekly!E867/weekly!E866)-1</f>
        <v>-4.7679102268779472E-3</v>
      </c>
      <c r="F868" s="20">
        <f>(weekly!F867/weekly!F866)-1</f>
        <v>-7.0750016607984412E-3</v>
      </c>
      <c r="G868" s="20">
        <f>(weekly!G867/weekly!G866)-1</f>
        <v>-8.8942619057899019E-3</v>
      </c>
      <c r="H868" s="20">
        <f>(weekly!H867/weekly!H866)-1</f>
        <v>-1.9702111613876361E-2</v>
      </c>
      <c r="I868" s="20">
        <f>(weekly!I867/weekly!I866)-1</f>
        <v>3.2272568316930705E-2</v>
      </c>
      <c r="J868" s="20">
        <f>(weekly!J867/weekly!J866)-1</f>
        <v>7.9939567344974094E-2</v>
      </c>
      <c r="K868" s="20">
        <f>(weekly!K867/weekly!K866)-1</f>
        <v>2.789094327796926E-2</v>
      </c>
    </row>
    <row r="869" spans="1:11" x14ac:dyDescent="0.3">
      <c r="A869" s="19">
        <v>44395</v>
      </c>
      <c r="B869" s="20">
        <f>(weekly!B868/weekly!B867)-1</f>
        <v>-3.1703654263306458E-3</v>
      </c>
      <c r="C869" s="20">
        <f>(weekly!C868/weekly!C867)-1</f>
        <v>5.6497900177419069E-3</v>
      </c>
      <c r="D869" s="20">
        <f>(weekly!D868/weekly!D867)-1</f>
        <v>-5.228758169934633E-2</v>
      </c>
      <c r="E869" s="20">
        <f>(weekly!E868/weekly!E867)-1</f>
        <v>2.2505543954019158E-2</v>
      </c>
      <c r="F869" s="20">
        <f>(weekly!F868/weekly!F867)-1</f>
        <v>3.1596025825443963E-2</v>
      </c>
      <c r="G869" s="20">
        <f>(weekly!G868/weekly!G867)-1</f>
        <v>-1.0455238510128639E-3</v>
      </c>
      <c r="H869" s="20">
        <f>(weekly!H868/weekly!H867)-1</f>
        <v>2.9762477161265455E-2</v>
      </c>
      <c r="I869" s="20">
        <f>(weekly!I868/weekly!I867)-1</f>
        <v>2.1390891932439704E-2</v>
      </c>
      <c r="J869" s="20">
        <f>(weekly!J868/weekly!J867)-1</f>
        <v>-4.3888428063834084E-3</v>
      </c>
      <c r="K869" s="20">
        <f>(weekly!K868/weekly!K867)-1</f>
        <v>6.3109756097560865E-2</v>
      </c>
    </row>
    <row r="870" spans="1:11" x14ac:dyDescent="0.3">
      <c r="A870" s="19">
        <v>44402</v>
      </c>
      <c r="B870" s="20">
        <f>(weekly!B869/weekly!B868)-1</f>
        <v>-3.3436558419819296E-2</v>
      </c>
      <c r="C870" s="20">
        <f>(weekly!C869/weekly!C868)-1</f>
        <v>-1.4129664958813737E-2</v>
      </c>
      <c r="D870" s="20">
        <f>(weekly!D869/weekly!D868)-1</f>
        <v>-1.1297868653612819E-2</v>
      </c>
      <c r="E870" s="20">
        <f>(weekly!E869/weekly!E868)-1</f>
        <v>1.2601641438092059E-2</v>
      </c>
      <c r="F870" s="20">
        <f>(weekly!F869/weekly!F868)-1</f>
        <v>-4.0632346980137846E-2</v>
      </c>
      <c r="G870" s="20">
        <f>(weekly!G869/weekly!G868)-1</f>
        <v>-5.6982541828383138E-3</v>
      </c>
      <c r="H870" s="20">
        <f>(weekly!H869/weekly!H868)-1</f>
        <v>-3.3898305084745672E-2</v>
      </c>
      <c r="I870" s="20">
        <f>(weekly!I869/weekly!I868)-1</f>
        <v>-3.4636342099028661E-2</v>
      </c>
      <c r="J870" s="20">
        <f>(weekly!J869/weekly!J868)-1</f>
        <v>-6.5718709003524944E-3</v>
      </c>
      <c r="K870" s="20">
        <f>(weekly!K869/weekly!K868)-1</f>
        <v>-8.3166045311154901E-3</v>
      </c>
    </row>
    <row r="871" spans="1:11" x14ac:dyDescent="0.3">
      <c r="A871" s="19">
        <v>44409</v>
      </c>
      <c r="B871" s="20">
        <f>(weekly!B870/weekly!B869)-1</f>
        <v>2.6410356323331996E-2</v>
      </c>
      <c r="C871" s="20">
        <f>(weekly!C870/weekly!C869)-1</f>
        <v>4.4941347787395891E-2</v>
      </c>
      <c r="D871" s="20">
        <f>(weekly!D870/weekly!D869)-1</f>
        <v>4.6408917242104497E-2</v>
      </c>
      <c r="E871" s="20">
        <f>(weekly!E870/weekly!E869)-1</f>
        <v>2.4652350652837773E-2</v>
      </c>
      <c r="F871" s="20">
        <f>(weekly!F870/weekly!F869)-1</f>
        <v>2.7041187108114428E-3</v>
      </c>
      <c r="G871" s="20">
        <f>(weekly!G870/weekly!G869)-1</f>
        <v>5.3829622373941843E-2</v>
      </c>
      <c r="H871" s="20">
        <f>(weekly!H870/weekly!H869)-1</f>
        <v>2.2763520371176016E-2</v>
      </c>
      <c r="I871" s="20">
        <f>(weekly!I870/weekly!I869)-1</f>
        <v>4.5646412093844901E-2</v>
      </c>
      <c r="J871" s="20">
        <f>(weekly!J870/weekly!J869)-1</f>
        <v>5.2134184503693781E-3</v>
      </c>
      <c r="K871" s="20">
        <f>(weekly!K870/weekly!K869)-1</f>
        <v>-2.6749566223250421E-2</v>
      </c>
    </row>
    <row r="872" spans="1:11" x14ac:dyDescent="0.3">
      <c r="A872" s="19">
        <v>44416</v>
      </c>
      <c r="B872" s="20">
        <f>(weekly!B871/weekly!B870)-1</f>
        <v>2.7091154511325932E-2</v>
      </c>
      <c r="C872" s="20">
        <f>(weekly!C871/weekly!C870)-1</f>
        <v>4.6405688219427477E-2</v>
      </c>
      <c r="D872" s="20">
        <f>(weekly!D871/weekly!D870)-1</f>
        <v>2.2476803001373336E-2</v>
      </c>
      <c r="E872" s="20">
        <f>(weekly!E871/weekly!E870)-1</f>
        <v>3.7569700478381263E-2</v>
      </c>
      <c r="F872" s="20">
        <f>(weekly!F871/weekly!F870)-1</f>
        <v>7.5005477928162811E-3</v>
      </c>
      <c r="G872" s="20">
        <f>(weekly!G871/weekly!G870)-1</f>
        <v>-7.1445417088633612E-3</v>
      </c>
      <c r="H872" s="20">
        <f>(weekly!H871/weekly!H870)-1</f>
        <v>-2.315471127492752E-3</v>
      </c>
      <c r="I872" s="20">
        <f>(weekly!I871/weekly!I870)-1</f>
        <v>-1.4222681186631614E-2</v>
      </c>
      <c r="J872" s="20">
        <f>(weekly!J871/weekly!J870)-1</f>
        <v>3.5843922970120623E-2</v>
      </c>
      <c r="K872" s="20">
        <f>(weekly!K871/weekly!K870)-1</f>
        <v>-9.8796612687565011E-3</v>
      </c>
    </row>
    <row r="873" spans="1:11" x14ac:dyDescent="0.3">
      <c r="A873" s="19">
        <v>44423</v>
      </c>
      <c r="B873" s="20">
        <f>(weekly!B872/weekly!B871)-1</f>
        <v>1.2115362896187865E-3</v>
      </c>
      <c r="C873" s="20">
        <f>(weekly!C872/weekly!C871)-1</f>
        <v>2.774801863284182E-2</v>
      </c>
      <c r="D873" s="20">
        <f>(weekly!D872/weekly!D871)-1</f>
        <v>-7.5022932774210238E-3</v>
      </c>
      <c r="E873" s="20">
        <f>(weekly!E872/weekly!E871)-1</f>
        <v>1.2122635968518702E-2</v>
      </c>
      <c r="F873" s="20">
        <f>(weekly!F872/weekly!F871)-1</f>
        <v>4.1573259276608487E-2</v>
      </c>
      <c r="G873" s="20">
        <f>(weekly!G872/weekly!G871)-1</f>
        <v>8.8712832550860599E-2</v>
      </c>
      <c r="H873" s="20">
        <f>(weekly!H872/weekly!H871)-1</f>
        <v>1.7998389617770449E-3</v>
      </c>
      <c r="I873" s="20">
        <f>(weekly!I872/weekly!I871)-1</f>
        <v>-1.0666158754344957E-2</v>
      </c>
      <c r="J873" s="20">
        <f>(weekly!J872/weekly!J871)-1</f>
        <v>-4.4346937548836896E-2</v>
      </c>
      <c r="K873" s="20">
        <f>(weekly!K872/weekly!K871)-1</f>
        <v>4.5089654137594692E-2</v>
      </c>
    </row>
    <row r="874" spans="1:11" x14ac:dyDescent="0.3">
      <c r="A874" s="19">
        <v>44430</v>
      </c>
      <c r="B874" s="20">
        <f>(weekly!B873/weekly!B872)-1</f>
        <v>3.6845613495359864E-2</v>
      </c>
      <c r="C874" s="20">
        <f>(weekly!C873/weekly!C872)-1</f>
        <v>4.5131509989230434E-2</v>
      </c>
      <c r="D874" s="20">
        <f>(weekly!D873/weekly!D872)-1</f>
        <v>2.224789569235841E-2</v>
      </c>
      <c r="E874" s="20">
        <f>(weekly!E873/weekly!E872)-1</f>
        <v>-1.3938859357953581E-2</v>
      </c>
      <c r="F874" s="20">
        <f>(weekly!F873/weekly!F872)-1</f>
        <v>-2.4462326731877981E-2</v>
      </c>
      <c r="G874" s="20">
        <f>(weekly!G873/weekly!G872)-1</f>
        <v>1.153791855435915E-2</v>
      </c>
      <c r="H874" s="20">
        <f>(weekly!H873/weekly!H872)-1</f>
        <v>3.4419176398279072E-2</v>
      </c>
      <c r="I874" s="20">
        <f>(weekly!I873/weekly!I872)-1</f>
        <v>-1.5064735043557875E-2</v>
      </c>
      <c r="J874" s="20">
        <f>(weekly!J873/weekly!J872)-1</f>
        <v>2.7699506893428483E-2</v>
      </c>
      <c r="K874" s="20">
        <f>(weekly!K873/weekly!K872)-1</f>
        <v>2.2254127781766053E-2</v>
      </c>
    </row>
    <row r="875" spans="1:11" x14ac:dyDescent="0.3">
      <c r="A875" s="19">
        <v>44437</v>
      </c>
      <c r="B875" s="20">
        <f>(weekly!B874/weekly!B873)-1</f>
        <v>7.2328599121731285E-2</v>
      </c>
      <c r="C875" s="20">
        <f>(weekly!C874/weekly!C873)-1</f>
        <v>3.2767869688962836E-2</v>
      </c>
      <c r="D875" s="20">
        <f>(weekly!D874/weekly!D873)-1</f>
        <v>1.7824275888791874E-2</v>
      </c>
      <c r="E875" s="20">
        <f>(weekly!E874/weekly!E873)-1</f>
        <v>-4.7668930450442959E-3</v>
      </c>
      <c r="F875" s="20">
        <f>(weekly!F874/weekly!F873)-1</f>
        <v>9.9446786090621631E-2</v>
      </c>
      <c r="G875" s="20">
        <f>(weekly!G874/weekly!G873)-1</f>
        <v>4.5993199350385705E-2</v>
      </c>
      <c r="H875" s="20">
        <f>(weekly!H874/weekly!H873)-1</f>
        <v>4.2780748663101775E-2</v>
      </c>
      <c r="I875" s="20">
        <f>(weekly!I874/weekly!I873)-1</f>
        <v>2.2576231430805338E-2</v>
      </c>
      <c r="J875" s="20">
        <f>(weekly!J874/weekly!J873)-1</f>
        <v>2.9866092193199245E-2</v>
      </c>
      <c r="K875" s="20">
        <f>(weekly!K874/weekly!K873)-1</f>
        <v>-5.5477528089887818E-3</v>
      </c>
    </row>
    <row r="876" spans="1:11" x14ac:dyDescent="0.3">
      <c r="A876" s="19">
        <v>44444</v>
      </c>
      <c r="B876" s="20">
        <f>(weekly!B875/weekly!B874)-1</f>
        <v>1.5532046374779673E-2</v>
      </c>
      <c r="C876" s="20">
        <f>(weekly!C875/weekly!C874)-1</f>
        <v>-1.3181624159641525E-2</v>
      </c>
      <c r="D876" s="20">
        <f>(weekly!D875/weekly!D874)-1</f>
        <v>-4.7270073918974642E-3</v>
      </c>
      <c r="E876" s="20">
        <f>(weekly!E875/weekly!E874)-1</f>
        <v>-5.3219168361795521E-3</v>
      </c>
      <c r="F876" s="20">
        <f>(weekly!F875/weekly!F874)-1</f>
        <v>2.2612914819695185E-3</v>
      </c>
      <c r="G876" s="20">
        <f>(weekly!G875/weekly!G874)-1</f>
        <v>-1.2675731735422913E-2</v>
      </c>
      <c r="H876" s="20">
        <f>(weekly!H875/weekly!H874)-1</f>
        <v>-7.0129300898524871E-4</v>
      </c>
      <c r="I876" s="20">
        <f>(weekly!I875/weekly!I874)-1</f>
        <v>1.0226512472522264E-2</v>
      </c>
      <c r="J876" s="20">
        <f>(weekly!J875/weekly!J874)-1</f>
        <v>-1.0084622881456617E-2</v>
      </c>
      <c r="K876" s="20">
        <f>(weekly!K875/weekly!K874)-1</f>
        <v>8.4033613445377853E-3</v>
      </c>
    </row>
    <row r="877" spans="1:11" x14ac:dyDescent="0.3">
      <c r="A877" s="19">
        <v>44451</v>
      </c>
      <c r="B877" s="20">
        <f>(weekly!B876/weekly!B875)-1</f>
        <v>-1.4449843331365342E-2</v>
      </c>
      <c r="C877" s="20">
        <f>(weekly!C876/weekly!C875)-1</f>
        <v>9.6134350187484507E-3</v>
      </c>
      <c r="D877" s="20">
        <f>(weekly!D876/weekly!D875)-1</f>
        <v>8.6382761698331478E-3</v>
      </c>
      <c r="E877" s="20">
        <f>(weekly!E876/weekly!E875)-1</f>
        <v>-1.783463724347456E-4</v>
      </c>
      <c r="F877" s="20">
        <f>(weekly!F876/weekly!F875)-1</f>
        <v>-1.2939471364322275E-2</v>
      </c>
      <c r="G877" s="20">
        <f>(weekly!G876/weekly!G875)-1</f>
        <v>-3.9068258882500873E-3</v>
      </c>
      <c r="H877" s="20">
        <f>(weekly!H876/weekly!H875)-1</f>
        <v>-4.3729988157375277E-2</v>
      </c>
      <c r="I877" s="20">
        <f>(weekly!I876/weekly!I875)-1</f>
        <v>8.6471144749290518E-2</v>
      </c>
      <c r="J877" s="20">
        <f>(weekly!J876/weekly!J875)-1</f>
        <v>2.7524477875362496E-2</v>
      </c>
      <c r="K877" s="20">
        <f>(weekly!K876/weekly!K875)-1</f>
        <v>-3.6484593837534995E-2</v>
      </c>
    </row>
    <row r="878" spans="1:11" x14ac:dyDescent="0.3">
      <c r="A878" s="19">
        <v>44458</v>
      </c>
      <c r="B878" s="20">
        <f>(weekly!B877/weekly!B876)-1</f>
        <v>3.8548021453453041E-2</v>
      </c>
      <c r="C878" s="20">
        <f>(weekly!C877/weekly!C876)-1</f>
        <v>1.1350765152428055E-2</v>
      </c>
      <c r="D878" s="20">
        <f>(weekly!D877/weekly!D876)-1</f>
        <v>1.2261795657807273E-2</v>
      </c>
      <c r="E878" s="20">
        <f>(weekly!E877/weekly!E876)-1</f>
        <v>4.2894007682154012E-2</v>
      </c>
      <c r="F878" s="20">
        <f>(weekly!F877/weekly!F876)-1</f>
        <v>4.406533355535025E-2</v>
      </c>
      <c r="G878" s="20">
        <f>(weekly!G877/weekly!G876)-1</f>
        <v>-3.3177927427909815E-3</v>
      </c>
      <c r="H878" s="20">
        <f>(weekly!H877/weekly!H876)-1</f>
        <v>-4.8573525364645431E-2</v>
      </c>
      <c r="I878" s="20">
        <f>(weekly!I877/weekly!I876)-1</f>
        <v>3.1391501219087292E-2</v>
      </c>
      <c r="J878" s="20">
        <f>(weekly!J877/weekly!J876)-1</f>
        <v>3.0660652941038924E-2</v>
      </c>
      <c r="K878" s="20">
        <f>(weekly!K877/weekly!K876)-1</f>
        <v>-6.802819972381724E-2</v>
      </c>
    </row>
    <row r="879" spans="1:11" x14ac:dyDescent="0.3">
      <c r="A879" s="19">
        <v>44465</v>
      </c>
      <c r="B879" s="20">
        <f>(weekly!B878/weekly!B877)-1</f>
        <v>1.6513305589323402E-2</v>
      </c>
      <c r="C879" s="20">
        <f>(weekly!C878/weekly!C877)-1</f>
        <v>-3.644749453261098E-2</v>
      </c>
      <c r="D879" s="20">
        <f>(weekly!D878/weekly!D877)-1</f>
        <v>-1.1769847959788859E-2</v>
      </c>
      <c r="E879" s="20">
        <f>(weekly!E878/weekly!E877)-1</f>
        <v>-5.5953385481995133E-2</v>
      </c>
      <c r="F879" s="20">
        <f>(weekly!F878/weekly!F877)-1</f>
        <v>-7.8510120048715382E-2</v>
      </c>
      <c r="G879" s="20">
        <f>(weekly!G878/weekly!G877)-1</f>
        <v>-2.9761536462522775E-2</v>
      </c>
      <c r="H879" s="20">
        <f>(weekly!H878/weekly!H877)-1</f>
        <v>4.3966639348213876E-2</v>
      </c>
      <c r="I879" s="20">
        <f>(weekly!I878/weekly!I877)-1</f>
        <v>-1.152433618979265E-2</v>
      </c>
      <c r="J879" s="20">
        <f>(weekly!J878/weekly!J877)-1</f>
        <v>-4.049611137564324E-2</v>
      </c>
      <c r="K879" s="20">
        <f>(weekly!K878/weekly!K877)-1</f>
        <v>-2.2069718474615918E-2</v>
      </c>
    </row>
    <row r="880" spans="1:11" x14ac:dyDescent="0.3">
      <c r="A880" s="19">
        <v>44472</v>
      </c>
      <c r="B880" s="20">
        <f>(weekly!B879/weekly!B878)-1</f>
        <v>5.8468199514656316E-2</v>
      </c>
      <c r="C880" s="20">
        <f>(weekly!C879/weekly!C878)-1</f>
        <v>5.5076828383636256E-2</v>
      </c>
      <c r="D880" s="20">
        <f>(weekly!D879/weekly!D878)-1</f>
        <v>1.2605042016806678E-2</v>
      </c>
      <c r="E880" s="20">
        <f>(weekly!E879/weekly!E878)-1</f>
        <v>3.5251416216738551E-2</v>
      </c>
      <c r="F880" s="20">
        <f>(weekly!F879/weekly!F878)-1</f>
        <v>4.0609216923391589E-2</v>
      </c>
      <c r="G880" s="20">
        <f>(weekly!G879/weekly!G878)-1</f>
        <v>-8.7878169481148127E-3</v>
      </c>
      <c r="H880" s="20">
        <f>(weekly!H879/weekly!H878)-1</f>
        <v>3.731239898406824E-2</v>
      </c>
      <c r="I880" s="20">
        <f>(weekly!I879/weekly!I878)-1</f>
        <v>-1.6783395968568482E-2</v>
      </c>
      <c r="J880" s="20">
        <f>(weekly!J879/weekly!J878)-1</f>
        <v>1.8154642342321115E-2</v>
      </c>
      <c r="K880" s="20">
        <f>(weekly!K879/weekly!K878)-1</f>
        <v>3.8357256778309257E-2</v>
      </c>
    </row>
    <row r="881" spans="1:11" x14ac:dyDescent="0.3">
      <c r="A881" s="19">
        <v>44479</v>
      </c>
      <c r="B881" s="20">
        <f>(weekly!B880/weekly!B879)-1</f>
        <v>1.0910800290294898E-2</v>
      </c>
      <c r="C881" s="20">
        <f>(weekly!C880/weekly!C879)-1</f>
        <v>-8.2375798235287956E-2</v>
      </c>
      <c r="D881" s="20">
        <f>(weekly!D880/weekly!D879)-1</f>
        <v>5.2881165569525379E-2</v>
      </c>
      <c r="E881" s="20">
        <f>(weekly!E880/weekly!E879)-1</f>
        <v>-4.6960955320004549E-3</v>
      </c>
      <c r="F881" s="20">
        <f>(weekly!F880/weekly!F879)-1</f>
        <v>-2.7518219480480166E-3</v>
      </c>
      <c r="G881" s="20">
        <f>(weekly!G880/weekly!G879)-1</f>
        <v>3.1139419674450775E-3</v>
      </c>
      <c r="H881" s="20">
        <f>(weekly!H880/weekly!H879)-1</f>
        <v>2.1991719716867753E-2</v>
      </c>
      <c r="I881" s="20">
        <f>(weekly!I880/weekly!I879)-1</f>
        <v>0.10750119445771622</v>
      </c>
      <c r="J881" s="20">
        <f>(weekly!J880/weekly!J879)-1</f>
        <v>3.577790543167314E-2</v>
      </c>
      <c r="K881" s="20">
        <f>(weekly!K880/weekly!K879)-1</f>
        <v>-3.0412410721142646E-2</v>
      </c>
    </row>
    <row r="882" spans="1:11" x14ac:dyDescent="0.3">
      <c r="A882" s="19">
        <v>44486</v>
      </c>
      <c r="B882" s="20">
        <f>(weekly!B881/weekly!B880)-1</f>
        <v>-2.7035626004454194E-2</v>
      </c>
      <c r="C882" s="20">
        <f>(weekly!C881/weekly!C880)-1</f>
        <v>-3.1177094981580389E-2</v>
      </c>
      <c r="D882" s="20">
        <f>(weekly!D881/weekly!D880)-1</f>
        <v>-3.9409742799574321E-3</v>
      </c>
      <c r="E882" s="20">
        <f>(weekly!E881/weekly!E880)-1</f>
        <v>2.3561958573152797E-3</v>
      </c>
      <c r="F882" s="20">
        <f>(weekly!F881/weekly!F880)-1</f>
        <v>-9.5639517253926831E-2</v>
      </c>
      <c r="G882" s="20">
        <f>(weekly!G881/weekly!G880)-1</f>
        <v>-5.4311992508690676E-2</v>
      </c>
      <c r="H882" s="20">
        <f>(weekly!H881/weekly!H880)-1</f>
        <v>-2.6005140044430886E-2</v>
      </c>
      <c r="I882" s="20">
        <f>(weekly!I881/weekly!I880)-1</f>
        <v>-7.7770805553376676E-2</v>
      </c>
      <c r="J882" s="20">
        <f>(weekly!J881/weekly!J880)-1</f>
        <v>1.2044345599893092E-3</v>
      </c>
      <c r="K882" s="20">
        <f>(weekly!K881/weekly!K880)-1</f>
        <v>-7.3346534653465301E-2</v>
      </c>
    </row>
    <row r="883" spans="1:11" x14ac:dyDescent="0.3">
      <c r="A883" s="19">
        <v>44493</v>
      </c>
      <c r="B883" s="20">
        <f>(weekly!B882/weekly!B881)-1</f>
        <v>-3.4687460696767758E-2</v>
      </c>
      <c r="C883" s="20">
        <f>(weekly!C882/weekly!C881)-1</f>
        <v>-2.8896433938662591E-2</v>
      </c>
      <c r="D883" s="20">
        <f>(weekly!D882/weekly!D881)-1</f>
        <v>-5.8247806038970729E-2</v>
      </c>
      <c r="E883" s="20">
        <f>(weekly!E882/weekly!E881)-1</f>
        <v>-3.0266173925246775E-2</v>
      </c>
      <c r="F883" s="20">
        <f>(weekly!F882/weekly!F881)-1</f>
        <v>3.9464860515021405E-2</v>
      </c>
      <c r="G883" s="20">
        <f>(weekly!G882/weekly!G881)-1</f>
        <v>-4.3812650054935176E-3</v>
      </c>
      <c r="H883" s="20">
        <f>(weekly!H882/weekly!H881)-1</f>
        <v>-6.5831842576028587E-2</v>
      </c>
      <c r="I883" s="20">
        <f>(weekly!I882/weekly!I881)-1</f>
        <v>-5.6219434403572133E-2</v>
      </c>
      <c r="J883" s="20">
        <f>(weekly!J882/weekly!J881)-1</f>
        <v>-1.3652488221931325E-2</v>
      </c>
      <c r="K883" s="20">
        <f>(weekly!K882/weekly!K881)-1</f>
        <v>5.0602615608171586E-2</v>
      </c>
    </row>
    <row r="884" spans="1:11" x14ac:dyDescent="0.3">
      <c r="A884" s="19">
        <v>44500</v>
      </c>
      <c r="B884" s="20">
        <f>(weekly!B883/weekly!B882)-1</f>
        <v>-1.4748801334167227E-2</v>
      </c>
      <c r="C884" s="20">
        <f>(weekly!C883/weekly!C882)-1</f>
        <v>3.2640206580531128E-2</v>
      </c>
      <c r="D884" s="20">
        <f>(weekly!D883/weekly!D882)-1</f>
        <v>7.0126670246708489E-3</v>
      </c>
      <c r="E884" s="20">
        <f>(weekly!E883/weekly!E882)-1</f>
        <v>2.4553786782440801E-2</v>
      </c>
      <c r="F884" s="20">
        <f>(weekly!F883/weekly!F882)-1</f>
        <v>1.9080029676462162E-2</v>
      </c>
      <c r="G884" s="20">
        <f>(weekly!G883/weekly!G882)-1</f>
        <v>-5.4768392370572183E-3</v>
      </c>
      <c r="H884" s="20">
        <f>(weekly!H883/weekly!H882)-1</f>
        <v>4.8831865185752221E-3</v>
      </c>
      <c r="I884" s="20">
        <f>(weekly!I883/weekly!I882)-1</f>
        <v>1.4554138692380425E-2</v>
      </c>
      <c r="J884" s="20">
        <f>(weekly!J883/weekly!J882)-1</f>
        <v>8.0320168820412929E-2</v>
      </c>
      <c r="K884" s="20">
        <f>(weekly!K883/weekly!K882)-1</f>
        <v>2.6442112114555272E-2</v>
      </c>
    </row>
    <row r="885" spans="1:11" x14ac:dyDescent="0.3">
      <c r="A885" s="19">
        <v>44507</v>
      </c>
      <c r="B885" s="20">
        <f>(weekly!B884/weekly!B883)-1</f>
        <v>3.7714890240676979E-2</v>
      </c>
      <c r="C885" s="20">
        <f>(weekly!C884/weekly!C883)-1</f>
        <v>4.9574512215428967E-3</v>
      </c>
      <c r="D885" s="20">
        <f>(weekly!D884/weekly!D883)-1</f>
        <v>-2.5690893691772021E-2</v>
      </c>
      <c r="E885" s="20">
        <f>(weekly!E884/weekly!E883)-1</f>
        <v>4.1845190451528014E-2</v>
      </c>
      <c r="F885" s="20">
        <f>(weekly!F884/weekly!F883)-1</f>
        <v>-1.1505895386563214E-2</v>
      </c>
      <c r="G885" s="20">
        <f>(weekly!G884/weekly!G883)-1</f>
        <v>1.0027671991013509E-2</v>
      </c>
      <c r="H885" s="20">
        <f>(weekly!H884/weekly!H883)-1</f>
        <v>1.8580276322058165E-2</v>
      </c>
      <c r="I885" s="20">
        <f>(weekly!I884/weekly!I883)-1</f>
        <v>2.8912773139101011E-2</v>
      </c>
      <c r="J885" s="20">
        <f>(weekly!J884/weekly!J883)-1</f>
        <v>2.6113074390493596E-2</v>
      </c>
      <c r="K885" s="20">
        <f>(weekly!K884/weekly!K883)-1</f>
        <v>3.4242232086239666E-2</v>
      </c>
    </row>
    <row r="886" spans="1:11" x14ac:dyDescent="0.3">
      <c r="A886" s="19">
        <v>44514</v>
      </c>
      <c r="B886" s="20">
        <f>(weekly!B885/weekly!B884)-1</f>
        <v>-4.6199068882318839E-2</v>
      </c>
      <c r="C886" s="20">
        <f>(weekly!C885/weekly!C884)-1</f>
        <v>-1.4278654690270565E-2</v>
      </c>
      <c r="D886" s="20">
        <f>(weekly!D885/weekly!D884)-1</f>
        <v>-8.7572440437861943E-3</v>
      </c>
      <c r="E886" s="20">
        <f>(weekly!E885/weekly!E884)-1</f>
        <v>-4.4627221475290746E-4</v>
      </c>
      <c r="F886" s="20">
        <f>(weekly!F885/weekly!F884)-1</f>
        <v>3.3286368439591429E-2</v>
      </c>
      <c r="G886" s="20">
        <f>(weekly!G885/weekly!G884)-1</f>
        <v>-2.9241828292418282E-2</v>
      </c>
      <c r="H886" s="20">
        <f>(weekly!H885/weekly!H884)-1</f>
        <v>-5.1917680074836436E-2</v>
      </c>
      <c r="I886" s="20">
        <f>(weekly!I885/weekly!I884)-1</f>
        <v>1.8690378555704212E-2</v>
      </c>
      <c r="J886" s="20">
        <f>(weekly!J885/weekly!J884)-1</f>
        <v>-3.0888267984893636E-2</v>
      </c>
      <c r="K886" s="20">
        <f>(weekly!K885/weekly!K884)-1</f>
        <v>-2.4678111587982832E-2</v>
      </c>
    </row>
    <row r="887" spans="1:11" x14ac:dyDescent="0.3">
      <c r="A887" s="19">
        <v>44521</v>
      </c>
      <c r="B887" s="20">
        <f>(weekly!B886/weekly!B885)-1</f>
        <v>-2.4539057628930161E-2</v>
      </c>
      <c r="C887" s="20">
        <f>(weekly!C886/weekly!C885)-1</f>
        <v>-8.3014349833971934E-3</v>
      </c>
      <c r="D887" s="20">
        <f>(weekly!D886/weekly!D885)-1</f>
        <v>-3.2155385215018817E-2</v>
      </c>
      <c r="E887" s="20">
        <f>(weekly!E886/weekly!E885)-1</f>
        <v>-4.931531623178087E-2</v>
      </c>
      <c r="F887" s="20">
        <f>(weekly!F886/weekly!F885)-1</f>
        <v>-2.5954103847405374E-2</v>
      </c>
      <c r="G887" s="20">
        <f>(weekly!G886/weekly!G885)-1</f>
        <v>-9.9477463883532735E-3</v>
      </c>
      <c r="H887" s="20">
        <f>(weekly!H886/weekly!H885)-1</f>
        <v>-7.0152935372471581E-2</v>
      </c>
      <c r="I887" s="20">
        <f>(weekly!I886/weekly!I885)-1</f>
        <v>-5.6864406779660981E-2</v>
      </c>
      <c r="J887" s="20">
        <f>(weekly!J886/weekly!J885)-1</f>
        <v>-6.3592391935705317E-2</v>
      </c>
      <c r="K887" s="20">
        <f>(weekly!K886/weekly!K885)-1</f>
        <v>-6.9935564985068588E-3</v>
      </c>
    </row>
    <row r="888" spans="1:11" x14ac:dyDescent="0.3">
      <c r="A888" s="19">
        <v>44528</v>
      </c>
      <c r="B888" s="20">
        <f>(weekly!B887/weekly!B886)-1</f>
        <v>-1.7988403415057919E-3</v>
      </c>
      <c r="C888" s="20">
        <f>(weekly!C887/weekly!C886)-1</f>
        <v>5.616995209392095E-2</v>
      </c>
      <c r="D888" s="20">
        <f>(weekly!D887/weekly!D886)-1</f>
        <v>1.5873548560305872E-2</v>
      </c>
      <c r="E888" s="20">
        <f>(weekly!E887/weekly!E886)-1</f>
        <v>2.5948625882045162E-2</v>
      </c>
      <c r="F888" s="20">
        <f>(weekly!F887/weekly!F886)-1</f>
        <v>-1.0387833667398483E-2</v>
      </c>
      <c r="G888" s="20">
        <f>(weekly!G887/weekly!G886)-1</f>
        <v>3.5844317123423508E-3</v>
      </c>
      <c r="H888" s="20">
        <f>(weekly!H887/weekly!H886)-1</f>
        <v>2.3716044142614523E-2</v>
      </c>
      <c r="I888" s="20">
        <f>(weekly!I887/weekly!I886)-1</f>
        <v>-1.006379728636897E-2</v>
      </c>
      <c r="J888" s="20">
        <f>(weekly!J887/weekly!J886)-1</f>
        <v>1.378746440353007E-2</v>
      </c>
      <c r="K888" s="20">
        <f>(weekly!K887/weekly!K886)-1</f>
        <v>-1.2740365593099767E-2</v>
      </c>
    </row>
    <row r="889" spans="1:11" x14ac:dyDescent="0.3">
      <c r="A889" s="19">
        <v>44535</v>
      </c>
      <c r="B889" s="20">
        <f>(weekly!B888/weekly!B887)-1</f>
        <v>2.1048683656854195E-2</v>
      </c>
      <c r="C889" s="20">
        <f>(weekly!C888/weekly!C887)-1</f>
        <v>-1.0023312648519411E-3</v>
      </c>
      <c r="D889" s="20">
        <f>(weekly!D888/weekly!D887)-1</f>
        <v>5.9462852234812846E-3</v>
      </c>
      <c r="E889" s="20">
        <f>(weekly!E888/weekly!E887)-1</f>
        <v>1.3657275961572068E-2</v>
      </c>
      <c r="F889" s="20">
        <f>(weekly!F888/weekly!F887)-1</f>
        <v>5.5522512819688563E-2</v>
      </c>
      <c r="G889" s="20">
        <f>(weekly!G888/weekly!G887)-1</f>
        <v>2.0951684571685725E-2</v>
      </c>
      <c r="H889" s="20">
        <f>(weekly!H888/weekly!H887)-1</f>
        <v>2.8401140191759655E-2</v>
      </c>
      <c r="I889" s="20">
        <f>(weekly!I888/weekly!I887)-1</f>
        <v>6.4309703185985168E-2</v>
      </c>
      <c r="J889" s="20">
        <f>(weekly!J888/weekly!J887)-1</f>
        <v>3.9514962732228209E-2</v>
      </c>
      <c r="K889" s="20">
        <f>(weekly!K888/weekly!K887)-1</f>
        <v>5.0496954151972862E-3</v>
      </c>
    </row>
    <row r="890" spans="1:11" x14ac:dyDescent="0.3">
      <c r="A890" s="19">
        <v>44542</v>
      </c>
      <c r="B890" s="20">
        <f>(weekly!B889/weekly!B888)-1</f>
        <v>-4.8190720217884064E-2</v>
      </c>
      <c r="C890" s="20">
        <f>(weekly!C889/weekly!C888)-1</f>
        <v>-1.4424377705627656E-2</v>
      </c>
      <c r="D890" s="20">
        <f>(weekly!D889/weekly!D888)-1</f>
        <v>-3.2511247578076219E-2</v>
      </c>
      <c r="E890" s="20">
        <f>(weekly!E889/weekly!E888)-1</f>
        <v>3.5017920532299796E-2</v>
      </c>
      <c r="F890" s="20">
        <f>(weekly!F889/weekly!F888)-1</f>
        <v>-1.2015899364939187E-2</v>
      </c>
      <c r="G890" s="20">
        <f>(weekly!G889/weekly!G888)-1</f>
        <v>-2.6044679503071433E-2</v>
      </c>
      <c r="H890" s="20">
        <f>(weekly!H889/weekly!H888)-1</f>
        <v>-3.0388550118429669E-2</v>
      </c>
      <c r="I890" s="20">
        <f>(weekly!I889/weekly!I888)-1</f>
        <v>-7.6116157093514158E-2</v>
      </c>
      <c r="J890" s="20">
        <f>(weekly!J889/weekly!J888)-1</f>
        <v>-1.396588257956799E-2</v>
      </c>
      <c r="K890" s="20">
        <f>(weekly!K889/weekly!K888)-1</f>
        <v>-9.3069622776935979E-2</v>
      </c>
    </row>
    <row r="891" spans="1:11" x14ac:dyDescent="0.3">
      <c r="A891" s="19">
        <v>44549</v>
      </c>
      <c r="B891" s="20">
        <f>(weekly!B890/weekly!B889)-1</f>
        <v>1.3817771084337238E-2</v>
      </c>
      <c r="C891" s="20">
        <f>(weekly!C890/weekly!C889)-1</f>
        <v>2.4146549308260212E-2</v>
      </c>
      <c r="D891" s="20">
        <f>(weekly!D890/weekly!D889)-1</f>
        <v>-2.3183191337700637E-2</v>
      </c>
      <c r="E891" s="20">
        <f>(weekly!E890/weekly!E889)-1</f>
        <v>2.3422527821500561E-2</v>
      </c>
      <c r="F891" s="20">
        <f>(weekly!F890/weekly!F889)-1</f>
        <v>1.2670715540894717E-2</v>
      </c>
      <c r="G891" s="20">
        <f>(weekly!G890/weekly!G889)-1</f>
        <v>2.3191684932475365E-3</v>
      </c>
      <c r="H891" s="20">
        <f>(weekly!H890/weekly!H889)-1</f>
        <v>-3.3004158004158013E-2</v>
      </c>
      <c r="I891" s="20">
        <f>(weekly!I890/weekly!I889)-1</f>
        <v>0</v>
      </c>
      <c r="J891" s="20">
        <f>(weekly!J890/weekly!J889)-1</f>
        <v>6.8267905401737661E-3</v>
      </c>
      <c r="K891" s="20">
        <f>(weekly!K890/weekly!K889)-1</f>
        <v>-3.3239535701723444E-2</v>
      </c>
    </row>
    <row r="892" spans="1:11" x14ac:dyDescent="0.3">
      <c r="A892" s="19">
        <v>44556</v>
      </c>
      <c r="B892" s="20">
        <f>(weekly!B891/weekly!B890)-1</f>
        <v>-1.9590002599619849E-3</v>
      </c>
      <c r="C892" s="20">
        <f>(weekly!C891/weekly!C890)-1</f>
        <v>1.8375393000541695E-2</v>
      </c>
      <c r="D892" s="20">
        <f>(weekly!D891/weekly!D890)-1</f>
        <v>2.8146500799221652E-2</v>
      </c>
      <c r="E892" s="20">
        <f>(weekly!E891/weekly!E890)-1</f>
        <v>1.3010911681219151E-2</v>
      </c>
      <c r="F892" s="20">
        <f>(weekly!F891/weekly!F890)-1</f>
        <v>2.9880053580126464E-2</v>
      </c>
      <c r="G892" s="20">
        <f>(weekly!G891/weekly!G890)-1</f>
        <v>1.7706231747061985E-2</v>
      </c>
      <c r="H892" s="20">
        <f>(weekly!H891/weekly!H890)-1</f>
        <v>3.601182477828524E-2</v>
      </c>
      <c r="I892" s="20">
        <f>(weekly!I891/weekly!I890)-1</f>
        <v>0</v>
      </c>
      <c r="J892" s="20">
        <f>(weekly!J891/weekly!J890)-1</f>
        <v>1.9091046288510993E-2</v>
      </c>
      <c r="K892" s="20">
        <f>(weekly!K891/weekly!K890)-1</f>
        <v>5.3574677096597911E-2</v>
      </c>
    </row>
    <row r="893" spans="1:11" x14ac:dyDescent="0.3">
      <c r="A893" s="19">
        <v>44563</v>
      </c>
      <c r="B893" s="20">
        <f>(weekly!B892/weekly!B891)-1</f>
        <v>2.8651962380345397E-2</v>
      </c>
      <c r="C893" s="20">
        <f>(weekly!C892/weekly!C891)-1</f>
        <v>3.0801457544492816E-2</v>
      </c>
      <c r="D893" s="20">
        <f>(weekly!D892/weekly!D891)-1</f>
        <v>4.809382181965649E-2</v>
      </c>
      <c r="E893" s="20">
        <f>(weekly!E892/weekly!E891)-1</f>
        <v>-3.8909635248805308E-2</v>
      </c>
      <c r="F893" s="20">
        <f>(weekly!F892/weekly!F891)-1</f>
        <v>5.7154258856914941E-2</v>
      </c>
      <c r="G893" s="20">
        <f>(weekly!G892/weekly!G891)-1</f>
        <v>3.5517231818559925E-2</v>
      </c>
      <c r="H893" s="20">
        <f>(weekly!H892/weekly!H891)-1</f>
        <v>2.7911802853437084E-2</v>
      </c>
      <c r="I893" s="20">
        <f>(weekly!I892/weekly!I891)-1</f>
        <v>2.3077633157944089E-3</v>
      </c>
      <c r="J893" s="20">
        <f>(weekly!J892/weekly!J891)-1</f>
        <v>5.140844325502103E-3</v>
      </c>
      <c r="K893" s="20">
        <f>(weekly!K892/weekly!K891)-1</f>
        <v>7.7872744539411176E-2</v>
      </c>
    </row>
    <row r="894" spans="1:11" x14ac:dyDescent="0.3">
      <c r="A894" s="19">
        <v>44570</v>
      </c>
      <c r="B894" s="20">
        <f>(weekly!B893/weekly!B892)-1</f>
        <v>4.2287274930591368E-2</v>
      </c>
      <c r="C894" s="20">
        <f>(weekly!C893/weekly!C892)-1</f>
        <v>2.9753402649770999E-2</v>
      </c>
      <c r="D894" s="20">
        <f>(weekly!D893/weekly!D892)-1</f>
        <v>-3.4826351939633016E-3</v>
      </c>
      <c r="E894" s="20">
        <f>(weekly!E893/weekly!E892)-1</f>
        <v>6.3415607522739448E-2</v>
      </c>
      <c r="F894" s="20">
        <f>(weekly!F893/weekly!F892)-1</f>
        <v>-5.9251181388585983E-2</v>
      </c>
      <c r="G894" s="20">
        <f>(weekly!G893/weekly!G892)-1</f>
        <v>-7.4568919353111829E-3</v>
      </c>
      <c r="H894" s="20">
        <f>(weekly!H893/weekly!H892)-1</f>
        <v>4.3910563771261124E-3</v>
      </c>
      <c r="I894" s="20">
        <f>(weekly!I893/weekly!I892)-1</f>
        <v>1.8787990421808898E-2</v>
      </c>
      <c r="J894" s="20">
        <f>(weekly!J893/weekly!J892)-1</f>
        <v>7.3503257106174225E-2</v>
      </c>
      <c r="K894" s="20">
        <f>(weekly!K893/weekly!K892)-1</f>
        <v>-4.7496996395674729E-2</v>
      </c>
    </row>
    <row r="895" spans="1:11" x14ac:dyDescent="0.3">
      <c r="A895" s="19">
        <v>44577</v>
      </c>
      <c r="B895" s="20">
        <f>(weekly!B894/weekly!B893)-1</f>
        <v>-2.4086140924748145E-2</v>
      </c>
      <c r="C895" s="20">
        <f>(weekly!C894/weekly!C893)-1</f>
        <v>-3.3933197810628091E-2</v>
      </c>
      <c r="D895" s="20">
        <f>(weekly!D894/weekly!D893)-1</f>
        <v>-1.5241238714687966E-2</v>
      </c>
      <c r="E895" s="20">
        <f>(weekly!E894/weekly!E893)-1</f>
        <v>-7.4457660512681434E-2</v>
      </c>
      <c r="F895" s="20">
        <f>(weekly!F894/weekly!F893)-1</f>
        <v>-2.6616930210438761E-2</v>
      </c>
      <c r="G895" s="20">
        <f>(weekly!G894/weekly!G893)-1</f>
        <v>-2.3793145308137365E-2</v>
      </c>
      <c r="H895" s="20">
        <f>(weekly!H894/weekly!H893)-1</f>
        <v>-4.0954773869346761E-2</v>
      </c>
      <c r="I895" s="20">
        <f>(weekly!I894/weekly!I893)-1</f>
        <v>-2.4950280238654865E-2</v>
      </c>
      <c r="J895" s="20">
        <f>(weekly!J894/weekly!J893)-1</f>
        <v>-4.4114403352694675E-2</v>
      </c>
      <c r="K895" s="20">
        <f>(weekly!K894/weekly!K893)-1</f>
        <v>-7.6522031617896058E-3</v>
      </c>
    </row>
    <row r="896" spans="1:11" x14ac:dyDescent="0.3">
      <c r="A896" s="19">
        <v>44584</v>
      </c>
      <c r="B896" s="20">
        <f>(weekly!B895/weekly!B894)-1</f>
        <v>-5.73094943855188E-2</v>
      </c>
      <c r="C896" s="20">
        <f>(weekly!C895/weekly!C894)-1</f>
        <v>-3.7419185788463261E-2</v>
      </c>
      <c r="D896" s="20">
        <f>(weekly!D895/weekly!D894)-1</f>
        <v>-3.8347791798107211E-2</v>
      </c>
      <c r="E896" s="20">
        <f>(weekly!E895/weekly!E894)-1</f>
        <v>-5.5719185218140566E-2</v>
      </c>
      <c r="F896" s="20">
        <f>(weekly!F895/weekly!F894)-1</f>
        <v>-5.0078629555552201E-2</v>
      </c>
      <c r="G896" s="20">
        <f>(weekly!G895/weekly!G894)-1</f>
        <v>-3.0784110535405862E-2</v>
      </c>
      <c r="H896" s="20">
        <f>(weekly!H895/weekly!H894)-1</f>
        <v>3.3010217448257162E-3</v>
      </c>
      <c r="I896" s="20">
        <f>(weekly!I895/weekly!I894)-1</f>
        <v>2.3178193955126769E-3</v>
      </c>
      <c r="J896" s="20">
        <f>(weekly!J895/weekly!J894)-1</f>
        <v>-2.8520883008999354E-2</v>
      </c>
      <c r="K896" s="20">
        <f>(weekly!K895/weekly!K894)-1</f>
        <v>-4.5335141089738129E-2</v>
      </c>
    </row>
    <row r="897" spans="1:11" x14ac:dyDescent="0.3">
      <c r="A897" s="19">
        <v>44591</v>
      </c>
      <c r="B897" s="20">
        <f>(weekly!B896/weekly!B895)-1</f>
        <v>-1.9428280408558818E-3</v>
      </c>
      <c r="C897" s="20">
        <f>(weekly!C896/weekly!C895)-1</f>
        <v>3.3832299568624213E-2</v>
      </c>
      <c r="D897" s="20">
        <f>(weekly!D896/weekly!D895)-1</f>
        <v>4.1517170681701687E-2</v>
      </c>
      <c r="E897" s="20">
        <f>(weekly!E896/weekly!E895)-1</f>
        <v>3.2557029968689477E-2</v>
      </c>
      <c r="F897" s="20">
        <f>(weekly!F896/weekly!F895)-1</f>
        <v>4.043910828230235E-2</v>
      </c>
      <c r="G897" s="20">
        <f>(weekly!G896/weekly!G895)-1</f>
        <v>1.5267937331603587E-2</v>
      </c>
      <c r="H897" s="20">
        <f>(weekly!H896/weekly!H895)-1</f>
        <v>-1.827867140171302E-2</v>
      </c>
      <c r="I897" s="20">
        <f>(weekly!I896/weekly!I895)-1</f>
        <v>7.6311164554620392E-2</v>
      </c>
      <c r="J897" s="20">
        <f>(weekly!J896/weekly!J895)-1</f>
        <v>2.5937831546610557E-2</v>
      </c>
      <c r="K897" s="20">
        <f>(weekly!K896/weekly!K895)-1</f>
        <v>-1.9882833303745628E-2</v>
      </c>
    </row>
    <row r="898" spans="1:11" x14ac:dyDescent="0.3">
      <c r="A898" s="19">
        <v>44598</v>
      </c>
      <c r="B898" s="20">
        <f>(weekly!B897/weekly!B896)-1</f>
        <v>1.9343255374439039E-2</v>
      </c>
      <c r="C898" s="20">
        <f>(weekly!C897/weekly!C896)-1</f>
        <v>-3.1440846232176467E-2</v>
      </c>
      <c r="D898" s="20">
        <f>(weekly!D897/weekly!D896)-1</f>
        <v>-3.3792650918635925E-3</v>
      </c>
      <c r="E898" s="20">
        <f>(weekly!E897/weekly!E896)-1</f>
        <v>-1.1343814617579384E-2</v>
      </c>
      <c r="F898" s="20">
        <f>(weekly!F897/weekly!F896)-1</f>
        <v>-6.2873650224769539E-3</v>
      </c>
      <c r="G898" s="20">
        <f>(weekly!G897/weekly!G896)-1</f>
        <v>-2.259260299362531E-2</v>
      </c>
      <c r="H898" s="20">
        <f>(weekly!H897/weekly!H896)-1</f>
        <v>-1.7289073305670866E-2</v>
      </c>
      <c r="I898" s="20">
        <f>(weekly!I897/weekly!I896)-1</f>
        <v>-7.6916466139566042E-3</v>
      </c>
      <c r="J898" s="20">
        <f>(weekly!J897/weekly!J896)-1</f>
        <v>-4.0557296248848851E-2</v>
      </c>
      <c r="K898" s="20">
        <f>(weekly!K897/weekly!K896)-1</f>
        <v>-6.0315160297047754E-2</v>
      </c>
    </row>
    <row r="899" spans="1:11" x14ac:dyDescent="0.3">
      <c r="A899" s="19">
        <v>44605</v>
      </c>
      <c r="B899" s="20">
        <f>(weekly!B898/weekly!B897)-1</f>
        <v>2.01998665084544E-2</v>
      </c>
      <c r="C899" s="20">
        <f>(weekly!C898/weekly!C897)-1</f>
        <v>2.6780290105939519E-2</v>
      </c>
      <c r="D899" s="20">
        <f>(weekly!D898/weekly!D897)-1</f>
        <v>-4.2795536096388309E-3</v>
      </c>
      <c r="E899" s="20">
        <f>(weekly!E898/weekly!E897)-1</f>
        <v>-8.3659519775661773E-3</v>
      </c>
      <c r="F899" s="20">
        <f>(weekly!F898/weekly!F897)-1</f>
        <v>1.3105120790970926E-2</v>
      </c>
      <c r="G899" s="20">
        <f>(weekly!G898/weekly!G897)-1</f>
        <v>2.5858725164851215E-4</v>
      </c>
      <c r="H899" s="20">
        <f>(weekly!H898/weekly!H897)-1</f>
        <v>1.082661181183342E-2</v>
      </c>
      <c r="I899" s="20">
        <f>(weekly!I898/weekly!I897)-1</f>
        <v>-4.5208504741696576E-2</v>
      </c>
      <c r="J899" s="20">
        <f>(weekly!J898/weekly!J897)-1</f>
        <v>7.9738744342678913E-3</v>
      </c>
      <c r="K899" s="20">
        <f>(weekly!K898/weekly!K897)-1</f>
        <v>-0.11410948342328442</v>
      </c>
    </row>
    <row r="900" spans="1:11" x14ac:dyDescent="0.3">
      <c r="A900" s="19">
        <v>44612</v>
      </c>
      <c r="B900" s="20">
        <f>(weekly!B899/weekly!B898)-1</f>
        <v>-5.7936774768062027E-2</v>
      </c>
      <c r="C900" s="20">
        <f>(weekly!C899/weekly!C898)-1</f>
        <v>-7.19992003090697E-2</v>
      </c>
      <c r="D900" s="20">
        <f>(weekly!D899/weekly!D898)-1</f>
        <v>-3.7193771283102417E-2</v>
      </c>
      <c r="E900" s="20">
        <f>(weekly!E899/weekly!E898)-1</f>
        <v>-7.2346793293194267E-3</v>
      </c>
      <c r="F900" s="20">
        <f>(weekly!F899/weekly!F898)-1</f>
        <v>-4.2735042735042694E-2</v>
      </c>
      <c r="G900" s="20">
        <f>(weekly!G899/weekly!G898)-1</f>
        <v>-1.6530943455843161E-2</v>
      </c>
      <c r="H900" s="20">
        <f>(weekly!H899/weekly!H898)-1</f>
        <v>-9.9234188400364132E-2</v>
      </c>
      <c r="I900" s="20">
        <f>(weekly!I899/weekly!I898)-1</f>
        <v>-3.5148986348587208E-2</v>
      </c>
      <c r="J900" s="20">
        <f>(weekly!J899/weekly!J898)-1</f>
        <v>-5.6423597257023617E-2</v>
      </c>
      <c r="K900" s="20">
        <f>(weekly!K899/weekly!K898)-1</f>
        <v>-2.752393385552665E-2</v>
      </c>
    </row>
    <row r="901" spans="1:11" x14ac:dyDescent="0.3">
      <c r="A901" s="19">
        <v>44619</v>
      </c>
      <c r="B901" s="20">
        <f>(weekly!B900/weekly!B899)-1</f>
        <v>1.8220400289366001E-2</v>
      </c>
      <c r="C901" s="20">
        <f>(weekly!C900/weekly!C899)-1</f>
        <v>1.0247661524398488E-3</v>
      </c>
      <c r="D901" s="20">
        <f>(weekly!D900/weekly!D899)-1</f>
        <v>-6.1534235286037964E-2</v>
      </c>
      <c r="E901" s="20">
        <f>(weekly!E900/weekly!E899)-1</f>
        <v>1.6936680315708275E-2</v>
      </c>
      <c r="F901" s="20">
        <f>(weekly!F900/weekly!F899)-1</f>
        <v>-0.12216273403436773</v>
      </c>
      <c r="G901" s="20">
        <f>(weekly!G900/weekly!G899)-1</f>
        <v>-1.531923593667861E-2</v>
      </c>
      <c r="H901" s="20">
        <f>(weekly!H900/weekly!H899)-1</f>
        <v>3.5969084423305597E-2</v>
      </c>
      <c r="I901" s="20">
        <f>(weekly!I900/weekly!I899)-1</f>
        <v>5.325749741468444E-2</v>
      </c>
      <c r="J901" s="20">
        <f>(weekly!J900/weekly!J899)-1</f>
        <v>-3.7098638401037554E-2</v>
      </c>
      <c r="K901" s="20">
        <f>(weekly!K900/weekly!K899)-1</f>
        <v>-7.9539098333146874E-2</v>
      </c>
    </row>
    <row r="902" spans="1:11" x14ac:dyDescent="0.3">
      <c r="A902" s="19">
        <v>44626</v>
      </c>
      <c r="B902" s="20">
        <f>(weekly!B901/weekly!B900)-1</f>
        <v>3.164904702360638E-2</v>
      </c>
      <c r="C902" s="20">
        <f>(weekly!C901/weekly!C900)-1</f>
        <v>2.1221771437711867E-2</v>
      </c>
      <c r="D902" s="20">
        <f>(weekly!D901/weekly!D900)-1</f>
        <v>2.2173435784851758E-2</v>
      </c>
      <c r="E902" s="20">
        <f>(weekly!E901/weekly!E900)-1</f>
        <v>5.7275740528932584E-2</v>
      </c>
      <c r="F902" s="20">
        <f>(weekly!F901/weekly!F900)-1</f>
        <v>7.0795975384840171E-2</v>
      </c>
      <c r="G902" s="20">
        <f>(weekly!G901/weekly!G900)-1</f>
        <v>-5.0958814718139567E-2</v>
      </c>
      <c r="H902" s="20">
        <f>(weekly!H901/weekly!H900)-1</f>
        <v>3.885222381635578E-2</v>
      </c>
      <c r="I902" s="20">
        <f>(weekly!I901/weekly!I900)-1</f>
        <v>4.7663676529655863E-2</v>
      </c>
      <c r="J902" s="20">
        <f>(weekly!J901/weekly!J900)-1</f>
        <v>9.4036361507159327E-3</v>
      </c>
      <c r="K902" s="20">
        <f>(weekly!K901/weekly!K900)-1</f>
        <v>0.10525036460865334</v>
      </c>
    </row>
    <row r="903" spans="1:11" x14ac:dyDescent="0.3">
      <c r="A903" s="19">
        <v>44633</v>
      </c>
      <c r="B903" s="20">
        <f>(weekly!B902/weekly!B901)-1</f>
        <v>3.4406133786327509E-2</v>
      </c>
      <c r="C903" s="20">
        <f>(weekly!C902/weekly!C901)-1</f>
        <v>2.0450416070991295E-2</v>
      </c>
      <c r="D903" s="20">
        <f>(weekly!D902/weekly!D901)-1</f>
        <v>5.9600515463917425E-2</v>
      </c>
      <c r="E903" s="20">
        <f>(weekly!E902/weekly!E901)-1</f>
        <v>1.7893906026636763E-2</v>
      </c>
      <c r="F903" s="20">
        <f>(weekly!F902/weekly!F901)-1</f>
        <v>6.9781718963165096E-2</v>
      </c>
      <c r="G903" s="20">
        <f>(weekly!G902/weekly!G901)-1</f>
        <v>4.8350549295994583E-2</v>
      </c>
      <c r="H903" s="20">
        <f>(weekly!H902/weekly!H901)-1</f>
        <v>5.9661915810407251E-3</v>
      </c>
      <c r="I903" s="20">
        <f>(weekly!I902/weekly!I901)-1</f>
        <v>3.6634717784877591E-2</v>
      </c>
      <c r="J903" s="20">
        <f>(weekly!J902/weekly!J901)-1</f>
        <v>3.4555168193235009E-2</v>
      </c>
      <c r="K903" s="20">
        <f>(weekly!K902/weekly!K901)-1</f>
        <v>-4.2555531119419343E-2</v>
      </c>
    </row>
    <row r="904" spans="1:11" x14ac:dyDescent="0.3">
      <c r="A904" s="19">
        <v>44640</v>
      </c>
      <c r="B904" s="20">
        <f>(weekly!B903/weekly!B902)-1</f>
        <v>4.5991194119944456E-2</v>
      </c>
      <c r="C904" s="20">
        <f>(weekly!C903/weekly!C902)-1</f>
        <v>9.4467840467957753E-3</v>
      </c>
      <c r="D904" s="20">
        <f>(weekly!D903/weekly!D902)-1</f>
        <v>-3.3208337556163592E-2</v>
      </c>
      <c r="E904" s="20">
        <f>(weekly!E903/weekly!E902)-1</f>
        <v>1.1831624381171357E-2</v>
      </c>
      <c r="F904" s="20">
        <f>(weekly!F903/weekly!F902)-1</f>
        <v>-2.8581903972454303E-2</v>
      </c>
      <c r="G904" s="20">
        <f>(weekly!G903/weekly!G902)-1</f>
        <v>-7.7364537527017996E-2</v>
      </c>
      <c r="H904" s="20">
        <f>(weekly!H903/weekly!H902)-1</f>
        <v>-1.1147721032399804E-2</v>
      </c>
      <c r="I904" s="20">
        <f>(weekly!I903/weekly!I902)-1</f>
        <v>3.4518183686048864E-2</v>
      </c>
      <c r="J904" s="20">
        <f>(weekly!J903/weekly!J902)-1</f>
        <v>-2.0476820597932099E-2</v>
      </c>
      <c r="K904" s="20">
        <f>(weekly!K903/weekly!K902)-1</f>
        <v>-4.5940048237050668E-2</v>
      </c>
    </row>
    <row r="905" spans="1:11" x14ac:dyDescent="0.3">
      <c r="A905" s="19">
        <v>44647</v>
      </c>
      <c r="B905" s="20">
        <f>(weekly!B904/weekly!B903)-1</f>
        <v>2.3117462849965742E-2</v>
      </c>
      <c r="C905" s="20">
        <f>(weekly!C904/weekly!C903)-1</f>
        <v>1.3837128291328993E-2</v>
      </c>
      <c r="D905" s="20">
        <f>(weekly!D904/weekly!D903)-1</f>
        <v>5.2484450345936073E-2</v>
      </c>
      <c r="E905" s="20">
        <f>(weekly!E904/weekly!E903)-1</f>
        <v>1.4388836192344323E-2</v>
      </c>
      <c r="F905" s="20">
        <f>(weekly!F904/weekly!F903)-1</f>
        <v>2.2054841726973029E-2</v>
      </c>
      <c r="G905" s="20">
        <f>(weekly!G904/weekly!G903)-1</f>
        <v>4.3703045480248726E-2</v>
      </c>
      <c r="H905" s="20">
        <f>(weekly!H904/weekly!H903)-1</f>
        <v>3.9040373188204525E-2</v>
      </c>
      <c r="I905" s="20">
        <f>(weekly!I904/weekly!I903)-1</f>
        <v>1.7874875868917339E-3</v>
      </c>
      <c r="J905" s="20">
        <f>(weekly!J904/weekly!J903)-1</f>
        <v>2.2559188533223251E-2</v>
      </c>
      <c r="K905" s="20">
        <f>(weekly!K904/weekly!K903)-1</f>
        <v>0.12254724930781258</v>
      </c>
    </row>
    <row r="906" spans="1:11" x14ac:dyDescent="0.3">
      <c r="A906" s="19">
        <v>44654</v>
      </c>
      <c r="B906" s="20">
        <f>(weekly!B905/weekly!B904)-1</f>
        <v>-1.5138067470159333E-2</v>
      </c>
      <c r="C906" s="20">
        <f>(weekly!C905/weekly!C904)-1</f>
        <v>-1.9448451513854215E-2</v>
      </c>
      <c r="D906" s="20">
        <f>(weekly!D905/weekly!D904)-1</f>
        <v>5.7436918990705355E-3</v>
      </c>
      <c r="E906" s="20">
        <f>(weekly!E905/weekly!E904)-1</f>
        <v>-4.6727737627319188E-2</v>
      </c>
      <c r="F906" s="20">
        <f>(weekly!F905/weekly!F904)-1</f>
        <v>2.9574683300419125E-2</v>
      </c>
      <c r="G906" s="20">
        <f>(weekly!G905/weekly!G904)-1</f>
        <v>3.6578947368421044E-2</v>
      </c>
      <c r="H906" s="20">
        <f>(weekly!H905/weekly!H904)-1</f>
        <v>2.822020309994655E-2</v>
      </c>
      <c r="I906" s="20">
        <f>(weekly!I905/weekly!I904)-1</f>
        <v>5.5352894528152508E-2</v>
      </c>
      <c r="J906" s="20">
        <f>(weekly!J905/weekly!J904)-1</f>
        <v>2.234139623930087E-2</v>
      </c>
      <c r="K906" s="20">
        <f>(weekly!K905/weekly!K904)-1</f>
        <v>-1.27613941018766E-2</v>
      </c>
    </row>
    <row r="907" spans="1:11" x14ac:dyDescent="0.3">
      <c r="A907" s="19">
        <v>44661</v>
      </c>
      <c r="B907" s="20">
        <f>(weekly!B906/weekly!B905)-1</f>
        <v>-2.4466866556614897E-2</v>
      </c>
      <c r="C907" s="20">
        <f>(weekly!C906/weekly!C905)-1</f>
        <v>-6.4297056852280488E-3</v>
      </c>
      <c r="D907" s="20">
        <f>(weekly!D906/weekly!D905)-1</f>
        <v>-3.2812861057009868E-2</v>
      </c>
      <c r="E907" s="20">
        <f>(weekly!E906/weekly!E905)-1</f>
        <v>-3.6399306152081312E-2</v>
      </c>
      <c r="F907" s="20">
        <f>(weekly!F906/weekly!F905)-1</f>
        <v>-3.9173489278752416E-2</v>
      </c>
      <c r="G907" s="20">
        <f>(weekly!G906/weekly!G905)-1</f>
        <v>-1.6426982064732254E-4</v>
      </c>
      <c r="H907" s="20">
        <f>(weekly!H906/weekly!H905)-1</f>
        <v>-1.4710468863707193E-2</v>
      </c>
      <c r="I907" s="20">
        <f>(weekly!I906/weekly!I905)-1</f>
        <v>6.3495641719266693E-3</v>
      </c>
      <c r="J907" s="20">
        <f>(weekly!J906/weekly!J905)-1</f>
        <v>-3.8077403245942554E-2</v>
      </c>
      <c r="K907" s="20">
        <f>(weekly!K906/weekly!K905)-1</f>
        <v>1.5207473386921633E-2</v>
      </c>
    </row>
    <row r="908" spans="1:11" x14ac:dyDescent="0.3">
      <c r="A908" s="19">
        <v>44668</v>
      </c>
      <c r="B908" s="20">
        <f>(weekly!B907/weekly!B906)-1</f>
        <v>8.1181417113453724E-2</v>
      </c>
      <c r="C908" s="20">
        <f>(weekly!C907/weekly!C906)-1</f>
        <v>-1.3488435884445593E-2</v>
      </c>
      <c r="D908" s="20">
        <f>(weekly!D907/weekly!D906)-1</f>
        <v>-7.4644185808389496E-2</v>
      </c>
      <c r="E908" s="20">
        <f>(weekly!E907/weekly!E906)-1</f>
        <v>-9.3279654924514732E-2</v>
      </c>
      <c r="F908" s="20">
        <f>(weekly!F907/weekly!F906)-1</f>
        <v>2.7185821174102953E-2</v>
      </c>
      <c r="G908" s="20">
        <f>(weekly!G907/weekly!G906)-1</f>
        <v>4.7795435535906705E-3</v>
      </c>
      <c r="H908" s="20">
        <f>(weekly!H907/weekly!H906)-1</f>
        <v>3.7984700606700006E-2</v>
      </c>
      <c r="I908" s="20">
        <f>(weekly!I907/weekly!I906)-1</f>
        <v>-3.1360836288967797E-2</v>
      </c>
      <c r="J908" s="20">
        <f>(weekly!J907/weekly!J906)-1</f>
        <v>-3.7455741885537908E-2</v>
      </c>
      <c r="K908" s="20">
        <f>(weekly!K907/weekly!K906)-1</f>
        <v>-3.2313289107639642E-2</v>
      </c>
    </row>
    <row r="909" spans="1:11" x14ac:dyDescent="0.3">
      <c r="A909" s="19">
        <v>44675</v>
      </c>
      <c r="B909" s="20">
        <f>(weekly!B908/weekly!B907)-1</f>
        <v>1.1403018446059177E-2</v>
      </c>
      <c r="C909" s="20">
        <f>(weekly!C908/weekly!C907)-1</f>
        <v>-1.8229536104412025E-2</v>
      </c>
      <c r="D909" s="20">
        <f>(weekly!D908/weekly!D907)-1</f>
        <v>2.1392741221599287E-2</v>
      </c>
      <c r="E909" s="20">
        <f>(weekly!E908/weekly!E907)-1</f>
        <v>-1.1284061500989484E-2</v>
      </c>
      <c r="F909" s="20">
        <f>(weekly!F908/weekly!F907)-1</f>
        <v>2.3005941094678128E-2</v>
      </c>
      <c r="G909" s="20">
        <f>(weekly!G908/weekly!G907)-1</f>
        <v>-2.3902961113093091E-2</v>
      </c>
      <c r="H909" s="20">
        <f>(weekly!H908/weekly!H907)-1</f>
        <v>-7.725540025412958E-2</v>
      </c>
      <c r="I909" s="20">
        <f>(weekly!I908/weekly!I907)-1</f>
        <v>-6.5137791481980623E-3</v>
      </c>
      <c r="J909" s="20">
        <f>(weekly!J908/weekly!J907)-1</f>
        <v>6.1504252072808185E-4</v>
      </c>
      <c r="K909" s="20">
        <f>(weekly!K908/weekly!K907)-1</f>
        <v>-2.0787262273330387E-2</v>
      </c>
    </row>
    <row r="910" spans="1:11" x14ac:dyDescent="0.3">
      <c r="A910" s="19">
        <v>44682</v>
      </c>
      <c r="B910" s="20">
        <f>(weekly!B909/weekly!B908)-1</f>
        <v>-6.0785737971545406E-2</v>
      </c>
      <c r="C910" s="20">
        <f>(weekly!C909/weekly!C908)-1</f>
        <v>-3.2171085904197705E-2</v>
      </c>
      <c r="D910" s="20">
        <f>(weekly!D909/weekly!D908)-1</f>
        <v>-4.8389426549183878E-2</v>
      </c>
      <c r="E910" s="20">
        <f>(weekly!E909/weekly!E908)-1</f>
        <v>-1.576242806828454E-2</v>
      </c>
      <c r="F910" s="20">
        <f>(weekly!F909/weekly!F908)-1</f>
        <v>-6.8253428889163414E-2</v>
      </c>
      <c r="G910" s="20">
        <f>(weekly!G909/weekly!G908)-1</f>
        <v>8.2236842105263275E-3</v>
      </c>
      <c r="H910" s="20">
        <f>(weekly!H909/weekly!H908)-1</f>
        <v>-1.6799779675020665E-2</v>
      </c>
      <c r="I910" s="20">
        <f>(weekly!I909/weekly!I908)-1</f>
        <v>2.8553693358162713E-2</v>
      </c>
      <c r="J910" s="20">
        <f>(weekly!J909/weekly!J908)-1</f>
        <v>-4.3162448728708336E-2</v>
      </c>
      <c r="K910" s="20">
        <f>(weekly!K909/weekly!K908)-1</f>
        <v>-7.7574525745257472E-2</v>
      </c>
    </row>
    <row r="911" spans="1:11" x14ac:dyDescent="0.3">
      <c r="A911" s="19">
        <v>44689</v>
      </c>
      <c r="B911" s="20">
        <f>(weekly!B910/weekly!B909)-1</f>
        <v>-7.4042317100849853E-2</v>
      </c>
      <c r="C911" s="20">
        <f>(weekly!C910/weekly!C909)-1</f>
        <v>-5.156871000588259E-3</v>
      </c>
      <c r="D911" s="20">
        <f>(weekly!D910/weekly!D909)-1</f>
        <v>-1.9922586520947139E-2</v>
      </c>
      <c r="E911" s="20">
        <f>(weekly!E910/weekly!E909)-1</f>
        <v>-2.4918524312345203E-2</v>
      </c>
      <c r="F911" s="20">
        <f>(weekly!F910/weekly!F909)-1</f>
        <v>1.5830915872357965E-2</v>
      </c>
      <c r="G911" s="20">
        <f>(weekly!G910/weekly!G909)-1</f>
        <v>-9.6217751193281575E-3</v>
      </c>
      <c r="H911" s="20">
        <f>(weekly!H910/weekly!H909)-1</f>
        <v>-5.5910364145658198E-2</v>
      </c>
      <c r="I911" s="20">
        <f>(weekly!I910/weekly!I909)-1</f>
        <v>-3.0363608931804453E-2</v>
      </c>
      <c r="J911" s="20">
        <f>(weekly!J910/weekly!J909)-1</f>
        <v>-5.4294450106550651E-2</v>
      </c>
      <c r="K911" s="20">
        <f>(weekly!K910/weekly!K909)-1</f>
        <v>-5.5943199902068752E-2</v>
      </c>
    </row>
    <row r="912" spans="1:11" x14ac:dyDescent="0.3">
      <c r="A912" s="19">
        <v>44696</v>
      </c>
      <c r="B912" s="20">
        <f>(weekly!B911/weekly!B910)-1</f>
        <v>8.1524452796615465E-2</v>
      </c>
      <c r="C912" s="20">
        <f>(weekly!C911/weekly!C910)-1</f>
        <v>-3.569391834701019E-2</v>
      </c>
      <c r="D912" s="20">
        <f>(weekly!D911/weekly!D910)-1</f>
        <v>2.2921748557711119E-2</v>
      </c>
      <c r="E912" s="20">
        <f>(weekly!E911/weekly!E910)-1</f>
        <v>-3.2741298288067266E-2</v>
      </c>
      <c r="F912" s="20">
        <f>(weekly!F911/weekly!F910)-1</f>
        <v>1.4996736292428148E-2</v>
      </c>
      <c r="G912" s="20">
        <f>(weekly!G911/weekly!G910)-1</f>
        <v>5.2145133985084025E-2</v>
      </c>
      <c r="H912" s="20">
        <f>(weekly!H911/weekly!H910)-1</f>
        <v>-1.2283408497507864E-2</v>
      </c>
      <c r="I912" s="20">
        <f>(weekly!I911/weekly!I910)-1</f>
        <v>8.2351110592445709E-2</v>
      </c>
      <c r="J912" s="20">
        <f>(weekly!J911/weekly!J910)-1</f>
        <v>4.9234185689559506E-2</v>
      </c>
      <c r="K912" s="20">
        <f>(weekly!K911/weekly!K910)-1</f>
        <v>0.28034232365145217</v>
      </c>
    </row>
    <row r="913" spans="1:11" x14ac:dyDescent="0.3">
      <c r="A913" s="19">
        <v>44703</v>
      </c>
      <c r="B913" s="20">
        <f>(weekly!B912/weekly!B911)-1</f>
        <v>-1.8802830497519407E-2</v>
      </c>
      <c r="C913" s="20">
        <f>(weekly!C912/weekly!C911)-1</f>
        <v>-9.6272963265000566E-3</v>
      </c>
      <c r="D913" s="20">
        <f>(weekly!D912/weekly!D911)-1</f>
        <v>5.3824898747113714E-2</v>
      </c>
      <c r="E913" s="20">
        <f>(weekly!E912/weekly!E911)-1</f>
        <v>4.2640239393501034E-3</v>
      </c>
      <c r="F913" s="20">
        <f>(weekly!F912/weekly!F911)-1</f>
        <v>-8.8458013794433965E-2</v>
      </c>
      <c r="G913" s="20">
        <f>(weekly!G912/weekly!G911)-1</f>
        <v>3.0296002087380147E-2</v>
      </c>
      <c r="H913" s="20">
        <f>(weekly!H912/weekly!H911)-1</f>
        <v>-3.1661159507359482E-2</v>
      </c>
      <c r="I913" s="20">
        <f>(weekly!I912/weekly!I911)-1</f>
        <v>-3.8599769982748722E-2</v>
      </c>
      <c r="J913" s="20">
        <f>(weekly!J912/weekly!J911)-1</f>
        <v>-5.9946589642873027E-3</v>
      </c>
      <c r="K913" s="20">
        <f>(weekly!K912/weekly!K911)-1</f>
        <v>-8.9122949159408549E-2</v>
      </c>
    </row>
    <row r="914" spans="1:11" x14ac:dyDescent="0.3">
      <c r="A914" s="19">
        <v>44710</v>
      </c>
      <c r="B914" s="20">
        <f>(weekly!B913/weekly!B912)-1</f>
        <v>7.938164614897647E-2</v>
      </c>
      <c r="C914" s="20">
        <f>(weekly!C913/weekly!C912)-1</f>
        <v>5.4839855302485141E-2</v>
      </c>
      <c r="D914" s="20">
        <f>(weekly!D913/weekly!D912)-1</f>
        <v>-8.4407887647713897E-3</v>
      </c>
      <c r="E914" s="20">
        <f>(weekly!E913/weekly!E912)-1</f>
        <v>4.1296209639681836E-2</v>
      </c>
      <c r="F914" s="20">
        <f>(weekly!F913/weekly!F912)-1</f>
        <v>1.8360759828562445E-2</v>
      </c>
      <c r="G914" s="20">
        <f>(weekly!G913/weekly!G912)-1</f>
        <v>-6.4578760763127629E-3</v>
      </c>
      <c r="H914" s="20">
        <f>(weekly!H913/weekly!H912)-1</f>
        <v>1.7806179426727908E-2</v>
      </c>
      <c r="I914" s="20">
        <f>(weekly!I913/weekly!I912)-1</f>
        <v>1.3383177570093441E-2</v>
      </c>
      <c r="J914" s="20">
        <f>(weekly!J913/weekly!J912)-1</f>
        <v>3.1988977955911935E-2</v>
      </c>
      <c r="K914" s="20">
        <f>(weekly!K913/weekly!K912)-1</f>
        <v>-5.4369579719813155E-2</v>
      </c>
    </row>
    <row r="915" spans="1:11" x14ac:dyDescent="0.3">
      <c r="A915" s="19">
        <v>44717</v>
      </c>
      <c r="B915" s="20">
        <f>(weekly!B914/weekly!B913)-1</f>
        <v>-2.3476262185939678E-2</v>
      </c>
      <c r="C915" s="20">
        <f>(weekly!C914/weekly!C913)-1</f>
        <v>-2.3329261389029687E-2</v>
      </c>
      <c r="D915" s="20">
        <f>(weekly!D914/weekly!D913)-1</f>
        <v>-2.1154821415634295E-2</v>
      </c>
      <c r="E915" s="20">
        <f>(weekly!E914/weekly!E913)-1</f>
        <v>-2.9507590026236374E-2</v>
      </c>
      <c r="F915" s="20">
        <f>(weekly!F914/weekly!F913)-1</f>
        <v>-6.1709792510997952E-2</v>
      </c>
      <c r="G915" s="20">
        <f>(weekly!G914/weekly!G913)-1</f>
        <v>-4.7099140433606523E-2</v>
      </c>
      <c r="H915" s="20">
        <f>(weekly!H914/weekly!H913)-1</f>
        <v>8.9606827186832216E-3</v>
      </c>
      <c r="I915" s="20">
        <f>(weekly!I914/weekly!I913)-1</f>
        <v>-9.7019330087059208E-3</v>
      </c>
      <c r="J915" s="20">
        <f>(weekly!J914/weekly!J913)-1</f>
        <v>-3.9990776027380659E-2</v>
      </c>
      <c r="K915" s="20">
        <f>(weekly!K914/weekly!K913)-1</f>
        <v>-1.5049970605526153E-2</v>
      </c>
    </row>
    <row r="916" spans="1:11" x14ac:dyDescent="0.3">
      <c r="A916" s="19">
        <v>44724</v>
      </c>
      <c r="B916" s="20">
        <f>(weekly!B915/weekly!B914)-1</f>
        <v>-4.5776248295565147E-2</v>
      </c>
      <c r="C916" s="20">
        <f>(weekly!C915/weekly!C914)-1</f>
        <v>-8.0655887736424625E-2</v>
      </c>
      <c r="D916" s="20">
        <f>(weekly!D915/weekly!D914)-1</f>
        <v>-4.5407445784915956E-2</v>
      </c>
      <c r="E916" s="20">
        <f>(weekly!E915/weekly!E914)-1</f>
        <v>-6.059842562580009E-2</v>
      </c>
      <c r="F916" s="20">
        <f>(weekly!F915/weekly!F914)-1</f>
        <v>-4.7457314259344741E-2</v>
      </c>
      <c r="G916" s="20">
        <f>(weekly!G915/weekly!G914)-1</f>
        <v>-8.9016361772006336E-3</v>
      </c>
      <c r="H916" s="20">
        <f>(weekly!H915/weekly!H914)-1</f>
        <v>-9.0321411309811639E-2</v>
      </c>
      <c r="I916" s="20">
        <f>(weekly!I915/weekly!I914)-1</f>
        <v>-2.4809089215868774E-2</v>
      </c>
      <c r="J916" s="20">
        <f>(weekly!J915/weekly!J914)-1</f>
        <v>-6.1050076486428351E-2</v>
      </c>
      <c r="K916" s="20">
        <f>(weekly!K915/weekly!K914)-1</f>
        <v>-6.7924077832159591E-2</v>
      </c>
    </row>
    <row r="917" spans="1:11" x14ac:dyDescent="0.3">
      <c r="A917" s="19">
        <v>44731</v>
      </c>
      <c r="B917" s="20">
        <f>(weekly!B916/weekly!B915)-1</f>
        <v>-3.4728837778987609E-2</v>
      </c>
      <c r="C917" s="20">
        <f>(weekly!C916/weekly!C915)-1</f>
        <v>6.6106762321600954E-2</v>
      </c>
      <c r="D917" s="20">
        <f>(weekly!D916/weekly!D915)-1</f>
        <v>4.9660786974219828E-2</v>
      </c>
      <c r="E917" s="20">
        <f>(weekly!E916/weekly!E915)-1</f>
        <v>3.8774075228519944E-2</v>
      </c>
      <c r="F917" s="20">
        <f>(weekly!F916/weekly!F915)-1</f>
        <v>7.0033330749554423E-2</v>
      </c>
      <c r="G917" s="20">
        <f>(weekly!G916/weekly!G915)-1</f>
        <v>4.2298926407964954E-2</v>
      </c>
      <c r="H917" s="20">
        <f>(weekly!H916/weekly!H915)-1</f>
        <v>2.2115959354453096E-2</v>
      </c>
      <c r="I917" s="20">
        <f>(weekly!I916/weekly!I915)-1</f>
        <v>9.0912563505098909E-3</v>
      </c>
      <c r="J917" s="20">
        <f>(weekly!J916/weekly!J915)-1</f>
        <v>4.429783223374173E-3</v>
      </c>
      <c r="K917" s="20">
        <f>(weekly!K916/weekly!K915)-1</f>
        <v>4.4057377049180557E-2</v>
      </c>
    </row>
    <row r="918" spans="1:11" x14ac:dyDescent="0.3">
      <c r="A918" s="19">
        <v>44738</v>
      </c>
      <c r="B918" s="20">
        <f>(weekly!B917/weekly!B916)-1</f>
        <v>-3.6542274309379952E-2</v>
      </c>
      <c r="C918" s="20">
        <f>(weekly!C917/weekly!C916)-1</f>
        <v>6.6825820227027766E-3</v>
      </c>
      <c r="D918" s="20">
        <f>(weekly!D917/weekly!D916)-1</f>
        <v>-3.6933077263934244E-5</v>
      </c>
      <c r="E918" s="20">
        <f>(weekly!E917/weekly!E916)-1</f>
        <v>2.6580229166375924E-2</v>
      </c>
      <c r="F918" s="20">
        <f>(weekly!F917/weekly!F916)-1</f>
        <v>4.436958962657167E-3</v>
      </c>
      <c r="G918" s="20">
        <f>(weekly!G917/weekly!G916)-1</f>
        <v>3.0742451052321096E-2</v>
      </c>
      <c r="H918" s="20">
        <f>(weekly!H917/weekly!H916)-1</f>
        <v>3.4307992202728954E-2</v>
      </c>
      <c r="I918" s="20">
        <f>(weekly!I917/weekly!I916)-1</f>
        <v>6.9803535602074307E-2</v>
      </c>
      <c r="J918" s="20">
        <f>(weekly!J917/weekly!J916)-1</f>
        <v>4.9625330098258758E-2</v>
      </c>
      <c r="K918" s="20">
        <f>(weekly!K917/weekly!K916)-1</f>
        <v>2.5147203140333696E-2</v>
      </c>
    </row>
    <row r="919" spans="1:11" x14ac:dyDescent="0.3">
      <c r="A919" s="19">
        <v>44745</v>
      </c>
      <c r="B919" s="20">
        <f>(weekly!B918/weekly!B917)-1</f>
        <v>-7.1795716036512358E-3</v>
      </c>
      <c r="C919" s="20">
        <f>(weekly!C918/weekly!C917)-1</f>
        <v>-1.4976965649445062E-2</v>
      </c>
      <c r="D919" s="20">
        <f>(weekly!D918/weekly!D917)-1</f>
        <v>3.2022160664819888E-2</v>
      </c>
      <c r="E919" s="20">
        <f>(weekly!E918/weekly!E917)-1</f>
        <v>2.3689594931718405E-2</v>
      </c>
      <c r="F919" s="20">
        <f>(weekly!F918/weekly!F917)-1</f>
        <v>3.8458071146530104E-2</v>
      </c>
      <c r="G919" s="20">
        <f>(weekly!G918/weekly!G917)-1</f>
        <v>6.5792044661549198E-2</v>
      </c>
      <c r="H919" s="20">
        <f>(weekly!H918/weekly!H917)-1</f>
        <v>2.2113330820454635E-2</v>
      </c>
      <c r="I919" s="20">
        <f>(weekly!I918/weekly!I917)-1</f>
        <v>3.0253706521354617E-2</v>
      </c>
      <c r="J919" s="20">
        <f>(weekly!J918/weekly!J917)-1</f>
        <v>7.5082055146166615E-2</v>
      </c>
      <c r="K919" s="20">
        <f>(weekly!K918/weekly!K917)-1</f>
        <v>4.283833911690782E-2</v>
      </c>
    </row>
    <row r="920" spans="1:11" x14ac:dyDescent="0.3">
      <c r="A920" s="19">
        <v>44752</v>
      </c>
      <c r="B920" s="20">
        <f>(weekly!B919/weekly!B918)-1</f>
        <v>4.3481064549113491E-3</v>
      </c>
      <c r="C920" s="20">
        <f>(weekly!C919/weekly!C918)-1</f>
        <v>-8.2944636613033862E-2</v>
      </c>
      <c r="D920" s="20">
        <f>(weekly!D919/weekly!D918)-1</f>
        <v>-2.5087681626225766E-2</v>
      </c>
      <c r="E920" s="20">
        <f>(weekly!E919/weekly!E918)-1</f>
        <v>-5.5532683471008593E-2</v>
      </c>
      <c r="F920" s="20">
        <f>(weekly!F919/weekly!F918)-1</f>
        <v>3.4151677199805608E-2</v>
      </c>
      <c r="G920" s="20">
        <f>(weekly!G919/weekly!G918)-1</f>
        <v>7.948771672515953E-3</v>
      </c>
      <c r="H920" s="20">
        <f>(weekly!H919/weekly!H918)-1</f>
        <v>-4.0749846342962526E-2</v>
      </c>
      <c r="I920" s="20">
        <f>(weekly!I919/weekly!I918)-1</f>
        <v>1.6829234784996316E-3</v>
      </c>
      <c r="J920" s="20">
        <f>(weekly!J919/weekly!J918)-1</f>
        <v>-1.6571632216678678E-3</v>
      </c>
      <c r="K920" s="20">
        <f>(weekly!K919/weekly!K918)-1</f>
        <v>-2.1113023522662089E-2</v>
      </c>
    </row>
    <row r="921" spans="1:11" x14ac:dyDescent="0.3">
      <c r="A921" s="19">
        <v>44759</v>
      </c>
      <c r="B921" s="20">
        <f>(weekly!B920/weekly!B919)-1</f>
        <v>4.2173813345562916E-2</v>
      </c>
      <c r="C921" s="20">
        <f>(weekly!C920/weekly!C919)-1</f>
        <v>5.8905877238919713E-2</v>
      </c>
      <c r="D921" s="20">
        <f>(weekly!D920/weekly!D919)-1</f>
        <v>2.2356007488711915E-2</v>
      </c>
      <c r="E921" s="20">
        <f>(weekly!E920/weekly!E919)-1</f>
        <v>5.310300703774784E-2</v>
      </c>
      <c r="F921" s="20">
        <f>(weekly!F920/weekly!F919)-1</f>
        <v>2.996826889176174E-2</v>
      </c>
      <c r="G921" s="20">
        <f>(weekly!G920/weekly!G919)-1</f>
        <v>5.9502929674810634E-3</v>
      </c>
      <c r="H921" s="20">
        <f>(weekly!H920/weekly!H919)-1</f>
        <v>2.6462484782469486E-2</v>
      </c>
      <c r="I921" s="20">
        <f>(weekly!I920/weekly!I919)-1</f>
        <v>2.3349905708897722E-2</v>
      </c>
      <c r="J921" s="20">
        <f>(weekly!J920/weekly!J919)-1</f>
        <v>4.9446397867694891E-2</v>
      </c>
      <c r="K921" s="20">
        <f>(weekly!K920/weekly!K919)-1</f>
        <v>7.9005978197163262E-2</v>
      </c>
    </row>
    <row r="922" spans="1:11" x14ac:dyDescent="0.3">
      <c r="A922" s="19">
        <v>44766</v>
      </c>
      <c r="B922" s="20">
        <f>(weekly!B921/weekly!B920)-1</f>
        <v>2.5346980804941133E-3</v>
      </c>
      <c r="C922" s="20">
        <f>(weekly!C921/weekly!C920)-1</f>
        <v>4.12805337281128E-2</v>
      </c>
      <c r="D922" s="20">
        <f>(weekly!D921/weekly!D920)-1</f>
        <v>2.9946140035906677E-2</v>
      </c>
      <c r="E922" s="20">
        <f>(weekly!E921/weekly!E920)-1</f>
        <v>2.8814441937163648E-2</v>
      </c>
      <c r="F922" s="20">
        <f>(weekly!F921/weekly!F920)-1</f>
        <v>8.6832496576905394E-2</v>
      </c>
      <c r="G922" s="20">
        <f>(weekly!G921/weekly!G920)-1</f>
        <v>7.5940539074508262E-3</v>
      </c>
      <c r="H922" s="20">
        <f>(weekly!H921/weekly!H920)-1</f>
        <v>3.1210986267166119E-2</v>
      </c>
      <c r="I922" s="20">
        <f>(weekly!I921/weekly!I920)-1</f>
        <v>8.8454064196208382E-3</v>
      </c>
      <c r="J922" s="20">
        <f>(weekly!J921/weekly!J920)-1</f>
        <v>2.2484012880402693E-2</v>
      </c>
      <c r="K922" s="20">
        <f>(weekly!K921/weekly!K920)-1</f>
        <v>-3.8457360130363938E-2</v>
      </c>
    </row>
    <row r="923" spans="1:11" x14ac:dyDescent="0.3">
      <c r="A923" s="19">
        <v>44773</v>
      </c>
      <c r="B923" s="20">
        <f>(weekly!B922/weekly!B921)-1</f>
        <v>9.7883435313534939E-3</v>
      </c>
      <c r="C923" s="20">
        <f>(weekly!C922/weekly!C921)-1</f>
        <v>1.9125106319573426E-2</v>
      </c>
      <c r="D923" s="20">
        <f>(weekly!D922/weekly!D921)-1</f>
        <v>-4.985357690698744E-3</v>
      </c>
      <c r="E923" s="20">
        <f>(weekly!E922/weekly!E921)-1</f>
        <v>4.319866062737665E-2</v>
      </c>
      <c r="F923" s="20">
        <f>(weekly!F922/weekly!F921)-1</f>
        <v>4.2039745031871023E-2</v>
      </c>
      <c r="G923" s="20">
        <f>(weekly!G922/weekly!G921)-1</f>
        <v>-5.4372764910211813E-2</v>
      </c>
      <c r="H923" s="20">
        <f>(weekly!H922/weekly!H921)-1</f>
        <v>1.7857142857143016E-2</v>
      </c>
      <c r="I923" s="20">
        <f>(weekly!I922/weekly!I921)-1</f>
        <v>2.5738957157090736E-2</v>
      </c>
      <c r="J923" s="20">
        <f>(weekly!J922/weekly!J921)-1</f>
        <v>-1.1116778850951969E-2</v>
      </c>
      <c r="K923" s="20">
        <f>(weekly!K922/weekly!K921)-1</f>
        <v>4.9034007456784545E-2</v>
      </c>
    </row>
    <row r="924" spans="1:11" x14ac:dyDescent="0.3">
      <c r="A924" s="19">
        <v>44780</v>
      </c>
      <c r="B924" s="20">
        <f>(weekly!B923/weekly!B922)-1</f>
        <v>3.9069427781545096E-2</v>
      </c>
      <c r="C924" s="20">
        <f>(weekly!C923/weekly!C922)-1</f>
        <v>1.084668735893346E-2</v>
      </c>
      <c r="D924" s="20">
        <f>(weekly!D923/weekly!D922)-1</f>
        <v>4.0713359728110632E-2</v>
      </c>
      <c r="E924" s="20">
        <f>(weekly!E923/weekly!E922)-1</f>
        <v>-1.3946342039947934E-2</v>
      </c>
      <c r="F924" s="20">
        <f>(weekly!F923/weekly!F922)-1</f>
        <v>-1.3255994703359364E-2</v>
      </c>
      <c r="G924" s="20">
        <f>(weekly!G923/weekly!G922)-1</f>
        <v>-7.9430701457133823E-3</v>
      </c>
      <c r="H924" s="20">
        <f>(weekly!H923/weekly!H922)-1</f>
        <v>-7.1364852809991941E-3</v>
      </c>
      <c r="I924" s="20">
        <f>(weekly!I923/weekly!I922)-1</f>
        <v>-7.5764934434192632E-3</v>
      </c>
      <c r="J924" s="20">
        <f>(weekly!J923/weekly!J922)-1</f>
        <v>3.1577825996759179E-2</v>
      </c>
      <c r="K924" s="20">
        <f>(weekly!K923/weekly!K922)-1</f>
        <v>1.9601507808292951E-2</v>
      </c>
    </row>
    <row r="925" spans="1:11" x14ac:dyDescent="0.3">
      <c r="A925" s="19">
        <v>44787</v>
      </c>
      <c r="B925" s="20">
        <f>(weekly!B924/weekly!B923)-1</f>
        <v>-7.2791164658635443E-3</v>
      </c>
      <c r="C925" s="20">
        <f>(weekly!C924/weekly!C923)-1</f>
        <v>-4.6464816912952234E-3</v>
      </c>
      <c r="D925" s="20">
        <f>(weekly!D924/weekly!D923)-1</f>
        <v>5.3193280140051424E-3</v>
      </c>
      <c r="E925" s="20">
        <f>(weekly!E924/weekly!E923)-1</f>
        <v>1.8799245506790907E-3</v>
      </c>
      <c r="F925" s="20">
        <f>(weekly!F924/weekly!F923)-1</f>
        <v>1.5957524395758371E-2</v>
      </c>
      <c r="G925" s="20">
        <f>(weekly!G924/weekly!G923)-1</f>
        <v>8.4712183524859874E-4</v>
      </c>
      <c r="H925" s="20">
        <f>(weekly!H924/weekly!H923)-1</f>
        <v>1.3357292602575788E-2</v>
      </c>
      <c r="I925" s="20">
        <f>(weekly!I924/weekly!I923)-1</f>
        <v>1.2332387197807604E-2</v>
      </c>
      <c r="J925" s="20">
        <f>(weekly!J924/weekly!J923)-1</f>
        <v>4.980840829415456E-2</v>
      </c>
      <c r="K925" s="20">
        <f>(weekly!K924/weekly!K923)-1</f>
        <v>-2.9893313615717787E-2</v>
      </c>
    </row>
    <row r="926" spans="1:11" x14ac:dyDescent="0.3">
      <c r="A926" s="19">
        <v>44794</v>
      </c>
      <c r="B926" s="20">
        <f>(weekly!B925/weekly!B924)-1</f>
        <v>1.5929203539823966E-3</v>
      </c>
      <c r="C926" s="20">
        <f>(weekly!C925/weekly!C924)-1</f>
        <v>-4.8304381785046147E-2</v>
      </c>
      <c r="D926" s="20">
        <f>(weekly!D925/weekly!D924)-1</f>
        <v>-1.8720069656073202E-2</v>
      </c>
      <c r="E926" s="20">
        <f>(weekly!E925/weekly!E924)-1</f>
        <v>-4.7306614614488596E-2</v>
      </c>
      <c r="F926" s="20">
        <f>(weekly!F925/weekly!F924)-1</f>
        <v>-4.5656200198130659E-2</v>
      </c>
      <c r="G926" s="20">
        <f>(weekly!G925/weekly!G924)-1</f>
        <v>-4.0545521562846965E-3</v>
      </c>
      <c r="H926" s="20">
        <f>(weekly!H925/weekly!H924)-1</f>
        <v>-2.7249083816053954E-2</v>
      </c>
      <c r="I926" s="20">
        <f>(weekly!I925/weekly!I924)-1</f>
        <v>1.4502562119307338E-3</v>
      </c>
      <c r="J926" s="20">
        <f>(weekly!J925/weekly!J924)-1</f>
        <v>-1.5728789690860445E-2</v>
      </c>
      <c r="K926" s="20">
        <f>(weekly!K925/weekly!K924)-1</f>
        <v>4.7691637630662198E-2</v>
      </c>
    </row>
    <row r="927" spans="1:11" x14ac:dyDescent="0.3">
      <c r="A927" s="19">
        <v>44801</v>
      </c>
      <c r="B927" s="20">
        <f>(weekly!B926/weekly!B925)-1</f>
        <v>-3.3423371115542944E-2</v>
      </c>
      <c r="C927" s="20">
        <f>(weekly!C926/weekly!C925)-1</f>
        <v>-2.8489085969856776E-2</v>
      </c>
      <c r="D927" s="20">
        <f>(weekly!D926/weekly!D925)-1</f>
        <v>1.3923964234523245E-2</v>
      </c>
      <c r="E927" s="20">
        <f>(weekly!E926/weekly!E925)-1</f>
        <v>-4.5048974897886396E-2</v>
      </c>
      <c r="F927" s="20">
        <f>(weekly!F926/weekly!F925)-1</f>
        <v>3.2344932376525026E-2</v>
      </c>
      <c r="G927" s="20">
        <f>(weekly!G926/weekly!G925)-1</f>
        <v>1.5160237958165457E-2</v>
      </c>
      <c r="H927" s="20">
        <f>(weekly!H926/weekly!H925)-1</f>
        <v>-2.1571367807012076E-2</v>
      </c>
      <c r="I927" s="20">
        <f>(weekly!I926/weekly!I925)-1</f>
        <v>3.3082319624123002E-2</v>
      </c>
      <c r="J927" s="20">
        <f>(weekly!J926/weekly!J925)-1</f>
        <v>1.8189373576489531E-2</v>
      </c>
      <c r="K927" s="20">
        <f>(weekly!K926/weekly!K925)-1</f>
        <v>-2.2032841405113301E-2</v>
      </c>
    </row>
    <row r="928" spans="1:11" x14ac:dyDescent="0.3">
      <c r="A928" s="19">
        <v>44808</v>
      </c>
      <c r="B928" s="20">
        <f>(weekly!B927/weekly!B926)-1</f>
        <v>1.5330773851497836E-2</v>
      </c>
      <c r="C928" s="20">
        <f>(weekly!C927/weekly!C926)-1</f>
        <v>2.7870731148292416E-2</v>
      </c>
      <c r="D928" s="20">
        <f>(weekly!D927/weekly!D926)-1</f>
        <v>8.8185796028272811E-3</v>
      </c>
      <c r="E928" s="20">
        <f>(weekly!E927/weekly!E926)-1</f>
        <v>4.0363772268593667E-2</v>
      </c>
      <c r="F928" s="20">
        <f>(weekly!F927/weekly!F926)-1</f>
        <v>3.1477244575275343E-3</v>
      </c>
      <c r="G928" s="20">
        <f>(weekly!G927/weekly!G926)-1</f>
        <v>-1.416419119632728E-2</v>
      </c>
      <c r="H928" s="20">
        <f>(weekly!H927/weekly!H926)-1</f>
        <v>5.1422183579679537E-2</v>
      </c>
      <c r="I928" s="20">
        <f>(weekly!I927/weekly!I926)-1</f>
        <v>2.339418104790969E-2</v>
      </c>
      <c r="J928" s="20">
        <f>(weekly!J927/weekly!J926)-1</f>
        <v>4.8148205549440881E-3</v>
      </c>
      <c r="K928" s="20">
        <f>(weekly!K927/weekly!K926)-1</f>
        <v>0.17895855472901179</v>
      </c>
    </row>
    <row r="929" spans="1:11" x14ac:dyDescent="0.3">
      <c r="A929" s="19">
        <v>44815</v>
      </c>
      <c r="B929" s="20">
        <f>(weekly!B928/weekly!B927)-1</f>
        <v>-2.7283328188771105E-2</v>
      </c>
      <c r="C929" s="20">
        <f>(weekly!C928/weekly!C927)-1</f>
        <v>-6.4939698396416889E-2</v>
      </c>
      <c r="D929" s="20">
        <f>(weekly!D928/weekly!D927)-1</f>
        <v>-3.9036434005070841E-3</v>
      </c>
      <c r="E929" s="20">
        <f>(weekly!E928/weekly!E927)-1</f>
        <v>-8.9044558868532131E-2</v>
      </c>
      <c r="F929" s="20">
        <f>(weekly!F928/weekly!F927)-1</f>
        <v>-3.4661591876461673E-2</v>
      </c>
      <c r="G929" s="20">
        <f>(weekly!G928/weekly!G927)-1</f>
        <v>-3.7254660256674788E-3</v>
      </c>
      <c r="H929" s="20">
        <f>(weekly!H928/weekly!H927)-1</f>
        <v>-5.121086828115784E-2</v>
      </c>
      <c r="I929" s="20">
        <f>(weekly!I928/weekly!I927)-1</f>
        <v>2.4046510212156758E-3</v>
      </c>
      <c r="J929" s="20">
        <f>(weekly!J928/weekly!J927)-1</f>
        <v>-1.5285268456203371E-2</v>
      </c>
      <c r="K929" s="20">
        <f>(weekly!K928/weekly!K927)-1</f>
        <v>9.3564088696592718E-2</v>
      </c>
    </row>
    <row r="930" spans="1:11" x14ac:dyDescent="0.3">
      <c r="A930" s="19">
        <v>44822</v>
      </c>
      <c r="B930" s="20">
        <f>(weekly!B929/weekly!B928)-1</f>
        <v>-2.3888017206424306E-2</v>
      </c>
      <c r="C930" s="20">
        <f>(weekly!C929/weekly!C928)-1</f>
        <v>-8.8575166248773263E-3</v>
      </c>
      <c r="D930" s="20">
        <f>(weekly!D929/weekly!D928)-1</f>
        <v>-3.1217551498911367E-2</v>
      </c>
      <c r="E930" s="20">
        <f>(weekly!E929/weekly!E928)-1</f>
        <v>-8.4201762905946609E-3</v>
      </c>
      <c r="F930" s="20">
        <f>(weekly!F929/weekly!F928)-1</f>
        <v>2.1880784337331205E-2</v>
      </c>
      <c r="G930" s="20">
        <f>(weekly!G929/weekly!G928)-1</f>
        <v>4.2631875610057879E-2</v>
      </c>
      <c r="H930" s="20">
        <f>(weekly!H929/weekly!H928)-1</f>
        <v>-2.894851522131614E-2</v>
      </c>
      <c r="I930" s="20">
        <f>(weekly!I929/weekly!I928)-1</f>
        <v>4.497145633426447E-2</v>
      </c>
      <c r="J930" s="20">
        <f>(weekly!J929/weekly!J928)-1</f>
        <v>-3.2376467148406474E-2</v>
      </c>
      <c r="K930" s="20">
        <f>(weekly!K929/weekly!K928)-1</f>
        <v>-5.7698648203099223E-2</v>
      </c>
    </row>
    <row r="931" spans="1:11" x14ac:dyDescent="0.3">
      <c r="A931" s="19">
        <v>44829</v>
      </c>
      <c r="B931" s="20">
        <f>(weekly!B930/weekly!B929)-1</f>
        <v>-2.5312454847565391E-2</v>
      </c>
      <c r="C931" s="20">
        <f>(weekly!C930/weekly!C929)-1</f>
        <v>7.5480518052080114E-3</v>
      </c>
      <c r="D931" s="20">
        <f>(weekly!D930/weekly!D929)-1</f>
        <v>-1.7148981779206984E-2</v>
      </c>
      <c r="E931" s="20">
        <f>(weekly!E930/weekly!E929)-1</f>
        <v>3.5152452496685749E-2</v>
      </c>
      <c r="F931" s="20">
        <f>(weekly!F930/weekly!F929)-1</f>
        <v>-1.5551137618732058E-2</v>
      </c>
      <c r="G931" s="20">
        <f>(weekly!G930/weekly!G929)-1</f>
        <v>1.3976793248945185E-2</v>
      </c>
      <c r="H931" s="20">
        <f>(weekly!H930/weekly!H929)-1</f>
        <v>-2.2631106552122082E-2</v>
      </c>
      <c r="I931" s="20">
        <f>(weekly!I930/weekly!I929)-1</f>
        <v>-4.114724086827648E-2</v>
      </c>
      <c r="J931" s="20">
        <f>(weekly!J930/weekly!J929)-1</f>
        <v>-4.710592628165311E-3</v>
      </c>
      <c r="K931" s="20">
        <f>(weekly!K930/weekly!K929)-1</f>
        <v>2.4142757172848084E-2</v>
      </c>
    </row>
    <row r="932" spans="1:11" x14ac:dyDescent="0.3">
      <c r="A932" s="19">
        <v>44836</v>
      </c>
      <c r="B932" s="20">
        <f>(weekly!B931/weekly!B930)-1</f>
        <v>2.2958687333809014E-2</v>
      </c>
      <c r="C932" s="20">
        <f>(weekly!C931/weekly!C930)-1</f>
        <v>2.0086513925466898E-2</v>
      </c>
      <c r="D932" s="20">
        <f>(weekly!D931/weekly!D930)-1</f>
        <v>6.6486087170647412E-3</v>
      </c>
      <c r="E932" s="20">
        <f>(weekly!E931/weekly!E930)-1</f>
        <v>2.6708786009548069E-2</v>
      </c>
      <c r="F932" s="20">
        <f>(weekly!F931/weekly!F930)-1</f>
        <v>3.739771724333707E-4</v>
      </c>
      <c r="G932" s="20">
        <f>(weekly!G931/weekly!G930)-1</f>
        <v>-1.6241872561768456E-2</v>
      </c>
      <c r="H932" s="20">
        <f>(weekly!H931/weekly!H930)-1</f>
        <v>8.1994096425057617E-3</v>
      </c>
      <c r="I932" s="20">
        <f>(weekly!I931/weekly!I930)-1</f>
        <v>5.8490165772644431E-3</v>
      </c>
      <c r="J932" s="20">
        <f>(weekly!J931/weekly!J930)-1</f>
        <v>4.0947878603879495E-2</v>
      </c>
      <c r="K932" s="20">
        <f>(weekly!K931/weekly!K930)-1</f>
        <v>-1.1188930645712247E-2</v>
      </c>
    </row>
    <row r="933" spans="1:11" x14ac:dyDescent="0.3">
      <c r="A933" s="19">
        <v>44843</v>
      </c>
      <c r="B933" s="20">
        <f>(weekly!B932/weekly!B931)-1</f>
        <v>-2.5341677912526617E-2</v>
      </c>
      <c r="C933" s="20">
        <f>(weekly!C932/weekly!C931)-1</f>
        <v>1.1173165674536856E-2</v>
      </c>
      <c r="D933" s="20">
        <f>(weekly!D932/weekly!D931)-1</f>
        <v>5.7310595471065096E-3</v>
      </c>
      <c r="E933" s="20">
        <f>(weekly!E932/weekly!E931)-1</f>
        <v>1.5882805407915201E-2</v>
      </c>
      <c r="F933" s="20">
        <f>(weekly!F932/weekly!F931)-1</f>
        <v>-4.731285701468424E-2</v>
      </c>
      <c r="G933" s="20">
        <f>(weekly!G932/weekly!G931)-1</f>
        <v>3.1989002128194333E-3</v>
      </c>
      <c r="H933" s="20">
        <f>(weekly!H932/weekly!H931)-1</f>
        <v>-3.0709173715029237E-2</v>
      </c>
      <c r="I933" s="20">
        <f>(weekly!I932/weekly!I931)-1</f>
        <v>-5.6643567339560441E-3</v>
      </c>
      <c r="J933" s="20">
        <f>(weekly!J932/weekly!J931)-1</f>
        <v>-6.6768399068783957E-3</v>
      </c>
      <c r="K933" s="20">
        <f>(weekly!K932/weekly!K931)-1</f>
        <v>-7.0052690679796248E-2</v>
      </c>
    </row>
    <row r="934" spans="1:11" x14ac:dyDescent="0.3">
      <c r="A934" s="19">
        <v>44850</v>
      </c>
      <c r="B934" s="20">
        <f>(weekly!B933/weekly!B932)-1</f>
        <v>4.2559913765065405E-2</v>
      </c>
      <c r="C934" s="20">
        <f>(weekly!C933/weekly!C932)-1</f>
        <v>1.2342861678589445E-2</v>
      </c>
      <c r="D934" s="20">
        <f>(weekly!D933/weekly!D932)-1</f>
        <v>-2.7797081306468741E-4</v>
      </c>
      <c r="E934" s="20">
        <f>(weekly!E933/weekly!E932)-1</f>
        <v>1.7803668510699255E-2</v>
      </c>
      <c r="F934" s="20">
        <f>(weekly!F933/weekly!F932)-1</f>
        <v>-2.9226181133260032E-2</v>
      </c>
      <c r="G934" s="20">
        <f>(weekly!G933/weekly!G932)-1</f>
        <v>-8.4329253027293216E-4</v>
      </c>
      <c r="H934" s="20">
        <f>(weekly!H933/weekly!H932)-1</f>
        <v>1.006846556584895E-3</v>
      </c>
      <c r="I934" s="20">
        <f>(weekly!I933/weekly!I932)-1</f>
        <v>4.0633900975698412E-2</v>
      </c>
      <c r="J934" s="20">
        <f>(weekly!J933/weekly!J932)-1</f>
        <v>-1.8833398872722507E-2</v>
      </c>
      <c r="K934" s="20">
        <f>(weekly!K933/weekly!K932)-1</f>
        <v>-8.8240757941667747E-3</v>
      </c>
    </row>
    <row r="935" spans="1:11" x14ac:dyDescent="0.3">
      <c r="A935" s="19">
        <v>44857</v>
      </c>
      <c r="B935" s="20">
        <f>(weekly!B934/weekly!B933)-1</f>
        <v>2.2069113046268463E-2</v>
      </c>
      <c r="C935" s="20">
        <f>(weekly!C934/weekly!C933)-1</f>
        <v>8.2393259564903509E-3</v>
      </c>
      <c r="D935" s="20">
        <f>(weekly!D934/weekly!D933)-1</f>
        <v>1.397191714166568E-2</v>
      </c>
      <c r="E935" s="20">
        <f>(weekly!E934/weekly!E933)-1</f>
        <v>8.4981468946243588E-3</v>
      </c>
      <c r="F935" s="20">
        <f>(weekly!F934/weekly!F933)-1</f>
        <v>-1.2611563833915374E-2</v>
      </c>
      <c r="G935" s="20">
        <f>(weekly!G934/weekly!G933)-1</f>
        <v>-3.9167073283308262E-3</v>
      </c>
      <c r="H935" s="20">
        <f>(weekly!H934/weekly!H933)-1</f>
        <v>1.6763897270837491E-2</v>
      </c>
      <c r="I935" s="20">
        <f>(weekly!I934/weekly!I933)-1</f>
        <v>1.4559007658032641E-4</v>
      </c>
      <c r="J935" s="20">
        <f>(weekly!J934/weekly!J933)-1</f>
        <v>5.283942436662703E-2</v>
      </c>
      <c r="K935" s="20">
        <f>(weekly!K934/weekly!K933)-1</f>
        <v>3.1580920251148115E-2</v>
      </c>
    </row>
    <row r="936" spans="1:11" x14ac:dyDescent="0.3">
      <c r="A936" s="19">
        <v>44864</v>
      </c>
      <c r="B936" s="20">
        <f>(weekly!B935/weekly!B934)-1</f>
        <v>2.6371556392747797E-2</v>
      </c>
      <c r="C936" s="20">
        <f>(weekly!C935/weekly!C934)-1</f>
        <v>1.7118416149571436E-2</v>
      </c>
      <c r="D936" s="20">
        <f>(weekly!D935/weekly!D934)-1</f>
        <v>2.6359086858161351E-2</v>
      </c>
      <c r="E936" s="20">
        <f>(weekly!E935/weekly!E934)-1</f>
        <v>4.9841504017233973E-4</v>
      </c>
      <c r="F936" s="20">
        <f>(weekly!F935/weekly!F934)-1</f>
        <v>4.1904106897229232E-2</v>
      </c>
      <c r="G936" s="20">
        <f>(weekly!G935/weekly!G934)-1</f>
        <v>6.5402743208178293E-3</v>
      </c>
      <c r="H936" s="20">
        <f>(weekly!H935/weekly!H934)-1</f>
        <v>-5.4738508210775416E-3</v>
      </c>
      <c r="I936" s="20">
        <f>(weekly!I935/weekly!I934)-1</f>
        <v>2.3028997321532518E-2</v>
      </c>
      <c r="J936" s="20">
        <f>(weekly!J935/weekly!J934)-1</f>
        <v>2.0383613929479516E-2</v>
      </c>
      <c r="K936" s="20">
        <f>(weekly!K935/weekly!K934)-1</f>
        <v>0.13853561046511631</v>
      </c>
    </row>
    <row r="937" spans="1:11" x14ac:dyDescent="0.3">
      <c r="A937" s="19">
        <v>44871</v>
      </c>
      <c r="B937" s="20">
        <f>(weekly!B936/weekly!B935)-1</f>
        <v>1.505612058491157E-2</v>
      </c>
      <c r="C937" s="20">
        <f>(weekly!C936/weekly!C935)-1</f>
        <v>3.0630969295758481E-2</v>
      </c>
      <c r="D937" s="20">
        <f>(weekly!D936/weekly!D935)-1</f>
        <v>7.6144674882276275E-2</v>
      </c>
      <c r="E937" s="20">
        <f>(weekly!E936/weekly!E935)-1</f>
        <v>3.7050321483606874E-2</v>
      </c>
      <c r="F937" s="20">
        <f>(weekly!F936/weekly!F935)-1</f>
        <v>-3.9590111116349913E-2</v>
      </c>
      <c r="G937" s="20">
        <f>(weekly!G936/weekly!G935)-1</f>
        <v>7.76839502275537E-2</v>
      </c>
      <c r="H937" s="20">
        <f>(weekly!H936/weekly!H935)-1</f>
        <v>2.2877984084880509E-2</v>
      </c>
      <c r="I937" s="20">
        <f>(weekly!I936/weekly!I935)-1</f>
        <v>8.0537294743732168E-3</v>
      </c>
      <c r="J937" s="20">
        <f>(weekly!J936/weekly!J935)-1</f>
        <v>-1.9598382387321367E-3</v>
      </c>
      <c r="K937" s="20">
        <f>(weekly!K936/weekly!K935)-1</f>
        <v>2.768690656666406E-2</v>
      </c>
    </row>
    <row r="938" spans="1:11" x14ac:dyDescent="0.3">
      <c r="A938" s="19">
        <v>44878</v>
      </c>
      <c r="B938" s="20">
        <f>(weekly!B937/weekly!B936)-1</f>
        <v>-1.2974511363160746E-2</v>
      </c>
      <c r="C938" s="20">
        <f>(weekly!C937/weekly!C936)-1</f>
        <v>8.2933297889111746E-3</v>
      </c>
      <c r="D938" s="20">
        <f>(weekly!D937/weekly!D936)-1</f>
        <v>1.7068553517674001E-3</v>
      </c>
      <c r="E938" s="20">
        <f>(weekly!E937/weekly!E936)-1</f>
        <v>1.4840197271504652E-2</v>
      </c>
      <c r="F938" s="20">
        <f>(weekly!F937/weekly!F936)-1</f>
        <v>1.3124304510047757E-2</v>
      </c>
      <c r="G938" s="20">
        <f>(weekly!G937/weekly!G936)-1</f>
        <v>1.8918127227456338E-3</v>
      </c>
      <c r="H938" s="20">
        <f>(weekly!H937/weekly!H936)-1</f>
        <v>-1.4586709886547866E-2</v>
      </c>
      <c r="I938" s="20">
        <f>(weekly!I937/weekly!I936)-1</f>
        <v>-4.3221726610580991E-2</v>
      </c>
      <c r="J938" s="20">
        <f>(weekly!J937/weekly!J936)-1</f>
        <v>6.6835125072890467E-3</v>
      </c>
      <c r="K938" s="20">
        <f>(weekly!K937/weekly!K936)-1</f>
        <v>-9.5496894409937694E-3</v>
      </c>
    </row>
    <row r="939" spans="1:11" x14ac:dyDescent="0.3">
      <c r="A939" s="19">
        <v>44885</v>
      </c>
      <c r="B939" s="20">
        <f>(weekly!B938/weekly!B937)-1</f>
        <v>7.6835008268667515E-3</v>
      </c>
      <c r="C939" s="20">
        <f>(weekly!C938/weekly!C937)-1</f>
        <v>1.3816846313259523E-2</v>
      </c>
      <c r="D939" s="20">
        <f>(weekly!D938/weekly!D937)-1</f>
        <v>2.3235640374248412E-3</v>
      </c>
      <c r="E939" s="20">
        <f>(weekly!E938/weekly!E937)-1</f>
        <v>2.6513597606770745E-2</v>
      </c>
      <c r="F939" s="20">
        <f>(weekly!F938/weekly!F937)-1</f>
        <v>4.0865772896139241E-3</v>
      </c>
      <c r="G939" s="20">
        <f>(weekly!G938/weekly!G937)-1</f>
        <v>1.9126049191711125E-2</v>
      </c>
      <c r="H939" s="20">
        <f>(weekly!H938/weekly!H937)-1</f>
        <v>6.7302631578947336E-2</v>
      </c>
      <c r="I939" s="20">
        <f>(weekly!I938/weekly!I937)-1</f>
        <v>-2.0359387447994592E-3</v>
      </c>
      <c r="J939" s="20">
        <f>(weekly!J938/weekly!J937)-1</f>
        <v>1.8724255386565192E-2</v>
      </c>
      <c r="K939" s="20">
        <f>(weekly!K938/weekly!K937)-1</f>
        <v>4.2172924668809175E-2</v>
      </c>
    </row>
    <row r="940" spans="1:11" x14ac:dyDescent="0.3">
      <c r="A940" s="19">
        <v>44892</v>
      </c>
      <c r="B940" s="20">
        <f>(weekly!B939/weekly!B938)-1</f>
        <v>3.9934018397421278E-2</v>
      </c>
      <c r="C940" s="20">
        <f>(weekly!C939/weekly!C938)-1</f>
        <v>1.4602226166681165E-2</v>
      </c>
      <c r="D940" s="20">
        <f>(weekly!D939/weekly!D938)-1</f>
        <v>-6.5218063239885771E-3</v>
      </c>
      <c r="E940" s="20">
        <f>(weekly!E939/weekly!E938)-1</f>
        <v>1.3772072205007202E-3</v>
      </c>
      <c r="F940" s="20">
        <f>(weekly!F939/weekly!F938)-1</f>
        <v>1.1357238228528077E-2</v>
      </c>
      <c r="G940" s="20">
        <f>(weekly!G939/weekly!G938)-1</f>
        <v>5.7915057915057799E-2</v>
      </c>
      <c r="H940" s="20">
        <f>(weekly!H939/weekly!H938)-1</f>
        <v>5.1100289712137315E-2</v>
      </c>
      <c r="I940" s="20">
        <f>(weekly!I939/weekly!I938)-1</f>
        <v>-9.5499970433445824E-3</v>
      </c>
      <c r="J940" s="20">
        <f>(weekly!J939/weekly!J938)-1</f>
        <v>1.0740355549507807E-2</v>
      </c>
      <c r="K940" s="20">
        <f>(weekly!K939/weekly!K938)-1</f>
        <v>0.12688980819857099</v>
      </c>
    </row>
    <row r="941" spans="1:11" x14ac:dyDescent="0.3">
      <c r="A941" s="19">
        <v>44899</v>
      </c>
      <c r="B941" s="20">
        <f>(weekly!B940/weekly!B939)-1</f>
        <v>-4.1524367544470309E-2</v>
      </c>
      <c r="C941" s="20">
        <f>(weekly!C940/weekly!C939)-1</f>
        <v>-4.2568220020743341E-2</v>
      </c>
      <c r="D941" s="20">
        <f>(weekly!D940/weekly!D939)-1</f>
        <v>1.4902619625412283E-2</v>
      </c>
      <c r="E941" s="20">
        <f>(weekly!E940/weekly!E939)-1</f>
        <v>-4.1879512746205605E-2</v>
      </c>
      <c r="F941" s="20">
        <f>(weekly!F940/weekly!F939)-1</f>
        <v>2.6563171038190614E-2</v>
      </c>
      <c r="G941" s="20">
        <f>(weekly!G940/weekly!G939)-1</f>
        <v>-3.0055817947617358E-3</v>
      </c>
      <c r="H941" s="20">
        <f>(weekly!H940/weekly!H939)-1</f>
        <v>-8.0342481820314671E-3</v>
      </c>
      <c r="I941" s="20">
        <f>(weekly!I940/weekly!I939)-1</f>
        <v>1.2000358219648399E-2</v>
      </c>
      <c r="J941" s="20">
        <f>(weekly!J940/weekly!J939)-1</f>
        <v>3.3508674077777911E-2</v>
      </c>
      <c r="K941" s="20">
        <f>(weekly!K940/weekly!K939)-1</f>
        <v>0.12808703777866759</v>
      </c>
    </row>
    <row r="942" spans="1:11" x14ac:dyDescent="0.3">
      <c r="A942" s="19">
        <v>44906</v>
      </c>
      <c r="B942" s="20">
        <f>(weekly!B941/weekly!B940)-1</f>
        <v>-1.6675813737493161E-2</v>
      </c>
      <c r="C942" s="20">
        <f>(weekly!C941/weekly!C940)-1</f>
        <v>-1.5944018502781265E-2</v>
      </c>
      <c r="D942" s="20">
        <f>(weekly!D941/weekly!D940)-1</f>
        <v>5.2726771098372538E-3</v>
      </c>
      <c r="E942" s="20">
        <f>(weekly!E941/weekly!E940)-1</f>
        <v>-3.001582815874293E-2</v>
      </c>
      <c r="F942" s="20">
        <f>(weekly!F941/weekly!F940)-1</f>
        <v>-5.3006709121616313E-2</v>
      </c>
      <c r="G942" s="20">
        <f>(weekly!G941/weekly!G940)-1</f>
        <v>7.9899360805113506E-3</v>
      </c>
      <c r="H942" s="20">
        <f>(weekly!H941/weekly!H940)-1</f>
        <v>1.0345846881466114E-2</v>
      </c>
      <c r="I942" s="20">
        <f>(weekly!I941/weekly!I940)-1</f>
        <v>-1.7433114067431532E-2</v>
      </c>
      <c r="J942" s="20">
        <f>(weekly!J941/weekly!J940)-1</f>
        <v>9.0534787969016595E-3</v>
      </c>
      <c r="K942" s="20">
        <f>(weekly!K941/weekly!K940)-1</f>
        <v>6.3901544287321421E-3</v>
      </c>
    </row>
    <row r="943" spans="1:11" x14ac:dyDescent="0.3">
      <c r="A943" s="19">
        <v>44913</v>
      </c>
      <c r="B943" s="20">
        <f>(weekly!B942/weekly!B941)-1</f>
        <v>-2.4712347587154349E-2</v>
      </c>
      <c r="C943" s="20">
        <f>(weekly!C942/weekly!C941)-1</f>
        <v>-3.6725746298165163E-3</v>
      </c>
      <c r="D943" s="20">
        <f>(weekly!D942/weekly!D941)-1</f>
        <v>-2.561522276095507E-2</v>
      </c>
      <c r="E943" s="20">
        <f>(weekly!E942/weekly!E941)-1</f>
        <v>-1.6489723651786692E-2</v>
      </c>
      <c r="F943" s="20">
        <f>(weekly!F942/weekly!F941)-1</f>
        <v>6.544716777381332E-4</v>
      </c>
      <c r="G943" s="20">
        <f>(weekly!G942/weekly!G941)-1</f>
        <v>-2.630957601106354E-2</v>
      </c>
      <c r="H943" s="20">
        <f>(weekly!H942/weekly!H941)-1</f>
        <v>-4.9561146869514294E-2</v>
      </c>
      <c r="I943" s="20">
        <f>(weekly!I942/weekly!I941)-1</f>
        <v>-2.626838787151009E-2</v>
      </c>
      <c r="J943" s="20">
        <f>(weekly!J942/weekly!J941)-1</f>
        <v>-5.1408311087135949E-2</v>
      </c>
      <c r="K943" s="20">
        <f>(weekly!K942/weekly!K941)-1</f>
        <v>-6.6082662120054092E-2</v>
      </c>
    </row>
    <row r="944" spans="1:11" x14ac:dyDescent="0.3">
      <c r="A944" s="19">
        <v>44920</v>
      </c>
      <c r="B944" s="20">
        <f>(weekly!B943/weekly!B942)-1</f>
        <v>1.7987004983184063E-2</v>
      </c>
      <c r="C944" s="20">
        <f>(weekly!C943/weekly!C942)-1</f>
        <v>8.7819002686004843E-3</v>
      </c>
      <c r="D944" s="20">
        <f>(weekly!D943/weekly!D942)-1</f>
        <v>1.9090539229493331E-2</v>
      </c>
      <c r="E944" s="20">
        <f>(weekly!E943/weekly!E942)-1</f>
        <v>7.4158163779378672E-3</v>
      </c>
      <c r="F944" s="20">
        <f>(weekly!F943/weekly!F942)-1</f>
        <v>9.8106543706464322E-3</v>
      </c>
      <c r="G944" s="20">
        <f>(weekly!G943/weekly!G942)-1</f>
        <v>-5.4040946409396051E-3</v>
      </c>
      <c r="H944" s="20">
        <f>(weekly!H943/weekly!H942)-1</f>
        <v>1.7484454842085828E-2</v>
      </c>
      <c r="I944" s="20">
        <f>(weekly!I943/weekly!I942)-1</f>
        <v>1.6247880376136781E-2</v>
      </c>
      <c r="J944" s="20">
        <f>(weekly!J943/weekly!J942)-1</f>
        <v>1.1762361415566414E-2</v>
      </c>
      <c r="K944" s="20">
        <f>(weekly!K943/weekly!K942)-1</f>
        <v>3.1287378029587698E-2</v>
      </c>
    </row>
    <row r="945" spans="1:11" x14ac:dyDescent="0.3">
      <c r="A945" s="19">
        <v>44927</v>
      </c>
      <c r="B945" s="20">
        <f>(weekly!B944/weekly!B943)-1</f>
        <v>-4.0475675675676337E-3</v>
      </c>
      <c r="C945" s="20">
        <f>(weekly!C944/weekly!C943)-1</f>
        <v>-1.3863885286971467E-2</v>
      </c>
      <c r="D945" s="20">
        <f>(weekly!D944/weekly!D943)-1</f>
        <v>-2.0729048306360021E-2</v>
      </c>
      <c r="E945" s="20">
        <f>(weekly!E944/weekly!E943)-1</f>
        <v>-3.9586597766294362E-2</v>
      </c>
      <c r="F945" s="20">
        <f>(weekly!F944/weekly!F943)-1</f>
        <v>-3.546099290780147E-2</v>
      </c>
      <c r="G945" s="20">
        <f>(weekly!G944/weekly!G943)-1</f>
        <v>1.196986056447602E-2</v>
      </c>
      <c r="H945" s="20">
        <f>(weekly!H944/weekly!H943)-1</f>
        <v>4.302051188963496E-2</v>
      </c>
      <c r="I945" s="20">
        <f>(weekly!I944/weekly!I943)-1</f>
        <v>1.0405921970754184E-2</v>
      </c>
      <c r="J945" s="20">
        <f>(weekly!J944/weekly!J943)-1</f>
        <v>-2.4019869235947233E-5</v>
      </c>
      <c r="K945" s="20">
        <f>(weekly!K944/weekly!K943)-1</f>
        <v>-7.0015871078012437E-2</v>
      </c>
    </row>
    <row r="946" spans="1:11" x14ac:dyDescent="0.3">
      <c r="A946" s="19">
        <v>44934</v>
      </c>
      <c r="B946" s="20">
        <f>(weekly!B945/weekly!B944)-1</f>
        <v>-2.7310541261061028E-2</v>
      </c>
      <c r="C946" s="20">
        <f>(weekly!C945/weekly!C944)-1</f>
        <v>5.0755281223769488E-2</v>
      </c>
      <c r="D946" s="20">
        <f>(weekly!D945/weekly!D944)-1</f>
        <v>3.9199698946312811E-3</v>
      </c>
      <c r="E946" s="20">
        <f>(weekly!E945/weekly!E944)-1</f>
        <v>3.8073286216137259E-2</v>
      </c>
      <c r="F946" s="20">
        <f>(weekly!F945/weekly!F944)-1</f>
        <v>-2.325073865162508E-2</v>
      </c>
      <c r="G946" s="20">
        <f>(weekly!G945/weekly!G944)-1</f>
        <v>-5.197099720067877E-3</v>
      </c>
      <c r="H946" s="20">
        <f>(weekly!H945/weekly!H944)-1</f>
        <v>1.4502842557141182E-2</v>
      </c>
      <c r="I946" s="20">
        <f>(weekly!I945/weekly!I944)-1</f>
        <v>-1.8795976580093021E-2</v>
      </c>
      <c r="J946" s="20">
        <f>(weekly!J945/weekly!J944)-1</f>
        <v>3.2350736947289516E-2</v>
      </c>
      <c r="K946" s="20">
        <f>(weekly!K945/weekly!K944)-1</f>
        <v>5.776173285198416E-3</v>
      </c>
    </row>
    <row r="947" spans="1:11" x14ac:dyDescent="0.3">
      <c r="A947" s="19">
        <v>44941</v>
      </c>
      <c r="B947" s="20">
        <f>(weekly!B946/weekly!B945)-1</f>
        <v>-1.0114987679891385E-2</v>
      </c>
      <c r="C947" s="20">
        <f>(weekly!C946/weekly!C945)-1</f>
        <v>1.6793730826473841E-2</v>
      </c>
      <c r="D947" s="20">
        <f>(weekly!D946/weekly!D945)-1</f>
        <v>3.7672195670508835E-2</v>
      </c>
      <c r="E947" s="20">
        <f>(weekly!E946/weekly!E945)-1</f>
        <v>1.456641831971206E-2</v>
      </c>
      <c r="F947" s="20">
        <f>(weekly!F946/weekly!F945)-1</f>
        <v>-4.1713215200316234E-2</v>
      </c>
      <c r="G947" s="20">
        <f>(weekly!G946/weekly!G945)-1</f>
        <v>-3.7365501493465958E-3</v>
      </c>
      <c r="H947" s="20">
        <f>(weekly!H946/weekly!H945)-1</f>
        <v>-9.4350411710887316E-3</v>
      </c>
      <c r="I947" s="20">
        <f>(weekly!I946/weekly!I945)-1</f>
        <v>1.7932005263318729E-2</v>
      </c>
      <c r="J947" s="20">
        <f>(weekly!J946/weekly!J945)-1</f>
        <v>4.3045278979943147E-2</v>
      </c>
      <c r="K947" s="20">
        <f>(weekly!K946/weekly!K945)-1</f>
        <v>-4.1636755204594422E-2</v>
      </c>
    </row>
    <row r="948" spans="1:11" x14ac:dyDescent="0.3">
      <c r="A948" s="19">
        <v>44948</v>
      </c>
      <c r="B948" s="20">
        <f>(weekly!B947/weekly!B946)-1</f>
        <v>-4.3110056908882588E-2</v>
      </c>
      <c r="C948" s="20">
        <f>(weekly!C947/weekly!C946)-1</f>
        <v>1.4258018455067578E-2</v>
      </c>
      <c r="D948" s="20">
        <f>(weekly!D947/weekly!D946)-1</f>
        <v>-2.7183238508082797E-2</v>
      </c>
      <c r="E948" s="20">
        <f>(weekly!E947/weekly!E946)-1</f>
        <v>-4.1924851680948949E-3</v>
      </c>
      <c r="F948" s="20">
        <f>(weekly!F947/weekly!F946)-1</f>
        <v>-2.3369682186670571E-2</v>
      </c>
      <c r="G948" s="20">
        <f>(weekly!G947/weekly!G946)-1</f>
        <v>1.4110919467049454E-2</v>
      </c>
      <c r="H948" s="20">
        <f>(weekly!H947/weekly!H946)-1</f>
        <v>-2.8170640189343676E-2</v>
      </c>
      <c r="I948" s="20">
        <f>(weekly!I947/weekly!I946)-1</f>
        <v>3.2707049451375259E-2</v>
      </c>
      <c r="J948" s="20">
        <f>(weekly!J947/weekly!J946)-1</f>
        <v>-3.8395645578656157E-2</v>
      </c>
      <c r="K948" s="20">
        <f>(weekly!K947/weekly!K946)-1</f>
        <v>-3.1869254341164388E-2</v>
      </c>
    </row>
    <row r="949" spans="1:11" x14ac:dyDescent="0.3">
      <c r="A949" s="19">
        <v>44955</v>
      </c>
      <c r="B949" s="20">
        <f>(weekly!B948/weekly!B947)-1</f>
        <v>-3.5721354583926335E-3</v>
      </c>
      <c r="C949" s="20">
        <f>(weekly!C948/weekly!C947)-1</f>
        <v>2.0887574661592856E-2</v>
      </c>
      <c r="D949" s="20">
        <f>(weekly!D948/weekly!D947)-1</f>
        <v>2.6612204480752633E-2</v>
      </c>
      <c r="E949" s="20">
        <f>(weekly!E948/weekly!E947)-1</f>
        <v>5.2825292591219597E-2</v>
      </c>
      <c r="F949" s="20">
        <f>(weekly!F948/weekly!F947)-1</f>
        <v>1.3865168126641292E-2</v>
      </c>
      <c r="G949" s="20">
        <f>(weekly!G948/weekly!G947)-1</f>
        <v>5.5818094651051364E-2</v>
      </c>
      <c r="H949" s="20">
        <f>(weekly!H948/weekly!H947)-1</f>
        <v>-2.9878229878229856E-2</v>
      </c>
      <c r="I949" s="20">
        <f>(weekly!I948/weekly!I947)-1</f>
        <v>0.10083544377492526</v>
      </c>
      <c r="J949" s="20">
        <f>(weekly!J948/weekly!J947)-1</f>
        <v>3.0575222470698993E-3</v>
      </c>
      <c r="K949" s="20">
        <f>(weekly!K948/weekly!K947)-1</f>
        <v>5.0432580713230646E-2</v>
      </c>
    </row>
    <row r="950" spans="1:11" x14ac:dyDescent="0.3">
      <c r="A950" s="19">
        <v>44962</v>
      </c>
      <c r="B950" s="20">
        <f>(weekly!B949/weekly!B948)-1</f>
        <v>3.2822550132425299E-3</v>
      </c>
      <c r="C950" s="20">
        <f>(weekly!C949/weekly!C948)-1</f>
        <v>1.586733751846392E-2</v>
      </c>
      <c r="D950" s="20">
        <f>(weekly!D949/weekly!D948)-1</f>
        <v>-1.024837231733855E-3</v>
      </c>
      <c r="E950" s="20">
        <f>(weekly!E949/weekly!E948)-1</f>
        <v>5.7216870803047382E-3</v>
      </c>
      <c r="F950" s="20">
        <f>(weekly!F949/weekly!F948)-1</f>
        <v>1.6012172148963888E-2</v>
      </c>
      <c r="G950" s="20">
        <f>(weekly!G949/weekly!G948)-1</f>
        <v>-1.2432970074381933E-3</v>
      </c>
      <c r="H950" s="20">
        <f>(weekly!H949/weekly!H948)-1</f>
        <v>2.1920156747489594E-2</v>
      </c>
      <c r="I950" s="20">
        <f>(weekly!I949/weekly!I948)-1</f>
        <v>-2.4169024512785353E-2</v>
      </c>
      <c r="J950" s="20">
        <f>(weekly!J949/weekly!J948)-1</f>
        <v>-1.7808162151410345E-3</v>
      </c>
      <c r="K950" s="20">
        <f>(weekly!K949/weekly!K948)-1</f>
        <v>1.4262756126958598E-2</v>
      </c>
    </row>
    <row r="951" spans="1:11" x14ac:dyDescent="0.3">
      <c r="A951" s="19">
        <v>44969</v>
      </c>
      <c r="B951" s="20">
        <f>(weekly!B950/weekly!B949)-1</f>
        <v>4.4321042360017771E-2</v>
      </c>
      <c r="C951" s="20">
        <f>(weekly!C950/weekly!C949)-1</f>
        <v>-1.0291829014778875E-2</v>
      </c>
      <c r="D951" s="20">
        <f>(weekly!D950/weekly!D949)-1</f>
        <v>-7.2415665922387351E-4</v>
      </c>
      <c r="E951" s="20">
        <f>(weekly!E950/weekly!E949)-1</f>
        <v>-1.5391925178488752E-2</v>
      </c>
      <c r="F951" s="20">
        <f>(weekly!F950/weekly!F949)-1</f>
        <v>1.0340155458888889E-2</v>
      </c>
      <c r="G951" s="20">
        <f>(weekly!G950/weekly!G949)-1</f>
        <v>-1.8780918154165938E-2</v>
      </c>
      <c r="H951" s="20">
        <f>(weekly!H950/weekly!H949)-1</f>
        <v>-6.2911923307370499E-3</v>
      </c>
      <c r="I951" s="20">
        <f>(weekly!I950/weekly!I949)-1</f>
        <v>3.2165406606508906E-2</v>
      </c>
      <c r="J951" s="20">
        <f>(weekly!J950/weekly!J949)-1</f>
        <v>2.9475274317912303E-2</v>
      </c>
      <c r="K951" s="20">
        <f>(weekly!K950/weekly!K949)-1</f>
        <v>-1.5976761074800283E-2</v>
      </c>
    </row>
    <row r="952" spans="1:11" x14ac:dyDescent="0.3">
      <c r="A952" s="19">
        <v>44976</v>
      </c>
      <c r="B952" s="20">
        <f>(weekly!B951/weekly!B950)-1</f>
        <v>-2.3156507294525563E-2</v>
      </c>
      <c r="C952" s="20">
        <f>(weekly!C951/weekly!C950)-1</f>
        <v>-2.8760401721664275E-2</v>
      </c>
      <c r="D952" s="20">
        <f>(weekly!D951/weekly!D950)-1</f>
        <v>-4.0431185458059127E-2</v>
      </c>
      <c r="E952" s="20">
        <f>(weekly!E951/weekly!E950)-1</f>
        <v>-2.0928047138902284E-2</v>
      </c>
      <c r="F952" s="20">
        <f>(weekly!F951/weekly!F950)-1</f>
        <v>-3.3561547148503679E-2</v>
      </c>
      <c r="G952" s="20">
        <f>(weekly!G951/weekly!G950)-1</f>
        <v>-2.0100169891666519E-2</v>
      </c>
      <c r="H952" s="20">
        <f>(weekly!H951/weekly!H950)-1</f>
        <v>-4.2809767862526327E-2</v>
      </c>
      <c r="I952" s="20">
        <f>(weekly!I951/weekly!I950)-1</f>
        <v>4.305592018902793E-3</v>
      </c>
      <c r="J952" s="20">
        <f>(weekly!J951/weekly!J950)-1</f>
        <v>-4.1697986667806886E-2</v>
      </c>
      <c r="K952" s="20">
        <f>(weekly!K951/weekly!K950)-1</f>
        <v>-2.7306273062730702E-2</v>
      </c>
    </row>
    <row r="953" spans="1:11" x14ac:dyDescent="0.3">
      <c r="A953" s="19">
        <v>44983</v>
      </c>
      <c r="B953" s="20">
        <f>(weekly!B952/weekly!B951)-1</f>
        <v>7.1162537083080402E-4</v>
      </c>
      <c r="C953" s="20">
        <f>(weekly!C952/weekly!C951)-1</f>
        <v>-1.7144444083349919E-2</v>
      </c>
      <c r="D953" s="20">
        <f>(weekly!D952/weekly!D951)-1</f>
        <v>1.6960886119764762E-2</v>
      </c>
      <c r="E953" s="20">
        <f>(weekly!E952/weekly!E951)-1</f>
        <v>-4.6012866741030889E-2</v>
      </c>
      <c r="F953" s="20">
        <f>(weekly!F952/weekly!F951)-1</f>
        <v>3.2992514150082197E-2</v>
      </c>
      <c r="G953" s="20">
        <f>(weekly!G952/weekly!G951)-1</f>
        <v>-6.0456633342338417E-3</v>
      </c>
      <c r="H953" s="20">
        <f>(weekly!H952/weekly!H951)-1</f>
        <v>1.1464566929133779E-2</v>
      </c>
      <c r="I953" s="20">
        <f>(weekly!I952/weekly!I951)-1</f>
        <v>-2.614105714435766E-4</v>
      </c>
      <c r="J953" s="20">
        <f>(weekly!J952/weekly!J951)-1</f>
        <v>8.2243254033487201E-3</v>
      </c>
      <c r="K953" s="20">
        <f>(weekly!K952/weekly!K951)-1</f>
        <v>-2.6348461856807837E-2</v>
      </c>
    </row>
    <row r="954" spans="1:11" x14ac:dyDescent="0.3">
      <c r="A954" s="19">
        <v>44990</v>
      </c>
      <c r="B954" s="20">
        <f>(weekly!B953/weekly!B952)-1</f>
        <v>-2.6283708902844483E-2</v>
      </c>
      <c r="C954" s="20">
        <f>(weekly!C953/weekly!C952)-1</f>
        <v>-3.336599794393269E-3</v>
      </c>
      <c r="D954" s="20">
        <f>(weekly!D953/weekly!D952)-1</f>
        <v>-1.6863667306145191E-2</v>
      </c>
      <c r="E954" s="20">
        <f>(weekly!E953/weekly!E952)-1</f>
        <v>-5.2412967960788759E-3</v>
      </c>
      <c r="F954" s="20">
        <f>(weekly!F953/weekly!F952)-1</f>
        <v>4.772257277692038E-4</v>
      </c>
      <c r="G954" s="20">
        <f>(weekly!G953/weekly!G952)-1</f>
        <v>-2.3808714759817495E-2</v>
      </c>
      <c r="H954" s="20">
        <f>(weekly!H953/weekly!H952)-1</f>
        <v>1.4697639658715955E-2</v>
      </c>
      <c r="I954" s="20">
        <f>(weekly!I953/weekly!I952)-1</f>
        <v>8.4457692709967169E-3</v>
      </c>
      <c r="J954" s="20">
        <f>(weekly!J953/weekly!J952)-1</f>
        <v>2.9256112104949494E-3</v>
      </c>
      <c r="K954" s="20">
        <f>(weekly!K953/weekly!K952)-1</f>
        <v>-3.2870501558515119E-2</v>
      </c>
    </row>
    <row r="955" spans="1:11" x14ac:dyDescent="0.3">
      <c r="A955" s="19">
        <v>44997</v>
      </c>
      <c r="B955" s="20">
        <f>(weekly!B954/weekly!B953)-1</f>
        <v>-4.2879905912703631E-2</v>
      </c>
      <c r="C955" s="20">
        <f>(weekly!C954/weekly!C953)-1</f>
        <v>-4.5541735532204974E-2</v>
      </c>
      <c r="D955" s="20">
        <f>(weekly!D954/weekly!D953)-1</f>
        <v>-1.0071444308060284E-2</v>
      </c>
      <c r="E955" s="20">
        <f>(weekly!E954/weekly!E953)-1</f>
        <v>-3.4552039909792942E-2</v>
      </c>
      <c r="F955" s="20">
        <f>(weekly!F954/weekly!F953)-1</f>
        <v>1.1465620804183452E-2</v>
      </c>
      <c r="G955" s="20">
        <f>(weekly!G954/weekly!G953)-1</f>
        <v>1.2252712188896009E-2</v>
      </c>
      <c r="H955" s="20">
        <f>(weekly!H954/weekly!H953)-1</f>
        <v>7.8561345363039159E-2</v>
      </c>
      <c r="I955" s="20">
        <f>(weekly!I954/weekly!I953)-1</f>
        <v>-3.1685119402598105E-2</v>
      </c>
      <c r="J955" s="20">
        <f>(weekly!J954/weekly!J953)-1</f>
        <v>1.8008769811040271E-2</v>
      </c>
      <c r="K955" s="20">
        <f>(weekly!K954/weekly!K953)-1</f>
        <v>1.7653091122179942E-2</v>
      </c>
    </row>
    <row r="956" spans="1:11" x14ac:dyDescent="0.3">
      <c r="A956" s="19">
        <v>45004</v>
      </c>
      <c r="B956" s="20">
        <f>(weekly!B955/weekly!B954)-1</f>
        <v>-8.9086638986057842E-3</v>
      </c>
      <c r="C956" s="20">
        <f>(weekly!C955/weekly!C954)-1</f>
        <v>-1.8494994691339195E-2</v>
      </c>
      <c r="D956" s="20">
        <f>(weekly!D955/weekly!D954)-1</f>
        <v>-7.6304327091215596E-3</v>
      </c>
      <c r="E956" s="20">
        <f>(weekly!E955/weekly!E954)-1</f>
        <v>-2.819343969874144E-2</v>
      </c>
      <c r="F956" s="20">
        <f>(weekly!F955/weekly!F954)-1</f>
        <v>-2.2409306062564416E-2</v>
      </c>
      <c r="G956" s="20">
        <f>(weekly!G955/weekly!G954)-1</f>
        <v>-3.8147201430520195E-2</v>
      </c>
      <c r="H956" s="20">
        <f>(weekly!H955/weekly!H954)-1</f>
        <v>-1.7811415239287531E-2</v>
      </c>
      <c r="I956" s="20">
        <f>(weekly!I955/weekly!I954)-1</f>
        <v>7.845762484937735E-3</v>
      </c>
      <c r="J956" s="20">
        <f>(weekly!J955/weekly!J954)-1</f>
        <v>-1.52308120514143E-2</v>
      </c>
      <c r="K956" s="20">
        <f>(weekly!K955/weekly!K954)-1</f>
        <v>3.7500899733678983E-2</v>
      </c>
    </row>
    <row r="957" spans="1:11" x14ac:dyDescent="0.3">
      <c r="A957" s="19">
        <v>45011</v>
      </c>
      <c r="B957" s="20">
        <f>(weekly!B956/weekly!B955)-1</f>
        <v>5.7981882536445095E-2</v>
      </c>
      <c r="C957" s="20">
        <f>(weekly!C956/weekly!C955)-1</f>
        <v>2.7365418481637871E-2</v>
      </c>
      <c r="D957" s="20">
        <f>(weekly!D956/weekly!D955)-1</f>
        <v>3.1333098388491853E-2</v>
      </c>
      <c r="E957" s="20">
        <f>(weekly!E956/weekly!E955)-1</f>
        <v>3.4262988833936747E-2</v>
      </c>
      <c r="F957" s="20">
        <f>(weekly!F956/weekly!F955)-1</f>
        <v>-1.3167768447382544E-2</v>
      </c>
      <c r="G957" s="20">
        <f>(weekly!G956/weekly!G955)-1</f>
        <v>3.011452337540077E-2</v>
      </c>
      <c r="H957" s="20">
        <f>(weekly!H956/weekly!H955)-1</f>
        <v>-3.3603707995364385E-3</v>
      </c>
      <c r="I957" s="20">
        <f>(weekly!I956/weekly!I955)-1</f>
        <v>1.2540517562038334E-2</v>
      </c>
      <c r="J957" s="20">
        <f>(weekly!J956/weekly!J955)-1</f>
        <v>7.6451536675881115E-4</v>
      </c>
      <c r="K957" s="20">
        <f>(weekly!K956/weekly!K955)-1</f>
        <v>9.747467739697524E-2</v>
      </c>
    </row>
    <row r="958" spans="1:11" x14ac:dyDescent="0.3">
      <c r="A958" s="19">
        <v>45018</v>
      </c>
      <c r="B958" s="20">
        <f>(weekly!B957/weekly!B956)-1</f>
        <v>4.4606995359737223E-3</v>
      </c>
      <c r="C958" s="20">
        <f>(weekly!C957/weekly!C956)-1</f>
        <v>4.6190823882599208E-3</v>
      </c>
      <c r="D958" s="20">
        <f>(weekly!D957/weekly!D956)-1</f>
        <v>3.5289366593147076E-2</v>
      </c>
      <c r="E958" s="20">
        <f>(weekly!E957/weekly!E956)-1</f>
        <v>-4.2395859009120018E-3</v>
      </c>
      <c r="F958" s="20">
        <f>(weekly!F957/weekly!F956)-1</f>
        <v>1.7453334057538017E-2</v>
      </c>
      <c r="G958" s="20">
        <f>(weekly!G957/weekly!G956)-1</f>
        <v>-5.1480795927810741E-3</v>
      </c>
      <c r="H958" s="20">
        <f>(weekly!H957/weekly!H956)-1</f>
        <v>-3.5402860132542791E-2</v>
      </c>
      <c r="I958" s="20">
        <f>(weekly!I957/weekly!I956)-1</f>
        <v>9.9186565205982014E-3</v>
      </c>
      <c r="J958" s="20">
        <f>(weekly!J957/weekly!J956)-1</f>
        <v>5.0813008130081272E-2</v>
      </c>
      <c r="K958" s="20">
        <f>(weekly!K957/weekly!K956)-1</f>
        <v>1.390732663253047E-2</v>
      </c>
    </row>
    <row r="959" spans="1:11" x14ac:dyDescent="0.3">
      <c r="A959" s="19">
        <v>45025</v>
      </c>
      <c r="B959" s="20">
        <f>(weekly!B958/weekly!B957)-1</f>
        <v>6.0027285129604646E-3</v>
      </c>
      <c r="C959" s="20">
        <f>(weekly!C958/weekly!C957)-1</f>
        <v>-9.8912924809333447E-3</v>
      </c>
      <c r="D959" s="20">
        <f>(weekly!D958/weekly!D957)-1</f>
        <v>1.5662975965433423E-2</v>
      </c>
      <c r="E959" s="20">
        <f>(weekly!E958/weekly!E957)-1</f>
        <v>-2.2992651687141485E-2</v>
      </c>
      <c r="F959" s="20">
        <f>(weekly!F958/weekly!F957)-1</f>
        <v>-3.5589088385523659E-5</v>
      </c>
      <c r="G959" s="20">
        <f>(weekly!G958/weekly!G957)-1</f>
        <v>-8.7679516250944722E-3</v>
      </c>
      <c r="H959" s="20">
        <f>(weekly!H958/weekly!H957)-1</f>
        <v>8.437292834326815E-4</v>
      </c>
      <c r="I959" s="20">
        <f>(weekly!I958/weekly!I957)-1</f>
        <v>2.117543130326327E-2</v>
      </c>
      <c r="J959" s="20">
        <f>(weekly!J958/weekly!J957)-1</f>
        <v>-7.4064935694364564E-3</v>
      </c>
      <c r="K959" s="20">
        <f>(weekly!K958/weekly!K957)-1</f>
        <v>-1.5587006671238801E-2</v>
      </c>
    </row>
    <row r="960" spans="1:11" x14ac:dyDescent="0.3">
      <c r="A960" s="19">
        <v>45032</v>
      </c>
      <c r="B960" s="20">
        <f>(weekly!B959/weekly!B958)-1</f>
        <v>-2.7589947906437873E-3</v>
      </c>
      <c r="C960" s="20">
        <f>(weekly!C959/weekly!C958)-1</f>
        <v>-8.780331050300183E-3</v>
      </c>
      <c r="D960" s="20">
        <f>(weekly!D959/weekly!D958)-1</f>
        <v>-1.0546840379331845E-2</v>
      </c>
      <c r="E960" s="20">
        <f>(weekly!E959/weekly!E958)-1</f>
        <v>-0.11651054711818276</v>
      </c>
      <c r="F960" s="20">
        <f>(weekly!F959/weekly!F958)-1</f>
        <v>2.5749621852477977E-2</v>
      </c>
      <c r="G960" s="20">
        <f>(weekly!G959/weekly!G958)-1</f>
        <v>1.5297802700578345E-2</v>
      </c>
      <c r="H960" s="20">
        <f>(weekly!H959/weekly!H958)-1</f>
        <v>4.2632624796772545E-2</v>
      </c>
      <c r="I960" s="20">
        <f>(weekly!I959/weekly!I958)-1</f>
        <v>3.2363941683841047E-2</v>
      </c>
      <c r="J960" s="20">
        <f>(weekly!J959/weekly!J958)-1</f>
        <v>-1.8998410880585292E-2</v>
      </c>
      <c r="K960" s="20">
        <f>(weekly!K959/weekly!K958)-1</f>
        <v>-2.115396795237201E-2</v>
      </c>
    </row>
    <row r="961" spans="1:11" x14ac:dyDescent="0.3">
      <c r="A961" s="19">
        <v>45039</v>
      </c>
      <c r="B961" s="20">
        <f>(weekly!B960/weekly!B959)-1</f>
        <v>3.0442285328431629E-2</v>
      </c>
      <c r="C961" s="20">
        <f>(weekly!C960/weekly!C959)-1</f>
        <v>1.8475846001773544E-2</v>
      </c>
      <c r="D961" s="20">
        <f>(weekly!D960/weekly!D959)-1</f>
        <v>7.7630478920338586E-3</v>
      </c>
      <c r="E961" s="20">
        <f>(weekly!E960/weekly!E959)-1</f>
        <v>2.0696944619695623E-2</v>
      </c>
      <c r="F961" s="20">
        <f>(weekly!F960/weekly!F959)-1</f>
        <v>7.0261267825544316E-3</v>
      </c>
      <c r="G961" s="20">
        <f>(weekly!G960/weekly!G959)-1</f>
        <v>5.2458258709342065E-2</v>
      </c>
      <c r="H961" s="20">
        <f>(weekly!H960/weekly!H959)-1</f>
        <v>3.2053133121570765E-2</v>
      </c>
      <c r="I961" s="20">
        <f>(weekly!I960/weekly!I959)-1</f>
        <v>4.1404805914972309E-2</v>
      </c>
      <c r="J961" s="20">
        <f>(weekly!J960/weekly!J959)-1</f>
        <v>6.7605723025131015E-2</v>
      </c>
      <c r="K961" s="20">
        <f>(weekly!K960/weekly!K959)-1</f>
        <v>1.4558395341313535E-2</v>
      </c>
    </row>
    <row r="962" spans="1:11" x14ac:dyDescent="0.3">
      <c r="A962" s="19">
        <v>45046</v>
      </c>
      <c r="B962" s="20">
        <f>(weekly!B961/weekly!B960)-1</f>
        <v>8.7736862224003787E-3</v>
      </c>
      <c r="C962" s="20">
        <f>(weekly!C961/weekly!C960)-1</f>
        <v>3.5576082886032978E-3</v>
      </c>
      <c r="D962" s="20">
        <f>(weekly!D961/weekly!D960)-1</f>
        <v>-3.6708935766769257E-2</v>
      </c>
      <c r="E962" s="20">
        <f>(weekly!E961/weekly!E960)-1</f>
        <v>5.065303075305172E-3</v>
      </c>
      <c r="F962" s="20">
        <f>(weekly!F961/weekly!F960)-1</f>
        <v>3.8107051182662222E-2</v>
      </c>
      <c r="G962" s="20">
        <f>(weekly!G961/weekly!G960)-1</f>
        <v>1.5293407256957714E-2</v>
      </c>
      <c r="H962" s="20">
        <f>(weekly!H961/weekly!H960)-1</f>
        <v>2.2551762730833813E-2</v>
      </c>
      <c r="I962" s="20">
        <f>(weekly!I961/weekly!I960)-1</f>
        <v>8.6853626789729077E-3</v>
      </c>
      <c r="J962" s="20">
        <f>(weekly!J961/weekly!J960)-1</f>
        <v>5.4970903989524089E-3</v>
      </c>
      <c r="K962" s="20">
        <f>(weekly!K961/weekly!K960)-1</f>
        <v>-1.8558673469387665E-2</v>
      </c>
    </row>
    <row r="963" spans="1:11" x14ac:dyDescent="0.3">
      <c r="A963" s="19">
        <v>45053</v>
      </c>
      <c r="B963" s="20">
        <f>(weekly!B962/weekly!B961)-1</f>
        <v>1.7448889370071496E-2</v>
      </c>
      <c r="C963" s="20">
        <f>(weekly!C962/weekly!C961)-1</f>
        <v>1.349586417065729E-2</v>
      </c>
      <c r="D963" s="20">
        <f>(weekly!D962/weekly!D961)-1</f>
        <v>2.5928090302340445E-2</v>
      </c>
      <c r="E963" s="20">
        <f>(weekly!E962/weekly!E961)-1</f>
        <v>-1.1037986006836809E-2</v>
      </c>
      <c r="F963" s="20">
        <f>(weekly!F962/weekly!F961)-1</f>
        <v>3.921405931064248E-2</v>
      </c>
      <c r="G963" s="20">
        <f>(weekly!G962/weekly!G961)-1</f>
        <v>-1.3516728302948033E-3</v>
      </c>
      <c r="H963" s="20">
        <f>(weekly!H962/weekly!H961)-1</f>
        <v>-9.8505992447872615E-3</v>
      </c>
      <c r="I963" s="20">
        <f>(weekly!I962/weekly!I961)-1</f>
        <v>-1.9567359579559906E-2</v>
      </c>
      <c r="J963" s="20">
        <f>(weekly!J962/weekly!J961)-1</f>
        <v>-6.5966953296240138E-2</v>
      </c>
      <c r="K963" s="20">
        <f>(weekly!K962/weekly!K961)-1</f>
        <v>1.559555526674905E-2</v>
      </c>
    </row>
    <row r="964" spans="1:11" x14ac:dyDescent="0.3">
      <c r="A964" s="19">
        <v>45060</v>
      </c>
      <c r="B964" s="20">
        <f>(weekly!B963/weekly!B962)-1</f>
        <v>-1.7069840031213368E-2</v>
      </c>
      <c r="C964" s="20">
        <f>(weekly!C963/weekly!C962)-1</f>
        <v>-1.5712444771723177E-2</v>
      </c>
      <c r="D964" s="20">
        <f>(weekly!D963/weekly!D962)-1</f>
        <v>-1.2531478594555612E-2</v>
      </c>
      <c r="E964" s="20">
        <f>(weekly!E963/weekly!E962)-1</f>
        <v>1.9035389510749345E-2</v>
      </c>
      <c r="F964" s="20">
        <f>(weekly!F963/weekly!F962)-1</f>
        <v>-1.4898917313404314E-2</v>
      </c>
      <c r="G964" s="20">
        <f>(weekly!G963/weekly!G962)-1</f>
        <v>-2.5261767349192721E-2</v>
      </c>
      <c r="H964" s="20">
        <f>(weekly!H963/weekly!H962)-1</f>
        <v>-4.3110595257834783E-3</v>
      </c>
      <c r="I964" s="20">
        <f>(weekly!I963/weekly!I962)-1</f>
        <v>-1.3161673207620073E-3</v>
      </c>
      <c r="J964" s="20">
        <f>(weekly!J963/weekly!J962)-1</f>
        <v>-1.3777697549528511E-2</v>
      </c>
      <c r="K964" s="20">
        <f>(weekly!K963/weekly!K962)-1</f>
        <v>-1.6635741250240477E-3</v>
      </c>
    </row>
    <row r="965" spans="1:11" x14ac:dyDescent="0.3">
      <c r="A965" s="19">
        <v>45067</v>
      </c>
      <c r="B965" s="20">
        <f>(weekly!B964/weekly!B963)-1</f>
        <v>2.6432830838904131E-2</v>
      </c>
      <c r="C965" s="20">
        <f>(weekly!C964/weekly!C963)-1</f>
        <v>3.2905339480484797E-2</v>
      </c>
      <c r="D965" s="20">
        <f>(weekly!D964/weekly!D963)-1</f>
        <v>-1.8883963810796156E-2</v>
      </c>
      <c r="E965" s="20">
        <f>(weekly!E964/weekly!E963)-1</f>
        <v>3.8263102417993355E-2</v>
      </c>
      <c r="F965" s="20">
        <f>(weekly!F964/weekly!F963)-1</f>
        <v>1.4248893643923566E-2</v>
      </c>
      <c r="G965" s="20">
        <f>(weekly!G964/weekly!G963)-1</f>
        <v>2.1306376360808565E-2</v>
      </c>
      <c r="H965" s="20">
        <f>(weekly!H964/weekly!H963)-1</f>
        <v>1.099084096586167E-2</v>
      </c>
      <c r="I965" s="20">
        <f>(weekly!I964/weekly!I963)-1</f>
        <v>5.6669781707521683E-2</v>
      </c>
      <c r="J965" s="20">
        <f>(weekly!J964/weekly!J963)-1</f>
        <v>1.2647743860307648E-2</v>
      </c>
      <c r="K965" s="20">
        <f>(weekly!K964/weekly!K963)-1</f>
        <v>-0.12324552970582581</v>
      </c>
    </row>
    <row r="966" spans="1:11" x14ac:dyDescent="0.3">
      <c r="A966" s="19">
        <v>45074</v>
      </c>
      <c r="B966" s="20">
        <f>(weekly!B965/weekly!B964)-1</f>
        <v>-2.0461077370646064E-2</v>
      </c>
      <c r="C966" s="20">
        <f>(weekly!C965/weekly!C964)-1</f>
        <v>-7.0015542243214712E-3</v>
      </c>
      <c r="D966" s="20">
        <f>(weekly!D965/weekly!D964)-1</f>
        <v>-5.7556628295580836E-3</v>
      </c>
      <c r="E966" s="20">
        <f>(weekly!E965/weekly!E964)-1</f>
        <v>-1.4006885128275526E-2</v>
      </c>
      <c r="F966" s="20">
        <f>(weekly!F965/weekly!F964)-1</f>
        <v>3.4794143971359048E-2</v>
      </c>
      <c r="G966" s="20">
        <f>(weekly!G965/weekly!G964)-1</f>
        <v>1.2910874719920029E-2</v>
      </c>
      <c r="H966" s="20">
        <f>(weekly!H965/weekly!H964)-1</f>
        <v>-1.1420413990007039E-2</v>
      </c>
      <c r="I966" s="20">
        <f>(weekly!I965/weekly!I964)-1</f>
        <v>5.0342419157329843E-3</v>
      </c>
      <c r="J966" s="20">
        <f>(weekly!J965/weekly!J964)-1</f>
        <v>7.7767384693243624E-3</v>
      </c>
      <c r="K966" s="20">
        <f>(weekly!K965/weekly!K964)-1</f>
        <v>5.3947368421052522E-2</v>
      </c>
    </row>
    <row r="967" spans="1:11" x14ac:dyDescent="0.3">
      <c r="A967" s="19">
        <v>45081</v>
      </c>
      <c r="B967" s="20">
        <f>(weekly!B966/weekly!B965)-1</f>
        <v>1.0892874767831184E-2</v>
      </c>
      <c r="C967" s="20">
        <f>(weekly!C966/weekly!C965)-1</f>
        <v>-2.9130639597611196E-2</v>
      </c>
      <c r="D967" s="20">
        <f>(weekly!D966/weekly!D965)-1</f>
        <v>2.5521319638965867E-3</v>
      </c>
      <c r="E967" s="20">
        <f>(weekly!E966/weekly!E965)-1</f>
        <v>-2.5438949617564321E-2</v>
      </c>
      <c r="F967" s="20">
        <f>(weekly!F966/weekly!F965)-1</f>
        <v>-1.7514866012819486E-2</v>
      </c>
      <c r="G967" s="20">
        <f>(weekly!G966/weekly!G965)-1</f>
        <v>4.7559731543624029E-2</v>
      </c>
      <c r="H967" s="20">
        <f>(weekly!H966/weekly!H965)-1</f>
        <v>-1.3885031935573222E-3</v>
      </c>
      <c r="I967" s="20">
        <f>(weekly!I966/weekly!I965)-1</f>
        <v>-1.0717509025270799E-2</v>
      </c>
      <c r="J967" s="20">
        <f>(weekly!J966/weekly!J965)-1</f>
        <v>5.7554860058649071E-2</v>
      </c>
      <c r="K967" s="20">
        <f>(weekly!K966/weekly!K965)-1</f>
        <v>-2.0113746705505697E-3</v>
      </c>
    </row>
    <row r="968" spans="1:11" x14ac:dyDescent="0.3">
      <c r="A968" s="19">
        <v>45088</v>
      </c>
      <c r="B968" s="20">
        <f>(weekly!B967/weekly!B966)-1</f>
        <v>3.8459831532978717E-2</v>
      </c>
      <c r="C968" s="20">
        <f>(weekly!C967/weekly!C966)-1</f>
        <v>-1.0718422288307994E-2</v>
      </c>
      <c r="D968" s="20">
        <f>(weekly!D967/weekly!D966)-1</f>
        <v>-4.8739600149012574E-3</v>
      </c>
      <c r="E968" s="20">
        <f>(weekly!E967/weekly!E966)-1</f>
        <v>2.0296140952925867E-2</v>
      </c>
      <c r="F968" s="20">
        <f>(weekly!F967/weekly!F966)-1</f>
        <v>4.2854223326154184E-2</v>
      </c>
      <c r="G968" s="20">
        <f>(weekly!G967/weekly!G966)-1</f>
        <v>3.4350206039731823E-2</v>
      </c>
      <c r="H968" s="20">
        <f>(weekly!H967/weekly!H966)-1</f>
        <v>4.7385984427141148E-2</v>
      </c>
      <c r="I968" s="20">
        <f>(weekly!I967/weekly!I966)-1</f>
        <v>3.3641236172881728E-2</v>
      </c>
      <c r="J968" s="20">
        <f>(weekly!J967/weekly!J966)-1</f>
        <v>1.1023581985771802E-3</v>
      </c>
      <c r="K968" s="20">
        <f>(weekly!K967/weekly!K966)-1</f>
        <v>8.6176940718603046E-3</v>
      </c>
    </row>
    <row r="969" spans="1:11" x14ac:dyDescent="0.3">
      <c r="A969" s="19">
        <v>45095</v>
      </c>
      <c r="B969" s="20">
        <f>(weekly!B968/weekly!B967)-1</f>
        <v>-2.4308523368320345E-2</v>
      </c>
      <c r="C969" s="20">
        <f>(weekly!C968/weekly!C967)-1</f>
        <v>1.3055887806699307E-2</v>
      </c>
      <c r="D969" s="20">
        <f>(weekly!D968/weekly!D967)-1</f>
        <v>2.5425050694119378E-2</v>
      </c>
      <c r="E969" s="20">
        <f>(weekly!E968/weekly!E967)-1</f>
        <v>-2.0632041170654203E-2</v>
      </c>
      <c r="F969" s="20">
        <f>(weekly!F968/weekly!F967)-1</f>
        <v>-5.7735502057675303E-3</v>
      </c>
      <c r="G969" s="20">
        <f>(weekly!G968/weekly!G967)-1</f>
        <v>-1.4716812843763916E-2</v>
      </c>
      <c r="H969" s="20">
        <f>(weekly!H968/weekly!H967)-1</f>
        <v>-4.5507646559048376E-2</v>
      </c>
      <c r="I969" s="20">
        <f>(weekly!I968/weekly!I967)-1</f>
        <v>-1.8865842894969176E-2</v>
      </c>
      <c r="J969" s="20">
        <f>(weekly!J968/weekly!J967)-1</f>
        <v>9.1267925359355129E-3</v>
      </c>
      <c r="K969" s="20">
        <f>(weekly!K968/weekly!K967)-1</f>
        <v>-9.6465238062426462E-3</v>
      </c>
    </row>
    <row r="970" spans="1:11" x14ac:dyDescent="0.3">
      <c r="A970" s="19">
        <v>45102</v>
      </c>
      <c r="B970" s="20">
        <f>(weekly!B969/weekly!B968)-1</f>
        <v>1.4112761931459827E-2</v>
      </c>
      <c r="C970" s="20">
        <f>(weekly!C969/weekly!C968)-1</f>
        <v>2.6706064619305803E-2</v>
      </c>
      <c r="D970" s="20">
        <f>(weekly!D969/weekly!D968)-1</f>
        <v>3.5229692728932172E-2</v>
      </c>
      <c r="E970" s="20">
        <f>(weekly!E969/weekly!E968)-1</f>
        <v>5.5735306977446664E-2</v>
      </c>
      <c r="F970" s="20">
        <f>(weekly!F969/weekly!F968)-1</f>
        <v>1.9513600388149532E-2</v>
      </c>
      <c r="G970" s="20">
        <f>(weekly!G969/weekly!G968)-1</f>
        <v>1.0350030175015013E-2</v>
      </c>
      <c r="H970" s="20">
        <f>(weekly!H969/weekly!H968)-1</f>
        <v>1.4297635605006853E-2</v>
      </c>
      <c r="I970" s="20">
        <f>(weekly!I969/weekly!I968)-1</f>
        <v>1.5742718992465932E-2</v>
      </c>
      <c r="J970" s="20">
        <f>(weekly!J969/weekly!J968)-1</f>
        <v>3.6176990259072506E-2</v>
      </c>
      <c r="K970" s="20">
        <f>(weekly!K969/weekly!K968)-1</f>
        <v>-6.9574897376911693E-5</v>
      </c>
    </row>
    <row r="971" spans="1:11" x14ac:dyDescent="0.3">
      <c r="A971" s="19">
        <v>45109</v>
      </c>
      <c r="B971" s="20">
        <f>(weekly!B970/weekly!B969)-1</f>
        <v>3.268747354508772E-2</v>
      </c>
      <c r="C971" s="20">
        <f>(weekly!C970/weekly!C969)-1</f>
        <v>8.177619850198603E-3</v>
      </c>
      <c r="D971" s="20">
        <f>(weekly!D970/weekly!D969)-1</f>
        <v>-2.4097801810273878E-2</v>
      </c>
      <c r="E971" s="20">
        <f>(weekly!E970/weekly!E969)-1</f>
        <v>-3.9683137302148896E-3</v>
      </c>
      <c r="F971" s="20">
        <f>(weekly!F970/weekly!F969)-1</f>
        <v>-5.4579795065511361E-3</v>
      </c>
      <c r="G971" s="20">
        <f>(weekly!G970/weekly!G969)-1</f>
        <v>6.8392915808022092E-3</v>
      </c>
      <c r="H971" s="20">
        <f>(weekly!H970/weekly!H969)-1</f>
        <v>7.4374725756910953E-2</v>
      </c>
      <c r="I971" s="20">
        <f>(weekly!I970/weekly!I969)-1</f>
        <v>3.6975534152551948E-2</v>
      </c>
      <c r="J971" s="20">
        <f>(weekly!J970/weekly!J969)-1</f>
        <v>-1.0506575723086553E-2</v>
      </c>
      <c r="K971" s="20">
        <f>(weekly!K970/weekly!K969)-1</f>
        <v>-4.9610353465070922E-2</v>
      </c>
    </row>
    <row r="972" spans="1:11" x14ac:dyDescent="0.3">
      <c r="A972" s="19">
        <v>45116</v>
      </c>
      <c r="B972" s="20">
        <f>(weekly!B971/weekly!B970)-1</f>
        <v>4.0661831748182609E-2</v>
      </c>
      <c r="C972" s="20">
        <f>(weekly!C971/weekly!C970)-1</f>
        <v>5.5686653188086632E-2</v>
      </c>
      <c r="D972" s="20">
        <f>(weekly!D971/weekly!D970)-1</f>
        <v>-9.5760057817394495E-3</v>
      </c>
      <c r="E972" s="20">
        <f>(weekly!E971/weekly!E970)-1</f>
        <v>7.1978831978831925E-2</v>
      </c>
      <c r="F972" s="20">
        <f>(weekly!F971/weekly!F970)-1</f>
        <v>2.5734964261147963E-2</v>
      </c>
      <c r="G972" s="20">
        <f>(weekly!G971/weekly!G970)-1</f>
        <v>1.7639613985128921E-2</v>
      </c>
      <c r="H972" s="20">
        <f>(weekly!H971/weekly!H970)-1</f>
        <v>-3.139677353481729E-2</v>
      </c>
      <c r="I972" s="20">
        <f>(weekly!I971/weekly!I970)-1</f>
        <v>9.1811679299667048E-3</v>
      </c>
      <c r="J972" s="20">
        <f>(weekly!J971/weekly!J970)-1</f>
        <v>1.0110561238482418E-2</v>
      </c>
      <c r="K972" s="20">
        <f>(weekly!K971/weekly!K970)-1</f>
        <v>-2.1963540522732528E-3</v>
      </c>
    </row>
    <row r="973" spans="1:11" x14ac:dyDescent="0.3">
      <c r="A973" s="19">
        <v>45123</v>
      </c>
      <c r="B973" s="20">
        <f>(weekly!B972/weekly!B971)-1</f>
        <v>2.0336312777313514E-2</v>
      </c>
      <c r="C973" s="20">
        <f>(weekly!C972/weekly!C971)-1</f>
        <v>-4.1641417317432872E-2</v>
      </c>
      <c r="D973" s="20">
        <f>(weekly!D972/weekly!D971)-1</f>
        <v>1.900273639404082E-2</v>
      </c>
      <c r="E973" s="20">
        <f>(weekly!E972/weekly!E971)-1</f>
        <v>-6.6165477164376929E-2</v>
      </c>
      <c r="F973" s="20">
        <f>(weekly!F972/weekly!F971)-1</f>
        <v>2.564326845980025E-2</v>
      </c>
      <c r="G973" s="20">
        <f>(weekly!G972/weekly!G971)-1</f>
        <v>-1.962689467547607E-2</v>
      </c>
      <c r="H973" s="20">
        <f>(weekly!H972/weekly!H971)-1</f>
        <v>2.9093975649607362E-2</v>
      </c>
      <c r="I973" s="20">
        <f>(weekly!I972/weekly!I971)-1</f>
        <v>3.6390563842166657E-2</v>
      </c>
      <c r="J973" s="20">
        <f>(weekly!J972/weekly!J971)-1</f>
        <v>4.5686451701793862E-2</v>
      </c>
      <c r="K973" s="20">
        <f>(weekly!K972/weekly!K971)-1</f>
        <v>-2.9275808936825909E-2</v>
      </c>
    </row>
    <row r="974" spans="1:11" x14ac:dyDescent="0.3">
      <c r="A974" s="19">
        <v>45130</v>
      </c>
      <c r="B974" s="20">
        <f>(weekly!B973/weekly!B972)-1</f>
        <v>-4.2934345901148863E-3</v>
      </c>
      <c r="C974" s="20">
        <f>(weekly!C973/weekly!C972)-1</f>
        <v>-3.8266980040325693E-3</v>
      </c>
      <c r="D974" s="20">
        <f>(weekly!D973/weekly!D972)-1</f>
        <v>-1.9245114128002339E-2</v>
      </c>
      <c r="E974" s="20">
        <f>(weekly!E973/weekly!E972)-1</f>
        <v>6.6835833069009976E-3</v>
      </c>
      <c r="F974" s="20">
        <f>(weekly!F973/weekly!F972)-1</f>
        <v>-3.6103135571538214E-2</v>
      </c>
      <c r="G974" s="20">
        <f>(weekly!G973/weekly!G972)-1</f>
        <v>-2.8047571853320075E-2</v>
      </c>
      <c r="H974" s="20">
        <f>(weekly!H973/weekly!H972)-1</f>
        <v>-4.3636363636363695E-2</v>
      </c>
      <c r="I974" s="20">
        <f>(weekly!I973/weekly!I972)-1</f>
        <v>-4.34826987853425E-2</v>
      </c>
      <c r="J974" s="20">
        <f>(weekly!J973/weekly!J972)-1</f>
        <v>2.4709060117887427E-2</v>
      </c>
      <c r="K974" s="20">
        <f>(weekly!K973/weekly!K972)-1</f>
        <v>-6.5079365079364959E-2</v>
      </c>
    </row>
    <row r="975" spans="1:11" x14ac:dyDescent="0.3">
      <c r="A975" s="19">
        <v>45137</v>
      </c>
      <c r="B975" s="20">
        <f>(weekly!B974/weekly!B973)-1</f>
        <v>-7.2393249626167E-3</v>
      </c>
      <c r="C975" s="20">
        <f>(weekly!C974/weekly!C973)-1</f>
        <v>2.6270011646950753E-2</v>
      </c>
      <c r="D975" s="20">
        <f>(weekly!D974/weekly!D973)-1</f>
        <v>5.2935807727412243E-3</v>
      </c>
      <c r="E975" s="20">
        <f>(weekly!E974/weekly!E973)-1</f>
        <v>2.8237271097307559E-2</v>
      </c>
      <c r="F975" s="20">
        <f>(weekly!F974/weekly!F973)-1</f>
        <v>-1.5055888164685727E-2</v>
      </c>
      <c r="G975" s="20">
        <f>(weekly!G974/weekly!G973)-1</f>
        <v>-2.1464260222290199E-2</v>
      </c>
      <c r="H975" s="20">
        <f>(weekly!H974/weekly!H973)-1</f>
        <v>-3.507738445884423E-2</v>
      </c>
      <c r="I975" s="20">
        <f>(weekly!I974/weekly!I973)-1</f>
        <v>-2.9132429836730367E-2</v>
      </c>
      <c r="J975" s="20">
        <f>(weekly!J974/weekly!J973)-1</f>
        <v>-6.8981427204550805E-3</v>
      </c>
      <c r="K975" s="20">
        <f>(weekly!K974/weekly!K973)-1</f>
        <v>3.500687201875663E-2</v>
      </c>
    </row>
    <row r="976" spans="1:11" x14ac:dyDescent="0.3">
      <c r="A976" s="19">
        <v>45144</v>
      </c>
      <c r="B976" s="20">
        <f>(weekly!B975/weekly!B974)-1</f>
        <v>1.4974736607213934E-2</v>
      </c>
      <c r="C976" s="20">
        <f>(weekly!C975/weekly!C974)-1</f>
        <v>1.5229003958956433E-3</v>
      </c>
      <c r="D976" s="20">
        <f>(weekly!D975/weekly!D974)-1</f>
        <v>-2.0215470282048287E-2</v>
      </c>
      <c r="E976" s="20">
        <f>(weekly!E975/weekly!E974)-1</f>
        <v>-4.7204570161166748E-3</v>
      </c>
      <c r="F976" s="20">
        <f>(weekly!F975/weekly!F974)-1</f>
        <v>-4.620244636414006E-2</v>
      </c>
      <c r="G976" s="20">
        <f>(weekly!G975/weekly!G974)-1</f>
        <v>-5.9803053196477829E-2</v>
      </c>
      <c r="H976" s="20">
        <f>(weekly!H975/weekly!H974)-1</f>
        <v>-7.8255078255078381E-3</v>
      </c>
      <c r="I976" s="20">
        <f>(weekly!I975/weekly!I974)-1</f>
        <v>-1.3629369092108101E-2</v>
      </c>
      <c r="J976" s="20">
        <f>(weekly!J975/weekly!J974)-1</f>
        <v>4.6268969325387044E-3</v>
      </c>
      <c r="K976" s="20">
        <f>(weekly!K975/weekly!K974)-1</f>
        <v>6.6395875644431612E-3</v>
      </c>
    </row>
    <row r="977" spans="1:11" x14ac:dyDescent="0.3">
      <c r="A977" s="19">
        <v>45151</v>
      </c>
      <c r="B977" s="20">
        <f>(weekly!B976/weekly!B975)-1</f>
        <v>3.79248883061023E-3</v>
      </c>
      <c r="C977" s="20">
        <f>(weekly!C976/weekly!C975)-1</f>
        <v>-2.3688495698959144E-2</v>
      </c>
      <c r="D977" s="20">
        <f>(weekly!D976/weekly!D975)-1</f>
        <v>-1.7327650111193416E-2</v>
      </c>
      <c r="E977" s="20">
        <f>(weekly!E976/weekly!E975)-1</f>
        <v>1.2359254046446111E-2</v>
      </c>
      <c r="F977" s="20">
        <f>(weekly!F976/weekly!F975)-1</f>
        <v>-6.8438319179995322E-3</v>
      </c>
      <c r="G977" s="20">
        <f>(weekly!G976/weekly!G975)-1</f>
        <v>5.3975572451399056E-3</v>
      </c>
      <c r="H977" s="20">
        <f>(weekly!H976/weekly!H975)-1</f>
        <v>-1.3536946915030601E-2</v>
      </c>
      <c r="I977" s="20">
        <f>(weekly!I976/weekly!I975)-1</f>
        <v>-1.5154891909962109E-2</v>
      </c>
      <c r="J977" s="20">
        <f>(weekly!J976/weekly!J975)-1</f>
        <v>6.8230923770906671E-4</v>
      </c>
      <c r="K977" s="20">
        <f>(weekly!K976/weekly!K975)-1</f>
        <v>4.966245053154239E-3</v>
      </c>
    </row>
    <row r="978" spans="1:11" x14ac:dyDescent="0.3">
      <c r="A978" s="19">
        <v>45158</v>
      </c>
      <c r="B978" s="20">
        <f>(weekly!B977/weekly!B976)-1</f>
        <v>-3.459011264080103E-2</v>
      </c>
      <c r="C978" s="20">
        <f>(weekly!C977/weekly!C976)-1</f>
        <v>4.2189182979917028E-3</v>
      </c>
      <c r="D978" s="20">
        <f>(weekly!D977/weekly!D976)-1</f>
        <v>-1.8387553041018356E-2</v>
      </c>
      <c r="E978" s="20">
        <f>(weekly!E977/weekly!E976)-1</f>
        <v>2.2534069021447944E-2</v>
      </c>
      <c r="F978" s="20">
        <f>(weekly!F977/weekly!F976)-1</f>
        <v>3.0266630841933928E-2</v>
      </c>
      <c r="G978" s="20">
        <f>(weekly!G977/weekly!G976)-1</f>
        <v>-2.2268032145336125E-3</v>
      </c>
      <c r="H978" s="20">
        <f>(weekly!H977/weekly!H976)-1</f>
        <v>-7.0881769208959167E-3</v>
      </c>
      <c r="I978" s="20">
        <f>(weekly!I977/weekly!I976)-1</f>
        <v>4.4127630685677488E-3</v>
      </c>
      <c r="J978" s="20">
        <f>(weekly!J977/weekly!J976)-1</f>
        <v>-1.7046100231077332E-4</v>
      </c>
      <c r="K978" s="20">
        <f>(weekly!K977/weekly!K976)-1</f>
        <v>1.5597251177515314E-2</v>
      </c>
    </row>
    <row r="979" spans="1:11" x14ac:dyDescent="0.3">
      <c r="A979" s="19">
        <v>45165</v>
      </c>
      <c r="B979" s="20">
        <f>(weekly!B978/weekly!B977)-1</f>
        <v>-2.2573692654232036E-2</v>
      </c>
      <c r="C979" s="20">
        <f>(weekly!C978/weekly!C977)-1</f>
        <v>-6.2393967394691607E-4</v>
      </c>
      <c r="D979" s="20">
        <f>(weekly!D978/weekly!D977)-1</f>
        <v>8.453410182516885E-3</v>
      </c>
      <c r="E979" s="20">
        <f>(weekly!E978/weekly!E977)-1</f>
        <v>1.6726386902148338E-2</v>
      </c>
      <c r="F979" s="20">
        <f>(weekly!F978/weekly!F977)-1</f>
        <v>7.6703586659787604E-5</v>
      </c>
      <c r="G979" s="20">
        <f>(weekly!G978/weekly!G977)-1</f>
        <v>-8.9491884964258972E-3</v>
      </c>
      <c r="H979" s="20">
        <f>(weekly!H978/weekly!H977)-1</f>
        <v>-1.7418617932609792E-2</v>
      </c>
      <c r="I979" s="20">
        <f>(weekly!I978/weekly!I977)-1</f>
        <v>-5.8578348541173941E-3</v>
      </c>
      <c r="J979" s="20">
        <f>(weekly!J978/weekly!J977)-1</f>
        <v>2.3432912159730312E-2</v>
      </c>
      <c r="K979" s="20">
        <f>(weekly!K978/weekly!K977)-1</f>
        <v>1.3761119136318722E-2</v>
      </c>
    </row>
    <row r="980" spans="1:11" x14ac:dyDescent="0.3">
      <c r="A980" s="19">
        <v>45172</v>
      </c>
      <c r="B980" s="20">
        <f>(weekly!B979/weekly!B978)-1</f>
        <v>1.4739041050467527E-2</v>
      </c>
      <c r="C980" s="20">
        <f>(weekly!C979/weekly!C978)-1</f>
        <v>1.8557442747524355E-2</v>
      </c>
      <c r="D980" s="20">
        <f>(weekly!D979/weekly!D978)-1</f>
        <v>3.0926525687432482E-2</v>
      </c>
      <c r="E980" s="20">
        <f>(weekly!E979/weekly!E978)-1</f>
        <v>1.7830278040898095E-2</v>
      </c>
      <c r="F980" s="20">
        <f>(weekly!F979/weekly!F978)-1</f>
        <v>-6.5960025156847069E-3</v>
      </c>
      <c r="G980" s="20">
        <f>(weekly!G979/weekly!G978)-1</f>
        <v>1.2352147690661175E-2</v>
      </c>
      <c r="H980" s="20">
        <f>(weekly!H979/weekly!H978)-1</f>
        <v>5.1322290031967421E-2</v>
      </c>
      <c r="I980" s="20">
        <f>(weekly!I979/weekly!I978)-1</f>
        <v>3.0594900849858497E-3</v>
      </c>
      <c r="J980" s="20">
        <f>(weekly!J979/weekly!J978)-1</f>
        <v>7.4297560433865151E-2</v>
      </c>
      <c r="K980" s="20">
        <f>(weekly!K979/weekly!K978)-1</f>
        <v>1.8524073796309937E-2</v>
      </c>
    </row>
    <row r="981" spans="1:11" x14ac:dyDescent="0.3">
      <c r="A981" s="19">
        <v>45179</v>
      </c>
      <c r="B981" s="20">
        <f>(weekly!B980/weekly!B979)-1</f>
        <v>3.9457560656810386E-3</v>
      </c>
      <c r="C981" s="20">
        <f>(weekly!C980/weekly!C979)-1</f>
        <v>4.5440349325604146E-2</v>
      </c>
      <c r="D981" s="20">
        <f>(weekly!D980/weekly!D979)-1</f>
        <v>2.3623259825058529E-2</v>
      </c>
      <c r="E981" s="20">
        <f>(weekly!E980/weekly!E979)-1</f>
        <v>2.8582963814529183E-2</v>
      </c>
      <c r="F981" s="20">
        <f>(weekly!F980/weekly!F979)-1</f>
        <v>-1.2785472738222059E-2</v>
      </c>
      <c r="G981" s="20">
        <f>(weekly!G980/weekly!G979)-1</f>
        <v>-1.8720611393143738E-3</v>
      </c>
      <c r="H981" s="20">
        <f>(weekly!H980/weekly!H979)-1</f>
        <v>-2.6149933657673485E-2</v>
      </c>
      <c r="I981" s="20">
        <f>(weekly!I980/weekly!I979)-1</f>
        <v>1.3104383190239322E-2</v>
      </c>
      <c r="J981" s="20">
        <f>(weekly!J980/weekly!J979)-1</f>
        <v>3.0323914541696695E-3</v>
      </c>
      <c r="K981" s="20">
        <f>(weekly!K980/weekly!K979)-1</f>
        <v>-3.8141521242912813E-2</v>
      </c>
    </row>
    <row r="982" spans="1:11" x14ac:dyDescent="0.3">
      <c r="A982" s="19">
        <v>45186</v>
      </c>
      <c r="B982" s="20">
        <f>(weekly!B981/weekly!B980)-1</f>
        <v>-4.1873825197529579E-2</v>
      </c>
      <c r="C982" s="20">
        <f>(weekly!C981/weekly!C980)-1</f>
        <v>1.4853240491274899E-3</v>
      </c>
      <c r="D982" s="20">
        <f>(weekly!D981/weekly!D980)-1</f>
        <v>-7.949450880096276E-2</v>
      </c>
      <c r="E982" s="20">
        <f>(weekly!E981/weekly!E980)-1</f>
        <v>-1.0218677027269862E-2</v>
      </c>
      <c r="F982" s="20">
        <f>(weekly!F981/weekly!F980)-1</f>
        <v>2.4463109818090745E-2</v>
      </c>
      <c r="G982" s="20">
        <f>(weekly!G981/weekly!G980)-1</f>
        <v>6.6858637010558386E-3</v>
      </c>
      <c r="H982" s="20">
        <f>(weekly!H981/weekly!H980)-1</f>
        <v>-9.6508657394278607E-4</v>
      </c>
      <c r="I982" s="20">
        <f>(weekly!I981/weekly!I980)-1</f>
        <v>-1.1596788581623496E-2</v>
      </c>
      <c r="J982" s="20">
        <f>(weekly!J981/weekly!J980)-1</f>
        <v>2.7655627318949882E-3</v>
      </c>
      <c r="K982" s="20">
        <f>(weekly!K981/weekly!K980)-1</f>
        <v>-1.2707647554160539E-2</v>
      </c>
    </row>
    <row r="983" spans="1:11" x14ac:dyDescent="0.3">
      <c r="A983" s="19">
        <v>45193</v>
      </c>
      <c r="B983" s="20">
        <f>(weekly!B982/weekly!B981)-1</f>
        <v>-4.220914333273873E-3</v>
      </c>
      <c r="C983" s="20">
        <f>(weekly!C982/weekly!C981)-1</f>
        <v>-2.0825027947912411E-2</v>
      </c>
      <c r="D983" s="20">
        <f>(weekly!D982/weekly!D981)-1</f>
        <v>-2.1900434739974273E-3</v>
      </c>
      <c r="E983" s="20">
        <f>(weekly!E982/weekly!E981)-1</f>
        <v>-4.057078715123974E-2</v>
      </c>
      <c r="F983" s="20">
        <f>(weekly!F982/weekly!F981)-1</f>
        <v>-3.4749683191596437E-2</v>
      </c>
      <c r="G983" s="20">
        <f>(weekly!G982/weekly!G981)-1</f>
        <v>-5.5345498383473357E-3</v>
      </c>
      <c r="H983" s="20">
        <f>(weekly!H982/weekly!H981)-1</f>
        <v>-1.5399477213319579E-2</v>
      </c>
      <c r="I983" s="20">
        <f>(weekly!I982/weekly!I981)-1</f>
        <v>2.7075812274368616E-3</v>
      </c>
      <c r="J983" s="20">
        <f>(weekly!J982/weekly!J981)-1</f>
        <v>3.5322130291039144E-2</v>
      </c>
      <c r="K983" s="20">
        <f>(weekly!K982/weekly!K981)-1</f>
        <v>1.5507482360233027E-4</v>
      </c>
    </row>
    <row r="984" spans="1:11" x14ac:dyDescent="0.3">
      <c r="A984" s="19">
        <v>45200</v>
      </c>
      <c r="B984" s="20">
        <f>(weekly!B983/weekly!B982)-1</f>
        <v>-1.1513859275053329E-2</v>
      </c>
      <c r="C984" s="20">
        <f>(weekly!C983/weekly!C982)-1</f>
        <v>2.6298781720396347E-2</v>
      </c>
      <c r="D984" s="20">
        <f>(weekly!D983/weekly!D982)-1</f>
        <v>5.0776387341937568E-3</v>
      </c>
      <c r="E984" s="20">
        <f>(weekly!E983/weekly!E982)-1</f>
        <v>3.0124491211354743E-2</v>
      </c>
      <c r="F984" s="20">
        <f>(weekly!F983/weekly!F982)-1</f>
        <v>1.0977365116021431E-2</v>
      </c>
      <c r="G984" s="20">
        <f>(weekly!G983/weekly!G982)-1</f>
        <v>1.2122547939164008E-4</v>
      </c>
      <c r="H984" s="20">
        <f>(weekly!H983/weekly!H982)-1</f>
        <v>1.4428348819761627E-3</v>
      </c>
      <c r="I984" s="20">
        <f>(weekly!I983/weekly!I982)-1</f>
        <v>-4.9504950495049549E-3</v>
      </c>
      <c r="J984" s="20">
        <f>(weekly!J983/weekly!J982)-1</f>
        <v>2.3660219394761706E-2</v>
      </c>
      <c r="K984" s="20">
        <f>(weekly!K983/weekly!K982)-1</f>
        <v>4.7290487634700451E-2</v>
      </c>
    </row>
    <row r="985" spans="1:11" x14ac:dyDescent="0.3">
      <c r="A985" s="19">
        <v>45207</v>
      </c>
      <c r="B985" s="20">
        <f>(weekly!B984/weekly!B983)-1</f>
        <v>1.3503019844693709E-2</v>
      </c>
      <c r="C985" s="20">
        <f>(weekly!C984/weekly!C983)-1</f>
        <v>-1.395955280605865E-2</v>
      </c>
      <c r="D985" s="20">
        <f>(weekly!D984/weekly!D983)-1</f>
        <v>1.1081776995534032E-3</v>
      </c>
      <c r="E985" s="20">
        <f>(weekly!E984/weekly!E983)-1</f>
        <v>-3.2154297100808638E-2</v>
      </c>
      <c r="F985" s="20">
        <f>(weekly!F984/weekly!F983)-1</f>
        <v>-1.4691386998357148E-2</v>
      </c>
      <c r="G985" s="20">
        <f>(weekly!G984/weekly!G983)-1</f>
        <v>9.3662879747882233E-3</v>
      </c>
      <c r="H985" s="20">
        <f>(weekly!H984/weekly!H983)-1</f>
        <v>1.6136468418626038E-3</v>
      </c>
      <c r="I985" s="20">
        <f>(weekly!I984/weekly!I983)-1</f>
        <v>1.3794663048394495E-2</v>
      </c>
      <c r="J985" s="20">
        <f>(weekly!J984/weekly!J983)-1</f>
        <v>-1.3577074140521672E-3</v>
      </c>
      <c r="K985" s="20">
        <f>(weekly!K984/weekly!K983)-1</f>
        <v>4.663557628247883E-3</v>
      </c>
    </row>
    <row r="986" spans="1:11" x14ac:dyDescent="0.3">
      <c r="A986" s="19">
        <v>45214</v>
      </c>
      <c r="B986" s="20">
        <f>(weekly!B985/weekly!B984)-1</f>
        <v>-2.1368067083812337E-2</v>
      </c>
      <c r="C986" s="20">
        <f>(weekly!C985/weekly!C984)-1</f>
        <v>-2.1368002295759081E-2</v>
      </c>
      <c r="D986" s="20">
        <f>(weekly!D985/weekly!D984)-1</f>
        <v>-8.4323620380921671E-3</v>
      </c>
      <c r="E986" s="20">
        <f>(weekly!E985/weekly!E984)-1</f>
        <v>-2.7263847997021085E-3</v>
      </c>
      <c r="F986" s="20">
        <f>(weekly!F985/weekly!F984)-1</f>
        <v>-1.3640116869918839E-2</v>
      </c>
      <c r="G986" s="20">
        <f>(weekly!G985/weekly!G984)-1</f>
        <v>-5.8951321492117792E-4</v>
      </c>
      <c r="H986" s="20">
        <f>(weekly!H985/weekly!H984)-1</f>
        <v>-3.8550057537399818E-3</v>
      </c>
      <c r="I986" s="20">
        <f>(weekly!I985/weekly!I984)-1</f>
        <v>-2.2418023644880658E-2</v>
      </c>
      <c r="J986" s="20">
        <f>(weekly!J985/weekly!J984)-1</f>
        <v>-2.4989884276118701E-2</v>
      </c>
      <c r="K986" s="20">
        <f>(weekly!K985/weekly!K984)-1</f>
        <v>-1.8420277040966937E-3</v>
      </c>
    </row>
    <row r="987" spans="1:11" x14ac:dyDescent="0.3">
      <c r="A987" s="19">
        <v>45221</v>
      </c>
      <c r="B987" s="20">
        <f>(weekly!B986/weekly!B985)-1</f>
        <v>-1.4483928493758347E-2</v>
      </c>
      <c r="C987" s="20">
        <f>(weekly!C986/weekly!C985)-1</f>
        <v>-4.1090376980419285E-2</v>
      </c>
      <c r="D987" s="20">
        <f>(weekly!D986/weekly!D985)-1</f>
        <v>-3.5231153138954419E-2</v>
      </c>
      <c r="E987" s="20">
        <f>(weekly!E986/weekly!E985)-1</f>
        <v>-3.2862427338383071E-2</v>
      </c>
      <c r="F987" s="20">
        <f>(weekly!F986/weekly!F985)-1</f>
        <v>-4.8521338763945376E-2</v>
      </c>
      <c r="G987" s="20">
        <f>(weekly!G986/weekly!G985)-1</f>
        <v>-1.4604520082580619E-2</v>
      </c>
      <c r="H987" s="20">
        <f>(weekly!H986/weekly!H985)-1</f>
        <v>-3.3962918038468182E-2</v>
      </c>
      <c r="I987" s="20">
        <f>(weekly!I986/weekly!I985)-1</f>
        <v>-1.0838562464346779E-2</v>
      </c>
      <c r="J987" s="20">
        <f>(weekly!J986/weekly!J985)-1</f>
        <v>-3.6436978137813103E-2</v>
      </c>
      <c r="K987" s="20">
        <f>(weekly!K986/weekly!K985)-1</f>
        <v>4.5766590389015871E-3</v>
      </c>
    </row>
    <row r="988" spans="1:11" x14ac:dyDescent="0.3">
      <c r="A988" s="19">
        <v>45228</v>
      </c>
      <c r="B988" s="20">
        <f>(weekly!B987/weekly!B986)-1</f>
        <v>2.3788507370465117E-2</v>
      </c>
      <c r="C988" s="20">
        <f>(weekly!C987/weekly!C986)-1</f>
        <v>-1.4990256333446972E-5</v>
      </c>
      <c r="D988" s="20">
        <f>(weekly!D987/weekly!D986)-1</f>
        <v>9.9377190892693257E-3</v>
      </c>
      <c r="E988" s="20">
        <f>(weekly!E987/weekly!E986)-1</f>
        <v>6.3091482649841879E-3</v>
      </c>
      <c r="F988" s="20">
        <f>(weekly!F987/weekly!F986)-1</f>
        <v>7.681505168942282E-3</v>
      </c>
      <c r="G988" s="20">
        <f>(weekly!G987/weekly!G986)-1</f>
        <v>8.3250193991797339E-3</v>
      </c>
      <c r="H988" s="20">
        <f>(weekly!H987/weekly!H986)-1</f>
        <v>8.0418535127055213E-2</v>
      </c>
      <c r="I988" s="20">
        <f>(weekly!I987/weekly!I986)-1</f>
        <v>1.1534025374859702E-4</v>
      </c>
      <c r="J988" s="20">
        <f>(weekly!J987/weekly!J986)-1</f>
        <v>2.0156427660820153E-3</v>
      </c>
      <c r="K988" s="20">
        <f>(weekly!K987/weekly!K986)-1</f>
        <v>9.8464251598207042E-2</v>
      </c>
    </row>
    <row r="989" spans="1:11" x14ac:dyDescent="0.3">
      <c r="A989" s="19">
        <v>45235</v>
      </c>
      <c r="B989" s="20">
        <f>(weekly!B988/weekly!B987)-1</f>
        <v>-2.0692330904856782E-3</v>
      </c>
      <c r="C989" s="20">
        <f>(weekly!C988/weekly!C987)-1</f>
        <v>-5.207693114872014E-3</v>
      </c>
      <c r="D989" s="20">
        <f>(weekly!D988/weekly!D987)-1</f>
        <v>5.2232518955348528E-3</v>
      </c>
      <c r="E989" s="20">
        <f>(weekly!E988/weekly!E987)-1</f>
        <v>-1.4544585779753372E-2</v>
      </c>
      <c r="F989" s="20">
        <f>(weekly!F988/weekly!F987)-1</f>
        <v>3.3111137229880683E-2</v>
      </c>
      <c r="G989" s="20">
        <f>(weekly!G988/weekly!G987)-1</f>
        <v>3.0023856378008196E-2</v>
      </c>
      <c r="H989" s="20">
        <f>(weekly!H988/weekly!H987)-1</f>
        <v>6.2534587714443868E-2</v>
      </c>
      <c r="I989" s="20">
        <f>(weekly!I988/weekly!I987)-1</f>
        <v>6.1123284511590548E-3</v>
      </c>
      <c r="J989" s="20">
        <f>(weekly!J988/weekly!J987)-1</f>
        <v>4.2862300775406981E-2</v>
      </c>
      <c r="K989" s="20">
        <f>(weekly!K988/weekly!K987)-1</f>
        <v>3.9333734697972966E-2</v>
      </c>
    </row>
    <row r="990" spans="1:11" x14ac:dyDescent="0.3">
      <c r="A990" s="19">
        <v>45242</v>
      </c>
      <c r="B990" s="20">
        <f>(weekly!B989/weekly!B988)-1</f>
        <v>1.7564473627370347E-2</v>
      </c>
      <c r="C990" s="20">
        <f>(weekly!C989/weekly!C988)-1</f>
        <v>5.0697994020638459E-2</v>
      </c>
      <c r="D990" s="20">
        <f>(weekly!D989/weekly!D988)-1</f>
        <v>9.1183372443848221E-3</v>
      </c>
      <c r="E990" s="20">
        <f>(weekly!E989/weekly!E988)-1</f>
        <v>5.0184398830426469E-2</v>
      </c>
      <c r="F990" s="20">
        <f>(weekly!F989/weekly!F988)-1</f>
        <v>3.005087032131204E-2</v>
      </c>
      <c r="G990" s="20">
        <f>(weekly!G989/weekly!G988)-1</f>
        <v>7.1297442684539192E-3</v>
      </c>
      <c r="H990" s="20">
        <f>(weekly!H989/weekly!H988)-1</f>
        <v>1.6145833333333304E-2</v>
      </c>
      <c r="I990" s="20">
        <f>(weekly!I989/weekly!I988)-1</f>
        <v>6.9922054103621623E-3</v>
      </c>
      <c r="J990" s="20">
        <f>(weekly!J989/weekly!J988)-1</f>
        <v>2.5438538644157127E-2</v>
      </c>
      <c r="K990" s="20">
        <f>(weekly!K989/weekly!K988)-1</f>
        <v>4.5697367574177861E-2</v>
      </c>
    </row>
    <row r="991" spans="1:11" x14ac:dyDescent="0.3">
      <c r="A991" s="19">
        <v>45249</v>
      </c>
      <c r="B991" s="20">
        <f>(weekly!B990/weekly!B989)-1</f>
        <v>1.6276384384180442E-2</v>
      </c>
      <c r="C991" s="20">
        <f>(weekly!C990/weekly!C989)-1</f>
        <v>-1.2947824340991954E-2</v>
      </c>
      <c r="D991" s="20">
        <f>(weekly!D990/weekly!D989)-1</f>
        <v>1.7939007374925264E-2</v>
      </c>
      <c r="E991" s="20">
        <f>(weekly!E990/weekly!E989)-1</f>
        <v>-1.049325283842828E-4</v>
      </c>
      <c r="F991" s="20">
        <f>(weekly!F990/weekly!F989)-1</f>
        <v>-1.0334816497838406E-2</v>
      </c>
      <c r="G991" s="20">
        <f>(weekly!G990/weekly!G989)-1</f>
        <v>-1.5928359474353448E-2</v>
      </c>
      <c r="H991" s="20">
        <f>(weekly!H990/weekly!H989)-1</f>
        <v>5.1255766273705872E-2</v>
      </c>
      <c r="I991" s="20">
        <f>(weekly!I990/weekly!I989)-1</f>
        <v>-3.3010813887307533E-3</v>
      </c>
      <c r="J991" s="20">
        <f>(weekly!J990/weekly!J989)-1</f>
        <v>-1.7990642936381529E-2</v>
      </c>
      <c r="K991" s="20">
        <f>(weekly!K990/weekly!K989)-1</f>
        <v>-2.9174616852342017E-2</v>
      </c>
    </row>
    <row r="992" spans="1:11" x14ac:dyDescent="0.3">
      <c r="A992" s="19">
        <v>45256</v>
      </c>
      <c r="B992" s="20">
        <f>(weekly!B991/weekly!B990)-1</f>
        <v>1.6709135719961132E-4</v>
      </c>
      <c r="C992" s="20">
        <f>(weekly!C991/weekly!C990)-1</f>
        <v>1.5776656708784254E-2</v>
      </c>
      <c r="D992" s="20">
        <f>(weekly!D991/weekly!D990)-1</f>
        <v>1.5207884602832733E-2</v>
      </c>
      <c r="E992" s="20">
        <f>(weekly!E991/weekly!E990)-1</f>
        <v>1.0368421789077598E-2</v>
      </c>
      <c r="F992" s="20">
        <f>(weekly!F991/weekly!F990)-1</f>
        <v>1.187762064952258E-2</v>
      </c>
      <c r="G992" s="20">
        <f>(weekly!G991/weekly!G990)-1</f>
        <v>7.0312415865255051E-2</v>
      </c>
      <c r="H992" s="20">
        <f>(weekly!H991/weekly!H990)-1</f>
        <v>6.743052169673347E-2</v>
      </c>
      <c r="I992" s="20">
        <f>(weekly!I991/weekly!I990)-1</f>
        <v>2.7638190954773822E-2</v>
      </c>
      <c r="J992" s="20">
        <f>(weekly!J991/weekly!J990)-1</f>
        <v>4.4515389652914239E-2</v>
      </c>
      <c r="K992" s="20">
        <f>(weekly!K991/weekly!K990)-1</f>
        <v>3.2333734863374097E-2</v>
      </c>
    </row>
    <row r="993" spans="1:11" x14ac:dyDescent="0.3">
      <c r="A993" s="19">
        <v>45263</v>
      </c>
      <c r="B993" s="20">
        <f>(weekly!B992/weekly!B991)-1</f>
        <v>2.566929791588346E-2</v>
      </c>
      <c r="C993" s="20">
        <f>(weekly!C992/weekly!C991)-1</f>
        <v>3.2762591368779459E-2</v>
      </c>
      <c r="D993" s="20">
        <f>(weekly!D992/weekly!D991)-1</f>
        <v>6.2877716343062939E-2</v>
      </c>
      <c r="E993" s="20">
        <f>(weekly!E992/weekly!E991)-1</f>
        <v>2.6749113671615143E-2</v>
      </c>
      <c r="F993" s="20">
        <f>(weekly!F992/weekly!F991)-1</f>
        <v>1.8465998613474532E-2</v>
      </c>
      <c r="G993" s="20">
        <f>(weekly!G992/weekly!G991)-1</f>
        <v>-5.0208278832027942E-3</v>
      </c>
      <c r="H993" s="20">
        <f>(weekly!H992/weekly!H991)-1</f>
        <v>7.4544374914356171E-2</v>
      </c>
      <c r="I993" s="20">
        <f>(weekly!I992/weekly!I991)-1</f>
        <v>-1.6670371193598932E-3</v>
      </c>
      <c r="J993" s="20">
        <f>(weekly!J992/weekly!J991)-1</f>
        <v>5.9185880656436707E-2</v>
      </c>
      <c r="K993" s="20">
        <f>(weekly!K992/weekly!K991)-1</f>
        <v>7.8425351593686798E-2</v>
      </c>
    </row>
    <row r="994" spans="1:11" x14ac:dyDescent="0.3">
      <c r="A994" s="19">
        <v>45270</v>
      </c>
      <c r="B994" s="20">
        <f>(weekly!B993/weekly!B992)-1</f>
        <v>1.6223083688959639E-2</v>
      </c>
      <c r="C994" s="20">
        <f>(weekly!C993/weekly!C992)-1</f>
        <v>6.4604414995138582E-2</v>
      </c>
      <c r="D994" s="20">
        <f>(weekly!D993/weekly!D992)-1</f>
        <v>2.0263730946044056E-3</v>
      </c>
      <c r="E994" s="20">
        <f>(weekly!E993/weekly!E992)-1</f>
        <v>5.8518063920042662E-2</v>
      </c>
      <c r="F994" s="20">
        <f>(weekly!F993/weekly!F992)-1</f>
        <v>2.5340346534653557E-2</v>
      </c>
      <c r="G994" s="20">
        <f>(weekly!G993/weekly!G992)-1</f>
        <v>-5.8046052565050577E-3</v>
      </c>
      <c r="H994" s="20">
        <f>(weekly!H993/weekly!H992)-1</f>
        <v>-4.5908607863974549E-2</v>
      </c>
      <c r="I994" s="20">
        <f>(weekly!I993/weekly!I992)-1</f>
        <v>2.0371813425358987E-2</v>
      </c>
      <c r="J994" s="20">
        <f>(weekly!J993/weekly!J992)-1</f>
        <v>3.1994080651128298E-2</v>
      </c>
      <c r="K994" s="20">
        <f>(weekly!K993/weekly!K992)-1</f>
        <v>2.1013667425968219E-2</v>
      </c>
    </row>
    <row r="995" spans="1:11" x14ac:dyDescent="0.3">
      <c r="A995" s="19">
        <v>45277</v>
      </c>
      <c r="B995" s="20">
        <f>(weekly!B994/weekly!B993)-1</f>
        <v>2.7832986055457587E-2</v>
      </c>
      <c r="C995" s="20">
        <f>(weekly!C994/weekly!C993)-1</f>
        <v>-9.5831848022085442E-3</v>
      </c>
      <c r="D995" s="20">
        <f>(weekly!D994/weekly!D993)-1</f>
        <v>8.6323986598653146E-3</v>
      </c>
      <c r="E995" s="20">
        <f>(weekly!E994/weekly!E993)-1</f>
        <v>-9.8244093886183936E-3</v>
      </c>
      <c r="F995" s="20">
        <f>(weekly!F994/weekly!F993)-1</f>
        <v>8.2682036271461978E-3</v>
      </c>
      <c r="G995" s="20">
        <f>(weekly!G994/weekly!G993)-1</f>
        <v>4.958652467120328E-2</v>
      </c>
      <c r="H995" s="20">
        <f>(weekly!H994/weekly!H993)-1</f>
        <v>-5.5691690799732907E-3</v>
      </c>
      <c r="I995" s="20">
        <f>(weekly!I994/weekly!I993)-1</f>
        <v>-6.9823259873444954E-3</v>
      </c>
      <c r="J995" s="20">
        <f>(weekly!J994/weekly!J993)-1</f>
        <v>-3.0256535268221585E-3</v>
      </c>
      <c r="K995" s="20">
        <f>(weekly!K994/weekly!K993)-1</f>
        <v>-2.9951475263539584E-2</v>
      </c>
    </row>
    <row r="996" spans="1:11" x14ac:dyDescent="0.3">
      <c r="A996" s="19">
        <v>45284</v>
      </c>
      <c r="B996" s="20">
        <f>(weekly!B995/weekly!B994)-1</f>
        <v>7.7503060357262399E-3</v>
      </c>
      <c r="C996" s="20">
        <f>(weekly!C995/weekly!C994)-1</f>
        <v>-7.9997688079951335E-3</v>
      </c>
      <c r="D996" s="20">
        <f>(weekly!D995/weekly!D994)-1</f>
        <v>2.2982314390878944E-2</v>
      </c>
      <c r="E996" s="20">
        <f>(weekly!E995/weekly!E994)-1</f>
        <v>-1.2798074819514338E-2</v>
      </c>
      <c r="F996" s="20">
        <f>(weekly!F995/weekly!F994)-1</f>
        <v>1.8286295753149995E-2</v>
      </c>
      <c r="G996" s="20">
        <f>(weekly!G995/weekly!G994)-1</f>
        <v>3.4800558204442389E-2</v>
      </c>
      <c r="H996" s="20">
        <f>(weekly!H995/weekly!H994)-1</f>
        <v>9.2741935483870996E-3</v>
      </c>
      <c r="I996" s="20">
        <f>(weekly!I995/weekly!I994)-1</f>
        <v>1.5930564711052586E-2</v>
      </c>
      <c r="J996" s="20">
        <f>(weekly!J995/weekly!J994)-1</f>
        <v>1.4598855104565267E-2</v>
      </c>
      <c r="K996" s="20">
        <f>(weekly!K995/weekly!K994)-1</f>
        <v>3.1393744250229894E-2</v>
      </c>
    </row>
    <row r="997" spans="1:11" x14ac:dyDescent="0.3">
      <c r="A997" s="19">
        <v>45291</v>
      </c>
      <c r="B997" s="20">
        <f>(weekly!B996/weekly!B995)-1</f>
        <v>8.8048465341554749E-3</v>
      </c>
      <c r="C997" s="20">
        <f>(weekly!C996/weekly!C995)-1</f>
        <v>-1.4632234348806006E-2</v>
      </c>
      <c r="D997" s="20">
        <f>(weekly!D996/weekly!D995)-1</f>
        <v>-1.5825654526839261E-2</v>
      </c>
      <c r="E997" s="20">
        <f>(weekly!E996/weekly!E995)-1</f>
        <v>-6.7068600293302971E-3</v>
      </c>
      <c r="F997" s="20">
        <f>(weekly!F996/weekly!F995)-1</f>
        <v>-1.3769691982130183E-2</v>
      </c>
      <c r="G997" s="20">
        <f>(weekly!G996/weekly!G995)-1</f>
        <v>-1.2549284035250352E-2</v>
      </c>
      <c r="H997" s="20">
        <f>(weekly!H996/weekly!H995)-1</f>
        <v>5.3713321791626356E-3</v>
      </c>
      <c r="I997" s="20">
        <f>(weekly!I996/weekly!I995)-1</f>
        <v>2.4981074943224657E-2</v>
      </c>
      <c r="J997" s="20">
        <f>(weekly!J996/weekly!J995)-1</f>
        <v>-3.4022766901518064E-3</v>
      </c>
      <c r="K997" s="20">
        <f>(weekly!K996/weekly!K995)-1</f>
        <v>-2.2131787267253955E-2</v>
      </c>
    </row>
    <row r="998" spans="1:11" x14ac:dyDescent="0.3">
      <c r="A998" s="19">
        <v>45298</v>
      </c>
      <c r="B998" s="20">
        <f>(weekly!B997/weekly!B996)-1</f>
        <v>5.1286574375886795E-2</v>
      </c>
      <c r="C998" s="20">
        <f>(weekly!C997/weekly!C996)-1</f>
        <v>3.8764627781092686E-2</v>
      </c>
      <c r="D998" s="20">
        <f>(weekly!D997/weekly!D996)-1</f>
        <v>-2.4372845083818762E-2</v>
      </c>
      <c r="E998" s="20">
        <f>(weekly!E997/weekly!E996)-1</f>
        <v>5.2330769836478552E-2</v>
      </c>
      <c r="F998" s="20">
        <f>(weekly!F997/weekly!F996)-1</f>
        <v>-2.3170568163192296E-2</v>
      </c>
      <c r="G998" s="20">
        <f>(weekly!G997/weekly!G996)-1</f>
        <v>-2.3340509678581922E-2</v>
      </c>
      <c r="H998" s="20">
        <f>(weekly!H997/weekly!H996)-1</f>
        <v>1.0685270222536181E-2</v>
      </c>
      <c r="I998" s="20">
        <f>(weekly!I997/weekly!I996)-1</f>
        <v>-1.5404093690651988E-2</v>
      </c>
      <c r="J998" s="20">
        <f>(weekly!J997/weekly!J996)-1</f>
        <v>1.4480590603263011E-2</v>
      </c>
      <c r="K998" s="20">
        <f>(weekly!K997/weekly!K996)-1</f>
        <v>-7.6962544894817464E-3</v>
      </c>
    </row>
    <row r="999" spans="1:11" x14ac:dyDescent="0.3">
      <c r="A999" s="19">
        <v>45305</v>
      </c>
      <c r="B999" s="20">
        <f>(weekly!B998/weekly!B997)-1</f>
        <v>-2.3856075639080432E-3</v>
      </c>
      <c r="C999" s="20">
        <f>(weekly!C998/weekly!C997)-1</f>
        <v>2.0223085262452534E-2</v>
      </c>
      <c r="D999" s="20">
        <f>(weekly!D998/weekly!D997)-1</f>
        <v>-0.10391786497684619</v>
      </c>
      <c r="E999" s="20">
        <f>(weekly!E998/weekly!E997)-1</f>
        <v>2.8801965442629918E-2</v>
      </c>
      <c r="F999" s="20">
        <f>(weekly!F998/weekly!F997)-1</f>
        <v>-3.4154005735554382E-2</v>
      </c>
      <c r="G999" s="20">
        <f>(weekly!G998/weekly!G997)-1</f>
        <v>-1.52459748684175E-3</v>
      </c>
      <c r="H999" s="20">
        <f>(weekly!H998/weekly!H997)-1</f>
        <v>5.0764525993883813E-2</v>
      </c>
      <c r="I999" s="20">
        <f>(weekly!I998/weekly!I997)-1</f>
        <v>1.0608658379768432E-2</v>
      </c>
      <c r="J999" s="20">
        <f>(weekly!J998/weekly!J997)-1</f>
        <v>2.242039288268205E-2</v>
      </c>
      <c r="K999" s="20">
        <f>(weekly!K998/weekly!K997)-1</f>
        <v>5.4578880845685962E-3</v>
      </c>
    </row>
    <row r="1000" spans="1:11" x14ac:dyDescent="0.3">
      <c r="A1000" s="19">
        <v>45312</v>
      </c>
      <c r="B1000" s="20">
        <f>(weekly!B999/weekly!B998)-1</f>
        <v>-1.0515923799773397E-2</v>
      </c>
      <c r="C1000" s="20">
        <f>(weekly!C999/weekly!C998)-1</f>
        <v>-3.3666831513675999E-2</v>
      </c>
      <c r="D1000" s="20">
        <f>(weekly!D999/weekly!D998)-1</f>
        <v>-2.4308979022880983E-2</v>
      </c>
      <c r="E1000" s="20">
        <f>(weekly!E999/weekly!E998)-1</f>
        <v>5.9700587914417458E-3</v>
      </c>
      <c r="F1000" s="20">
        <f>(weekly!F999/weekly!F998)-1</f>
        <v>-6.8433438097193489E-2</v>
      </c>
      <c r="G1000" s="20">
        <f>(weekly!G999/weekly!G998)-1</f>
        <v>6.9052041898065575E-4</v>
      </c>
      <c r="H1000" s="20">
        <f>(weekly!H999/weekly!H998)-1</f>
        <v>-1.5591219025444913E-2</v>
      </c>
      <c r="I1000" s="20">
        <f>(weekly!I999/weekly!I998)-1</f>
        <v>-3.4142720814335781E-2</v>
      </c>
      <c r="J1000" s="20">
        <f>(weekly!J999/weekly!J998)-1</f>
        <v>-1.4866013878603423E-2</v>
      </c>
      <c r="K1000" s="20">
        <f>(weekly!K999/weekly!K998)-1</f>
        <v>6.5139134906576857E-2</v>
      </c>
    </row>
    <row r="1001" spans="1:11" x14ac:dyDescent="0.3">
      <c r="A1001" s="19">
        <v>45319</v>
      </c>
      <c r="B1001" s="20">
        <f>(weekly!B1000/weekly!B999)-1</f>
        <v>7.7327854434730003E-2</v>
      </c>
      <c r="C1001" s="20">
        <f>(weekly!C1000/weekly!C999)-1</f>
        <v>4.0941658137154446E-2</v>
      </c>
      <c r="D1001" s="20">
        <f>(weekly!D1000/weekly!D999)-1</f>
        <v>7.8402676144679884E-3</v>
      </c>
      <c r="E1001" s="20">
        <f>(weekly!E1000/weekly!E999)-1</f>
        <v>1.4526284078927532E-2</v>
      </c>
      <c r="F1001" s="20">
        <f>(weekly!F1000/weekly!F999)-1</f>
        <v>-4.3740675437405896E-3</v>
      </c>
      <c r="G1001" s="20">
        <f>(weekly!G1000/weekly!G999)-1</f>
        <v>3.8875714341246592E-4</v>
      </c>
      <c r="H1001" s="20">
        <f>(weekly!H1000/weekly!H999)-1</f>
        <v>0.17856992017569784</v>
      </c>
      <c r="I1001" s="20">
        <f>(weekly!I1000/weekly!I999)-1</f>
        <v>-3.3483368097485977E-2</v>
      </c>
      <c r="J1001" s="20">
        <f>(weekly!J1000/weekly!J999)-1</f>
        <v>-5.9553971656875482E-2</v>
      </c>
      <c r="K1001" s="20">
        <f>(weekly!K1000/weekly!K999)-1</f>
        <v>-1.3679523630706458E-2</v>
      </c>
    </row>
    <row r="1002" spans="1:11" x14ac:dyDescent="0.3">
      <c r="A1002" s="19">
        <v>45326</v>
      </c>
      <c r="B1002" s="20">
        <f>(weekly!B1001/weekly!B1000)-1</f>
        <v>2.0923372436028043E-3</v>
      </c>
      <c r="C1002" s="20">
        <f>(weekly!C1001/weekly!C1000)-1</f>
        <v>4.2205582028590705E-2</v>
      </c>
      <c r="D1002" s="20">
        <f>(weekly!D1001/weekly!D1000)-1</f>
        <v>-2.9422950592953856E-2</v>
      </c>
      <c r="E1002" s="20">
        <f>(weekly!E1001/weekly!E1000)-1</f>
        <v>-1.4175762830639038E-2</v>
      </c>
      <c r="F1002" s="20">
        <f>(weekly!F1001/weekly!F1000)-1</f>
        <v>5.2276674726696726E-3</v>
      </c>
      <c r="G1002" s="20">
        <f>(weekly!G1001/weekly!G1000)-1</f>
        <v>-3.4245909921112982E-2</v>
      </c>
      <c r="H1002" s="20">
        <f>(weekly!H1001/weekly!H1000)-1</f>
        <v>0.10016126142268411</v>
      </c>
      <c r="I1002" s="20">
        <f>(weekly!I1001/weekly!I1000)-1</f>
        <v>-5.5883689232167133E-2</v>
      </c>
      <c r="J1002" s="20">
        <f>(weekly!J1001/weekly!J1000)-1</f>
        <v>-1.5646278642903799E-2</v>
      </c>
      <c r="K1002" s="20">
        <f>(weekly!K1001/weekly!K1000)-1</f>
        <v>1.6697487218535922E-2</v>
      </c>
    </row>
    <row r="1003" spans="1:11" x14ac:dyDescent="0.3">
      <c r="A1003" s="19">
        <v>45333</v>
      </c>
      <c r="B1003" s="20">
        <f>(weekly!B1002/weekly!B1001)-1</f>
        <v>-1.2322437104228534E-4</v>
      </c>
      <c r="C1003" s="20">
        <f>(weekly!C1002/weekly!C1001)-1</f>
        <v>-1.3063357282820931E-3</v>
      </c>
      <c r="D1003" s="20">
        <f>(weekly!D1002/weekly!D1001)-1</f>
        <v>1.1612995155314998E-2</v>
      </c>
      <c r="E1003" s="20">
        <f>(weekly!E1002/weekly!E1001)-1</f>
        <v>1.9349514153699676E-2</v>
      </c>
      <c r="F1003" s="20">
        <f>(weekly!F1002/weekly!F1001)-1</f>
        <v>1.9057137533244006E-2</v>
      </c>
      <c r="G1003" s="20">
        <f>(weekly!G1002/weekly!G1001)-1</f>
        <v>-1.1307050811311226E-2</v>
      </c>
      <c r="H1003" s="20">
        <f>(weekly!H1002/weekly!H1001)-1</f>
        <v>6.6286644951140117E-2</v>
      </c>
      <c r="I1003" s="20">
        <f>(weekly!I1002/weekly!I1001)-1</f>
        <v>-2.6106833493743986E-2</v>
      </c>
      <c r="J1003" s="20">
        <f>(weekly!J1002/weekly!J1001)-1</f>
        <v>1.9263447570640135E-2</v>
      </c>
      <c r="K1003" s="20">
        <f>(weekly!K1002/weekly!K1001)-1</f>
        <v>3.1937088749799392E-2</v>
      </c>
    </row>
    <row r="1004" spans="1:11" x14ac:dyDescent="0.3">
      <c r="A1004" s="19">
        <v>45340</v>
      </c>
      <c r="B1004" s="20">
        <f>(weekly!B1003/weekly!B1002)-1</f>
        <v>2.2634998664904815E-2</v>
      </c>
      <c r="C1004" s="20">
        <f>(weekly!C1003/weekly!C1002)-1</f>
        <v>-1.8457960904004089E-2</v>
      </c>
      <c r="D1004" s="20">
        <f>(weekly!D1003/weekly!D1002)-1</f>
        <v>4.9299246425782428E-4</v>
      </c>
      <c r="E1004" s="20">
        <f>(weekly!E1003/weekly!E1002)-1</f>
        <v>-1.4573520634001302E-2</v>
      </c>
      <c r="F1004" s="20">
        <f>(weekly!F1003/weekly!F1002)-1</f>
        <v>-7.2974500482064775E-3</v>
      </c>
      <c r="G1004" s="20">
        <f>(weekly!G1003/weekly!G1002)-1</f>
        <v>4.9245546025256104E-3</v>
      </c>
      <c r="H1004" s="20">
        <f>(weekly!H1003/weekly!H1002)-1</f>
        <v>-5.6361692378188666E-2</v>
      </c>
      <c r="I1004" s="20">
        <f>(weekly!I1003/weekly!I1002)-1</f>
        <v>1.6924027177269929E-2</v>
      </c>
      <c r="J1004" s="20">
        <f>(weekly!J1003/weekly!J1002)-1</f>
        <v>2.3605783416935644E-4</v>
      </c>
      <c r="K1004" s="20">
        <f>(weekly!K1003/weekly!K1002)-1</f>
        <v>-2.711249351995848E-2</v>
      </c>
    </row>
    <row r="1005" spans="1:11" x14ac:dyDescent="0.3">
      <c r="A1005" s="19">
        <v>45347</v>
      </c>
      <c r="B1005" s="20">
        <f>(weekly!B1004/weekly!B1003)-1</f>
        <v>-1.0042647777561697E-3</v>
      </c>
      <c r="C1005" s="20">
        <f>(weekly!C1004/weekly!C1003)-1</f>
        <v>1.0426692332370813E-2</v>
      </c>
      <c r="D1005" s="20">
        <f>(weekly!D1004/weekly!D1003)-1</f>
        <v>7.1448683654793399E-3</v>
      </c>
      <c r="E1005" s="20">
        <f>(weekly!E1004/weekly!E1003)-1</f>
        <v>-1.3205793277159761E-2</v>
      </c>
      <c r="F1005" s="20">
        <f>(weekly!F1004/weekly!F1003)-1</f>
        <v>-5.1641856025720356E-2</v>
      </c>
      <c r="G1005" s="20">
        <f>(weekly!G1004/weekly!G1003)-1</f>
        <v>-2.6425830489941182E-3</v>
      </c>
      <c r="H1005" s="20">
        <f>(weekly!H1004/weekly!H1003)-1</f>
        <v>9.226286824215002E-3</v>
      </c>
      <c r="I1005" s="20">
        <f>(weekly!I1004/weekly!I1003)-1</f>
        <v>-5.1020408163265918E-3</v>
      </c>
      <c r="J1005" s="20">
        <f>(weekly!J1004/weekly!J1003)-1</f>
        <v>7.2187149684347141E-2</v>
      </c>
      <c r="K1005" s="20">
        <f>(weekly!K1004/weekly!K1003)-1</f>
        <v>2.9306761869238862E-3</v>
      </c>
    </row>
    <row r="1006" spans="1:11" x14ac:dyDescent="0.3">
      <c r="A1006" s="19">
        <v>45354</v>
      </c>
      <c r="B1006" s="20">
        <f>(weekly!B1005/weekly!B1004)-1</f>
        <v>-8.846414186431506E-3</v>
      </c>
      <c r="C1006" s="20">
        <f>(weekly!C1005/weekly!C1004)-1</f>
        <v>3.4804059252384612E-3</v>
      </c>
      <c r="D1006" s="20">
        <f>(weekly!D1005/weekly!D1004)-1</f>
        <v>1.072863882579056E-2</v>
      </c>
      <c r="E1006" s="20">
        <f>(weekly!E1005/weekly!E1004)-1</f>
        <v>-2.3118576906948296E-2</v>
      </c>
      <c r="F1006" s="20">
        <f>(weekly!F1005/weekly!F1004)-1</f>
        <v>1.3701774521055921E-2</v>
      </c>
      <c r="G1006" s="20">
        <f>(weekly!G1005/weekly!G1004)-1</f>
        <v>-7.7152660751629298E-3</v>
      </c>
      <c r="H1006" s="20">
        <f>(weekly!H1005/weekly!H1004)-1</f>
        <v>1.6038492381715841E-3</v>
      </c>
      <c r="I1006" s="20">
        <f>(weekly!I1005/weekly!I1004)-1</f>
        <v>9.4017094017093683E-3</v>
      </c>
      <c r="J1006" s="20">
        <f>(weekly!J1005/weekly!J1004)-1</f>
        <v>1.1610950612188642E-2</v>
      </c>
      <c r="K1006" s="20">
        <f>(weekly!K1005/weekly!K1004)-1</f>
        <v>-5.1269790670491977E-2</v>
      </c>
    </row>
    <row r="1007" spans="1:11" x14ac:dyDescent="0.3">
      <c r="A1007" s="19">
        <v>45361</v>
      </c>
      <c r="B1007" s="20">
        <f>(weekly!B1006/weekly!B1005)-1</f>
        <v>-4.1049948273413905E-2</v>
      </c>
      <c r="C1007" s="20">
        <f>(weekly!C1006/weekly!C1005)-1</f>
        <v>2.6931314803095852E-2</v>
      </c>
      <c r="D1007" s="20">
        <f>(weekly!D1006/weekly!D1005)-1</f>
        <v>4.5294239679138926E-3</v>
      </c>
      <c r="E1007" s="20">
        <f>(weekly!E1006/weekly!E1005)-1</f>
        <v>1.0856108349560412E-2</v>
      </c>
      <c r="F1007" s="20">
        <f>(weekly!F1006/weekly!F1005)-1</f>
        <v>-1.0450958875476424E-3</v>
      </c>
      <c r="G1007" s="20">
        <f>(weekly!G1006/weekly!G1005)-1</f>
        <v>1.8200233257626763E-2</v>
      </c>
      <c r="H1007" s="20">
        <f>(weekly!H1006/weekly!H1005)-1</f>
        <v>-6.1232986389111344E-2</v>
      </c>
      <c r="I1007" s="20">
        <f>(weekly!I1006/weekly!I1005)-1</f>
        <v>1.4999395185677944E-2</v>
      </c>
      <c r="J1007" s="20">
        <f>(weekly!J1006/weekly!J1005)-1</f>
        <v>-3.8431201893001754E-2</v>
      </c>
      <c r="K1007" s="20">
        <f>(weekly!K1006/weekly!K1005)-1</f>
        <v>-7.5488603908831275E-2</v>
      </c>
    </row>
    <row r="1008" spans="1:11" x14ac:dyDescent="0.3">
      <c r="A1008" s="19">
        <v>45368</v>
      </c>
      <c r="B1008" s="20">
        <f>(weekly!B1007/weekly!B1006)-1</f>
        <v>2.5955070440411232E-2</v>
      </c>
      <c r="C1008" s="20">
        <f>(weekly!C1007/weekly!C1006)-1</f>
        <v>-7.3081708834508485E-2</v>
      </c>
      <c r="D1008" s="20">
        <f>(weekly!D1007/weekly!D1006)-1</f>
        <v>-6.7462912607993974E-3</v>
      </c>
      <c r="E1008" s="20">
        <f>(weekly!E1007/weekly!E1006)-1</f>
        <v>-7.6592156766204567E-2</v>
      </c>
      <c r="F1008" s="20">
        <f>(weekly!F1007/weekly!F1006)-1</f>
        <v>-9.0844100364423364E-3</v>
      </c>
      <c r="G1008" s="20">
        <f>(weekly!G1007/weekly!G1006)-1</f>
        <v>-2.2024616930419572E-2</v>
      </c>
      <c r="H1008" s="20">
        <f>(weekly!H1007/weekly!H1006)-1</f>
        <v>1.1326032818203435E-2</v>
      </c>
      <c r="I1008" s="20">
        <f>(weekly!I1007/weekly!I1006)-1</f>
        <v>2.1213204624001891E-2</v>
      </c>
      <c r="J1008" s="20">
        <f>(weekly!J1007/weekly!J1006)-1</f>
        <v>2.394354245629926E-2</v>
      </c>
      <c r="K1008" s="20">
        <f>(weekly!K1007/weekly!K1006)-1</f>
        <v>3.749469986068199E-2</v>
      </c>
    </row>
    <row r="1009" spans="1:11" x14ac:dyDescent="0.3">
      <c r="A1009" s="19">
        <v>45375</v>
      </c>
      <c r="B1009" s="20">
        <f>(weekly!B1008/weekly!B1007)-1</f>
        <v>2.118169384823676E-2</v>
      </c>
      <c r="C1009" s="20">
        <f>(weekly!C1008/weekly!C1007)-1</f>
        <v>-8.8470684497173879E-3</v>
      </c>
      <c r="D1009" s="20">
        <f>(weekly!D1008/weekly!D1007)-1</f>
        <v>3.5000173268184831E-3</v>
      </c>
      <c r="E1009" s="20">
        <f>(weekly!E1008/weekly!E1007)-1</f>
        <v>-7.1514739501062907E-3</v>
      </c>
      <c r="F1009" s="20">
        <f>(weekly!F1008/weekly!F1007)-1</f>
        <v>1.8476156959352785E-3</v>
      </c>
      <c r="G1009" s="20">
        <f>(weekly!G1008/weekly!G1007)-1</f>
        <v>9.513731211408194E-3</v>
      </c>
      <c r="H1009" s="20">
        <f>(weekly!H1008/weekly!H1007)-1</f>
        <v>1.5854275594535228E-2</v>
      </c>
      <c r="I1009" s="20">
        <f>(weekly!I1008/weekly!I1007)-1</f>
        <v>2.3339946318134963E-4</v>
      </c>
      <c r="J1009" s="20">
        <f>(weekly!J1008/weekly!J1007)-1</f>
        <v>4.2554660847225811E-2</v>
      </c>
      <c r="K1009" s="20">
        <f>(weekly!K1008/weekly!K1007)-1</f>
        <v>1.8916394208313925E-2</v>
      </c>
    </row>
    <row r="1010" spans="1:11" x14ac:dyDescent="0.3">
      <c r="A1010" s="19">
        <v>45382</v>
      </c>
      <c r="B1010" s="20">
        <f>(weekly!B1009/weekly!B1008)-1</f>
        <v>-1.7330147726890344E-2</v>
      </c>
      <c r="C1010" s="20">
        <f>(weekly!C1009/weekly!C1008)-1</f>
        <v>2.6558831875757694E-2</v>
      </c>
      <c r="D1010" s="20">
        <f>(weekly!D1009/weekly!D1008)-1</f>
        <v>7.0205124663305307E-2</v>
      </c>
      <c r="E1010" s="20">
        <f>(weekly!E1009/weekly!E1008)-1</f>
        <v>-1.2653894177194869E-2</v>
      </c>
      <c r="F1010" s="20">
        <f>(weekly!F1009/weekly!F1008)-1</f>
        <v>1.2891894265390391E-2</v>
      </c>
      <c r="G1010" s="20">
        <f>(weekly!G1009/weekly!G1008)-1</f>
        <v>-2.0639330748328355E-2</v>
      </c>
      <c r="H1010" s="20">
        <f>(weekly!H1009/weekly!H1008)-1</f>
        <v>-1.9857214012950264E-2</v>
      </c>
      <c r="I1010" s="20">
        <f>(weekly!I1009/weekly!I1008)-1</f>
        <v>-1.6334150040835382E-3</v>
      </c>
      <c r="J1010" s="20">
        <f>(weekly!J1009/weekly!J1008)-1</f>
        <v>-8.5980763625764789E-3</v>
      </c>
      <c r="K1010" s="20">
        <f>(weekly!K1009/weekly!K1008)-1</f>
        <v>-3.111391244556494E-2</v>
      </c>
    </row>
    <row r="1011" spans="1:11" x14ac:dyDescent="0.3">
      <c r="A1011" s="19">
        <v>45389</v>
      </c>
      <c r="B1011" s="20">
        <f>(weekly!B1010/weekly!B1009)-1</f>
        <v>4.8284364084651976E-3</v>
      </c>
      <c r="C1011" s="20">
        <f>(weekly!C1010/weekly!C1009)-1</f>
        <v>5.5663755732864306E-3</v>
      </c>
      <c r="D1011" s="20">
        <f>(weekly!D1010/weekly!D1009)-1</f>
        <v>-1.9747668678003261E-2</v>
      </c>
      <c r="E1011" s="20">
        <f>(weekly!E1010/weekly!E1009)-1</f>
        <v>3.8210237896125765E-3</v>
      </c>
      <c r="F1011" s="20">
        <f>(weekly!F1010/weekly!F1009)-1</f>
        <v>-1.0040056182697765E-2</v>
      </c>
      <c r="G1011" s="20">
        <f>(weekly!G1010/weekly!G1009)-1</f>
        <v>-1.2864877222516724E-2</v>
      </c>
      <c r="H1011" s="20">
        <f>(weekly!H1010/weekly!H1009)-1</f>
        <v>1.805739065623202E-2</v>
      </c>
      <c r="I1011" s="20">
        <f>(weekly!I1010/weekly!I1009)-1</f>
        <v>5.2588524015426685E-3</v>
      </c>
      <c r="J1011" s="20">
        <f>(weekly!J1010/weekly!J1009)-1</f>
        <v>-1.6957759277324236E-2</v>
      </c>
      <c r="K1011" s="20">
        <f>(weekly!K1010/weekly!K1009)-1</f>
        <v>-5.8312141463126244E-2</v>
      </c>
    </row>
    <row r="1012" spans="1:11" x14ac:dyDescent="0.3">
      <c r="A1012" s="19">
        <v>45396</v>
      </c>
      <c r="B1012" s="20">
        <f>(weekly!B1011/weekly!B1010)-1</f>
        <v>2.0311488259550092E-3</v>
      </c>
      <c r="C1012" s="20">
        <f>(weekly!C1011/weekly!C1010)-1</f>
        <v>-4.3784675363622849E-2</v>
      </c>
      <c r="D1012" s="20">
        <f>(weekly!D1011/weekly!D1010)-1</f>
        <v>8.1306165443233436E-3</v>
      </c>
      <c r="E1012" s="20">
        <f>(weekly!E1011/weekly!E1010)-1</f>
        <v>-4.950454813299654E-2</v>
      </c>
      <c r="F1012" s="20">
        <f>(weekly!F1011/weekly!F1010)-1</f>
        <v>-1.6097390085829333E-2</v>
      </c>
      <c r="G1012" s="20">
        <f>(weekly!G1011/weekly!G1010)-1</f>
        <v>-1.716968618740311E-2</v>
      </c>
      <c r="H1012" s="20">
        <f>(weekly!H1011/weekly!H1010)-1</f>
        <v>-2.5124792013311192E-2</v>
      </c>
      <c r="I1012" s="20">
        <f>(weekly!I1011/weekly!I1010)-1</f>
        <v>-1.2322715647523852E-2</v>
      </c>
      <c r="J1012" s="20">
        <f>(weekly!J1011/weekly!J1010)-1</f>
        <v>-4.3214072100483891E-2</v>
      </c>
      <c r="K1012" s="20">
        <f>(weekly!K1011/weekly!K1010)-1</f>
        <v>5.3381900395654824E-3</v>
      </c>
    </row>
    <row r="1013" spans="1:11" x14ac:dyDescent="0.3">
      <c r="A1013" s="19">
        <v>45403</v>
      </c>
      <c r="B1013" s="20">
        <f>(weekly!B1012/weekly!B1011)-1</f>
        <v>-1.1958126152109116E-2</v>
      </c>
      <c r="C1013" s="20">
        <f>(weekly!C1012/weekly!C1011)-1</f>
        <v>-1.2675761852490863E-3</v>
      </c>
      <c r="D1013" s="20">
        <f>(weekly!D1012/weekly!D1011)-1</f>
        <v>-1.404035786586566E-2</v>
      </c>
      <c r="E1013" s="20">
        <f>(weekly!E1012/weekly!E1011)-1</f>
        <v>1.3460743654424512E-2</v>
      </c>
      <c r="F1013" s="20">
        <f>(weekly!F1012/weekly!F1011)-1</f>
        <v>1.2675579925584435E-2</v>
      </c>
      <c r="G1013" s="20">
        <f>(weekly!G1012/weekly!G1011)-1</f>
        <v>2.7730768406846407E-2</v>
      </c>
      <c r="H1013" s="20">
        <f>(weekly!H1012/weekly!H1011)-1</f>
        <v>4.0109233657620758E-2</v>
      </c>
      <c r="I1013" s="20">
        <f>(weekly!I1012/weekly!I1011)-1</f>
        <v>3.5663841807909602E-2</v>
      </c>
      <c r="J1013" s="20">
        <f>(weekly!J1012/weekly!J1011)-1</f>
        <v>2.3598778148753441E-2</v>
      </c>
      <c r="K1013" s="20">
        <f>(weekly!K1012/weekly!K1011)-1</f>
        <v>-7.9960019990005238E-3</v>
      </c>
    </row>
    <row r="1014" spans="1:11" x14ac:dyDescent="0.3">
      <c r="A1014" s="19">
        <v>45410</v>
      </c>
      <c r="B1014" s="20">
        <f>(weekly!B1013/weekly!B1012)-1</f>
        <v>-1.2770644728236524E-2</v>
      </c>
      <c r="C1014" s="20">
        <f>(weekly!C1013/weekly!C1012)-1</f>
        <v>5.7702120978189164E-3</v>
      </c>
      <c r="D1014" s="20">
        <f>(weekly!D1013/weekly!D1012)-1</f>
        <v>6.4909259504570826E-3</v>
      </c>
      <c r="E1014" s="20">
        <f>(weekly!E1013/weekly!E1012)-1</f>
        <v>-9.7522904171618574E-3</v>
      </c>
      <c r="F1014" s="20">
        <f>(weekly!F1013/weekly!F1012)-1</f>
        <v>3.0096865495842229E-2</v>
      </c>
      <c r="G1014" s="20">
        <f>(weekly!G1013/weekly!G1012)-1</f>
        <v>-1.0922241560796797E-2</v>
      </c>
      <c r="H1014" s="20">
        <f>(weekly!H1013/weekly!H1012)-1</f>
        <v>3.3475549721037057E-2</v>
      </c>
      <c r="I1014" s="20">
        <f>(weekly!I1013/weekly!I1012)-1</f>
        <v>-8.4100465962040349E-3</v>
      </c>
      <c r="J1014" s="20">
        <f>(weekly!J1013/weekly!J1012)-1</f>
        <v>-2.8648363545512701E-2</v>
      </c>
      <c r="K1014" s="20">
        <f>(weekly!K1013/weekly!K1012)-1</f>
        <v>3.4005037783375602E-3</v>
      </c>
    </row>
    <row r="1015" spans="1:11" x14ac:dyDescent="0.3">
      <c r="A1015" s="19">
        <v>45417</v>
      </c>
      <c r="B1015" s="20">
        <f>(weekly!B1014/weekly!B1013)-1</f>
        <v>-1.8528591352859114E-2</v>
      </c>
      <c r="C1015" s="20">
        <f>(weekly!C1014/weekly!C1013)-1</f>
        <v>1.3139407815996318E-2</v>
      </c>
      <c r="D1015" s="20">
        <f>(weekly!D1014/weekly!D1013)-1</f>
        <v>-5.3764148460121008E-2</v>
      </c>
      <c r="E1015" s="20">
        <f>(weekly!E1014/weekly!E1013)-1</f>
        <v>6.0779914226476439E-3</v>
      </c>
      <c r="F1015" s="20">
        <f>(weekly!F1014/weekly!F1013)-1</f>
        <v>-5.4100179196177156E-2</v>
      </c>
      <c r="G1015" s="20">
        <f>(weekly!G1014/weekly!G1013)-1</f>
        <v>6.8164336216979704E-2</v>
      </c>
      <c r="H1015" s="20">
        <f>(weekly!H1014/weekly!H1013)-1</f>
        <v>-1.7783423308986857E-2</v>
      </c>
      <c r="I1015" s="20">
        <f>(weekly!I1014/weekly!I1013)-1</f>
        <v>-6.9914040114613663E-3</v>
      </c>
      <c r="J1015" s="20">
        <f>(weekly!J1014/weekly!J1013)-1</f>
        <v>-6.5088165528278674E-2</v>
      </c>
      <c r="K1015" s="20">
        <f>(weekly!K1014/weekly!K1013)-1</f>
        <v>-2.7300112965984669E-2</v>
      </c>
    </row>
    <row r="1016" spans="1:11" x14ac:dyDescent="0.3">
      <c r="A1016" s="19">
        <v>45424</v>
      </c>
      <c r="B1016" s="20">
        <f>(weekly!B1015/weekly!B1014)-1</f>
        <v>2.008625651009277E-2</v>
      </c>
      <c r="C1016" s="20">
        <f>(weekly!C1015/weekly!C1014)-1</f>
        <v>-1.5357353809805074E-2</v>
      </c>
      <c r="D1016" s="20">
        <f>(weekly!D1015/weekly!D1014)-1</f>
        <v>1.8221016760553432E-2</v>
      </c>
      <c r="E1016" s="20">
        <f>(weekly!E1015/weekly!E1014)-1</f>
        <v>1.3614036078254177E-2</v>
      </c>
      <c r="F1016" s="20">
        <f>(weekly!F1015/weekly!F1014)-1</f>
        <v>1.3946774921064442E-2</v>
      </c>
      <c r="G1016" s="20">
        <f>(weekly!G1015/weekly!G1014)-1</f>
        <v>3.6400583987687973E-3</v>
      </c>
      <c r="H1016" s="20">
        <f>(weekly!H1015/weekly!H1014)-1</f>
        <v>1.5939217588102128E-2</v>
      </c>
      <c r="I1016" s="20">
        <f>(weekly!I1015/weekly!I1014)-1</f>
        <v>7.8485687903970813E-3</v>
      </c>
      <c r="J1016" s="20">
        <f>(weekly!J1015/weekly!J1014)-1</f>
        <v>5.4625766121020547E-2</v>
      </c>
      <c r="K1016" s="20">
        <f>(weekly!K1015/weekly!K1014)-1</f>
        <v>8.3876379121232691E-3</v>
      </c>
    </row>
    <row r="1017" spans="1:11" x14ac:dyDescent="0.3">
      <c r="A1017" s="19">
        <v>45431</v>
      </c>
      <c r="B1017" s="20">
        <f>(weekly!B1016/weekly!B1015)-1</f>
        <v>3.1030159504074728E-2</v>
      </c>
      <c r="C1017" s="20">
        <f>(weekly!C1016/weekly!C1015)-1</f>
        <v>4.0165879867504195E-3</v>
      </c>
      <c r="D1017" s="20">
        <f>(weekly!D1016/weekly!D1015)-1</f>
        <v>3.6268014479885258E-2</v>
      </c>
      <c r="E1017" s="20">
        <f>(weekly!E1016/weekly!E1015)-1</f>
        <v>1.4399008501542188E-2</v>
      </c>
      <c r="F1017" s="20">
        <f>(weekly!F1016/weekly!F1015)-1</f>
        <v>2.3079113135698659E-2</v>
      </c>
      <c r="G1017" s="20">
        <f>(weekly!G1016/weekly!G1015)-1</f>
        <v>3.0734905298748671E-2</v>
      </c>
      <c r="H1017" s="20">
        <f>(weekly!H1016/weekly!H1015)-1</f>
        <v>4.0639022372147782E-2</v>
      </c>
      <c r="I1017" s="20">
        <f>(weekly!I1016/weekly!I1015)-1</f>
        <v>-1.1452130096197832E-3</v>
      </c>
      <c r="J1017" s="20">
        <f>(weekly!J1016/weekly!J1015)-1</f>
        <v>5.0984768336690633E-2</v>
      </c>
      <c r="K1017" s="20">
        <f>(weekly!K1016/weekly!K1015)-1</f>
        <v>2.8344743745601031E-2</v>
      </c>
    </row>
    <row r="1018" spans="1:11" x14ac:dyDescent="0.3">
      <c r="A1018" s="19">
        <v>45438</v>
      </c>
      <c r="B1018" s="20">
        <f>(weekly!B1017/weekly!B1016)-1</f>
        <v>-3.3676743793278119E-2</v>
      </c>
      <c r="C1018" s="20">
        <f>(weekly!C1017/weekly!C1016)-1</f>
        <v>-4.6382647097025664E-2</v>
      </c>
      <c r="D1018" s="20">
        <f>(weekly!D1017/weekly!D1016)-1</f>
        <v>9.4582124967044212E-3</v>
      </c>
      <c r="E1018" s="20">
        <f>(weekly!E1017/weekly!E1016)-1</f>
        <v>-3.4312817028052889E-2</v>
      </c>
      <c r="F1018" s="20">
        <f>(weekly!F1017/weekly!F1016)-1</f>
        <v>2.2436733629009886E-3</v>
      </c>
      <c r="G1018" s="20">
        <f>(weekly!G1017/weekly!G1016)-1</f>
        <v>-1.3521760689628848E-2</v>
      </c>
      <c r="H1018" s="20">
        <f>(weekly!H1017/weekly!H1016)-1</f>
        <v>-4.0366972477064222E-2</v>
      </c>
      <c r="I1018" s="20">
        <f>(weekly!I1017/weekly!I1016)-1</f>
        <v>-2.2815867920201849E-2</v>
      </c>
      <c r="J1018" s="20">
        <f>(weekly!J1017/weekly!J1016)-1</f>
        <v>1.1431486920669087E-2</v>
      </c>
      <c r="K1018" s="20">
        <f>(weekly!K1017/weekly!K1016)-1</f>
        <v>-2.4639123942259866E-2</v>
      </c>
    </row>
    <row r="1019" spans="1:11" x14ac:dyDescent="0.3">
      <c r="A1019" s="19">
        <v>45445</v>
      </c>
      <c r="B1019" s="20">
        <f>(weekly!B1018/weekly!B1017)-1</f>
        <v>2.7649608501118639E-2</v>
      </c>
      <c r="C1019" s="20">
        <f>(weekly!C1018/weekly!C1017)-1</f>
        <v>6.0747218022582761E-2</v>
      </c>
      <c r="D1019" s="20">
        <f>(weekly!D1018/weekly!D1017)-1</f>
        <v>2.7292612059678145E-2</v>
      </c>
      <c r="E1019" s="20">
        <f>(weekly!E1018/weekly!E1017)-1</f>
        <v>9.0056151823157071E-2</v>
      </c>
      <c r="F1019" s="20">
        <f>(weekly!F1018/weekly!F1017)-1</f>
        <v>1.6139108704706473E-2</v>
      </c>
      <c r="G1019" s="20">
        <f>(weekly!G1018/weekly!G1017)-1</f>
        <v>5.6210729821169592E-2</v>
      </c>
      <c r="H1019" s="20">
        <f>(weekly!H1018/weekly!H1017)-1</f>
        <v>-4.3817718291905616E-2</v>
      </c>
      <c r="I1019" s="20">
        <f>(weekly!I1018/weekly!I1017)-1</f>
        <v>3.0388360905784451E-2</v>
      </c>
      <c r="J1019" s="20">
        <f>(weekly!J1018/weekly!J1017)-1</f>
        <v>-3.6674483285161097E-2</v>
      </c>
      <c r="K1019" s="20">
        <f>(weekly!K1018/weekly!K1017)-1</f>
        <v>1.4416943097729007E-2</v>
      </c>
    </row>
    <row r="1020" spans="1:11" x14ac:dyDescent="0.3">
      <c r="A1020" s="19">
        <v>45452</v>
      </c>
      <c r="B1020" s="20">
        <f>(weekly!B1019/weekly!B1018)-1</f>
        <v>5.170243885846304E-3</v>
      </c>
      <c r="C1020" s="20">
        <f>(weekly!C1019/weekly!C1018)-1</f>
        <v>-1.5896454756737954E-2</v>
      </c>
      <c r="D1020" s="20">
        <f>(weekly!D1019/weekly!D1018)-1</f>
        <v>1.4968061779006669E-2</v>
      </c>
      <c r="E1020" s="20">
        <f>(weekly!E1019/weekly!E1018)-1</f>
        <v>-2.9147104851330097E-2</v>
      </c>
      <c r="F1020" s="20">
        <f>(weekly!F1019/weekly!F1018)-1</f>
        <v>-2.0835468114902556E-3</v>
      </c>
      <c r="G1020" s="20">
        <f>(weekly!G1019/weekly!G1018)-1</f>
        <v>-1.2858646410103924E-2</v>
      </c>
      <c r="H1020" s="20">
        <f>(weekly!H1019/weekly!H1018)-1</f>
        <v>4.44259290118314E-2</v>
      </c>
      <c r="I1020" s="20">
        <f>(weekly!I1019/weekly!I1018)-1</f>
        <v>-1.8219084491004289E-2</v>
      </c>
      <c r="J1020" s="20">
        <f>(weekly!J1019/weekly!J1018)-1</f>
        <v>4.3547793597327855E-2</v>
      </c>
      <c r="K1020" s="20">
        <f>(weekly!K1019/weekly!K1018)-1</f>
        <v>3.7668217834234685E-2</v>
      </c>
    </row>
    <row r="1021" spans="1:11" x14ac:dyDescent="0.3">
      <c r="A1021" s="19">
        <v>45459</v>
      </c>
      <c r="B1021" s="20">
        <f>(weekly!B1020/weekly!B1019)-1</f>
        <v>-1.5803187709383715E-2</v>
      </c>
      <c r="C1021" s="20">
        <f>(weekly!C1020/weekly!C1019)-1</f>
        <v>-5.558382588953692E-3</v>
      </c>
      <c r="D1021" s="20">
        <f>(weekly!D1020/weekly!D1019)-1</f>
        <v>4.3114784895735392E-2</v>
      </c>
      <c r="E1021" s="20">
        <f>(weekly!E1020/weekly!E1019)-1</f>
        <v>2.9417690912754368E-2</v>
      </c>
      <c r="F1021" s="20">
        <f>(weekly!F1020/weekly!F1019)-1</f>
        <v>-1.0525054764512598E-2</v>
      </c>
      <c r="G1021" s="20">
        <f>(weekly!G1020/weekly!G1019)-1</f>
        <v>-1.1440756536250651E-2</v>
      </c>
      <c r="H1021" s="20">
        <f>(weekly!H1020/weekly!H1019)-1</f>
        <v>-1.7805858701895438E-2</v>
      </c>
      <c r="I1021" s="20">
        <f>(weekly!I1020/weekly!I1019)-1</f>
        <v>-2.6675945256320999E-2</v>
      </c>
      <c r="J1021" s="20">
        <f>(weekly!J1020/weekly!J1019)-1</f>
        <v>-4.1676273140299758E-2</v>
      </c>
      <c r="K1021" s="20">
        <f>(weekly!K1020/weekly!K1019)-1</f>
        <v>8.1813223441002947E-3</v>
      </c>
    </row>
    <row r="1022" spans="1:11" x14ac:dyDescent="0.3">
      <c r="A1022" s="19">
        <v>45466</v>
      </c>
      <c r="B1022" s="20">
        <f>(weekly!B1021/weekly!B1020)-1</f>
        <v>7.6468161188282258E-2</v>
      </c>
      <c r="C1022" s="20">
        <f>(weekly!C1021/weekly!C1020)-1</f>
        <v>2.4509610968969309E-2</v>
      </c>
      <c r="D1022" s="20">
        <f>(weekly!D1021/weekly!D1020)-1</f>
        <v>1.0835959777877768E-2</v>
      </c>
      <c r="E1022" s="20">
        <f>(weekly!E1021/weekly!E1020)-1</f>
        <v>2.2215697788216859E-2</v>
      </c>
      <c r="F1022" s="20">
        <f>(weekly!F1021/weekly!F1020)-1</f>
        <v>9.0630783333622844E-3</v>
      </c>
      <c r="G1022" s="20">
        <f>(weekly!G1021/weekly!G1020)-1</f>
        <v>2.7057190553898769E-2</v>
      </c>
      <c r="H1022" s="20">
        <f>(weekly!H1021/weekly!H1020)-1</f>
        <v>-1.2345679012345734E-2</v>
      </c>
      <c r="I1022" s="20">
        <f>(weekly!I1021/weekly!I1020)-1</f>
        <v>1.2631077216396447E-2</v>
      </c>
      <c r="J1022" s="20">
        <f>(weekly!J1021/weekly!J1020)-1</f>
        <v>4.613512213070825E-3</v>
      </c>
      <c r="K1022" s="20">
        <f>(weekly!K1021/weekly!K1020)-1</f>
        <v>6.7083433517672653E-2</v>
      </c>
    </row>
    <row r="1023" spans="1:11" x14ac:dyDescent="0.3">
      <c r="A1023" s="19">
        <v>45473</v>
      </c>
      <c r="B1023" s="20">
        <f>(weekly!B1022/weekly!B1021)-1</f>
        <v>1.4839657595502764E-2</v>
      </c>
      <c r="C1023" s="20">
        <f>(weekly!C1022/weekly!C1021)-1</f>
        <v>2.7573223364880883E-2</v>
      </c>
      <c r="D1023" s="20">
        <f>(weekly!D1022/weekly!D1021)-1</f>
        <v>-2.1202042997980786E-2</v>
      </c>
      <c r="E1023" s="20">
        <f>(weekly!E1022/weekly!E1021)-1</f>
        <v>5.1507898516036432E-2</v>
      </c>
      <c r="F1023" s="20">
        <f>(weekly!F1022/weekly!F1021)-1</f>
        <v>6.4620078503967449E-3</v>
      </c>
      <c r="G1023" s="20">
        <f>(weekly!G1022/weekly!G1021)-1</f>
        <v>1.3103706476975008E-2</v>
      </c>
      <c r="H1023" s="20">
        <f>(weekly!H1022/weekly!H1021)-1</f>
        <v>7.7302631578948233E-3</v>
      </c>
      <c r="I1023" s="20">
        <f>(weekly!I1022/weekly!I1021)-1</f>
        <v>2.0593080724876422E-2</v>
      </c>
      <c r="J1023" s="20">
        <f>(weekly!J1022/weekly!J1021)-1</f>
        <v>2.2271369808981811E-2</v>
      </c>
      <c r="K1023" s="20">
        <f>(weekly!K1022/weekly!K1021)-1</f>
        <v>-2.1124380351509653E-2</v>
      </c>
    </row>
    <row r="1024" spans="1:11" x14ac:dyDescent="0.3">
      <c r="A1024" s="19">
        <v>45480</v>
      </c>
      <c r="B1024" s="20">
        <f>(weekly!B1023/weekly!B1022)-1</f>
        <v>5.0924381385217821E-3</v>
      </c>
      <c r="C1024" s="20">
        <f>(weekly!C1023/weekly!C1022)-1</f>
        <v>4.2910912807218704E-2</v>
      </c>
      <c r="D1024" s="20">
        <f>(weekly!D1023/weekly!D1022)-1</f>
        <v>-1.5411686184090723E-2</v>
      </c>
      <c r="E1024" s="20">
        <f>(weekly!E1023/weekly!E1022)-1</f>
        <v>3.9030016085465302E-2</v>
      </c>
      <c r="F1024" s="20">
        <f>(weekly!F1023/weekly!F1022)-1</f>
        <v>2.1543649306856594E-2</v>
      </c>
      <c r="G1024" s="20">
        <f>(weekly!G1023/weekly!G1022)-1</f>
        <v>4.4372938186144628E-2</v>
      </c>
      <c r="H1024" s="20">
        <f>(weekly!H1023/weekly!H1022)-1</f>
        <v>-5.8756324465480958E-3</v>
      </c>
      <c r="I1024" s="20">
        <f>(weekly!I1023/weekly!I1022)-1</f>
        <v>5.8457281217571877E-2</v>
      </c>
      <c r="J1024" s="20">
        <f>(weekly!J1023/weekly!J1022)-1</f>
        <v>5.3879755818599939E-3</v>
      </c>
      <c r="K1024" s="20">
        <f>(weekly!K1023/weekly!K1022)-1</f>
        <v>1.4501927835644857E-2</v>
      </c>
    </row>
    <row r="1025" spans="1:11" x14ac:dyDescent="0.3">
      <c r="A1025" s="19">
        <v>45487</v>
      </c>
      <c r="B1025" s="20">
        <f>(weekly!B1024/weekly!B1023)-1</f>
        <v>-2.6034620972994582E-2</v>
      </c>
      <c r="C1025" s="20">
        <f>(weekly!C1024/weekly!C1023)-1</f>
        <v>2.8310567764911143E-2</v>
      </c>
      <c r="D1025" s="20">
        <f>(weekly!D1024/weekly!D1023)-1</f>
        <v>-9.4903555802058337E-3</v>
      </c>
      <c r="E1025" s="20">
        <f>(weekly!E1024/weekly!E1023)-1</f>
        <v>4.7436833649773691E-2</v>
      </c>
      <c r="F1025" s="20">
        <f>(weekly!F1024/weekly!F1023)-1</f>
        <v>-1.7705016421319386E-2</v>
      </c>
      <c r="G1025" s="20">
        <f>(weekly!G1024/weekly!G1023)-1</f>
        <v>1.5103263167887793E-2</v>
      </c>
      <c r="H1025" s="20">
        <f>(weekly!H1024/weekly!H1023)-1</f>
        <v>-2.4626498111968154E-3</v>
      </c>
      <c r="I1025" s="20">
        <f>(weekly!I1024/weekly!I1023)-1</f>
        <v>3.3333333333333437E-2</v>
      </c>
      <c r="J1025" s="20">
        <f>(weekly!J1024/weekly!J1023)-1</f>
        <v>-8.0729166666666519E-3</v>
      </c>
      <c r="K1025" s="20">
        <f>(weekly!K1024/weekly!K1023)-1</f>
        <v>-4.1068693629814579E-2</v>
      </c>
    </row>
    <row r="1026" spans="1:11" x14ac:dyDescent="0.3">
      <c r="A1026" s="19">
        <v>45494</v>
      </c>
      <c r="B1026" s="20">
        <f>(weekly!B1025/weekly!B1024)-1</f>
        <v>-2.9656303250490401E-2</v>
      </c>
      <c r="C1026" s="20">
        <f>(weekly!C1025/weekly!C1024)-1</f>
        <v>1.9861007809594877E-2</v>
      </c>
      <c r="D1026" s="20">
        <f>(weekly!D1025/weekly!D1024)-1</f>
        <v>6.7504510670068907E-3</v>
      </c>
      <c r="E1026" s="20">
        <f>(weekly!E1025/weekly!E1024)-1</f>
        <v>4.7937756211829718E-2</v>
      </c>
      <c r="F1026" s="20">
        <f>(weekly!F1025/weekly!F1024)-1</f>
        <v>1.3916939631031244E-3</v>
      </c>
      <c r="G1026" s="20">
        <f>(weekly!G1025/weekly!G1024)-1</f>
        <v>-1.4538467424480839E-3</v>
      </c>
      <c r="H1026" s="20">
        <f>(weekly!H1025/weekly!H1024)-1</f>
        <v>8.1961816984858382E-2</v>
      </c>
      <c r="I1026" s="20">
        <f>(weekly!I1025/weekly!I1024)-1</f>
        <v>5.9666877503689708E-2</v>
      </c>
      <c r="J1026" s="20">
        <f>(weekly!J1025/weekly!J1024)-1</f>
        <v>1.5130369899545304E-2</v>
      </c>
      <c r="K1026" s="20">
        <f>(weekly!K1025/weekly!K1024)-1</f>
        <v>1.4078674948240222E-2</v>
      </c>
    </row>
    <row r="1027" spans="1:11" x14ac:dyDescent="0.3">
      <c r="A1027" s="19">
        <v>45501</v>
      </c>
      <c r="B1027" s="20">
        <f>(weekly!B1026/weekly!B1025)-1</f>
        <v>-6.4345970590379276E-3</v>
      </c>
      <c r="C1027" s="20">
        <f>(weekly!C1026/weekly!C1025)-1</f>
        <v>-2.3884134598949447E-2</v>
      </c>
      <c r="D1027" s="20">
        <f>(weekly!D1026/weekly!D1025)-1</f>
        <v>2.5337576862466404E-2</v>
      </c>
      <c r="E1027" s="20">
        <f>(weekly!E1026/weekly!E1025)-1</f>
        <v>-3.0709457661397654E-2</v>
      </c>
      <c r="F1027" s="20">
        <f>(weekly!F1026/weekly!F1025)-1</f>
        <v>5.3065098384827758E-2</v>
      </c>
      <c r="G1027" s="20">
        <f>(weekly!G1026/weekly!G1025)-1</f>
        <v>-2.5415503031128717E-2</v>
      </c>
      <c r="H1027" s="20">
        <f>(weekly!H1026/weekly!H1025)-1</f>
        <v>5.5673866747794287E-2</v>
      </c>
      <c r="I1027" s="20">
        <f>(weekly!I1026/weekly!I1025)-1</f>
        <v>-2.6462395543175532E-2</v>
      </c>
      <c r="J1027" s="20">
        <f>(weekly!J1026/weekly!J1025)-1</f>
        <v>-1.8920316881279042E-3</v>
      </c>
      <c r="K1027" s="20">
        <f>(weekly!K1026/weekly!K1025)-1</f>
        <v>-1.0091582570145197E-2</v>
      </c>
    </row>
    <row r="1028" spans="1:11" x14ac:dyDescent="0.3">
      <c r="A1028" s="19">
        <v>45508</v>
      </c>
      <c r="B1028" s="20">
        <f>(weekly!B1027/weekly!B1026)-1</f>
        <v>-1.6687565029479989E-2</v>
      </c>
      <c r="C1028" s="20">
        <f>(weekly!C1027/weekly!C1026)-1</f>
        <v>-1.2677881416280457E-2</v>
      </c>
      <c r="D1028" s="20">
        <f>(weekly!D1027/weekly!D1026)-1</f>
        <v>-5.394328421179595E-3</v>
      </c>
      <c r="E1028" s="20">
        <f>(weekly!E1027/weekly!E1026)-1</f>
        <v>-2.7701515484296113E-2</v>
      </c>
      <c r="F1028" s="20">
        <f>(weekly!F1027/weekly!F1026)-1</f>
        <v>-2.1276595744680771E-2</v>
      </c>
      <c r="G1028" s="20">
        <f>(weekly!G1027/weekly!G1026)-1</f>
        <v>3.4421603487591046E-3</v>
      </c>
      <c r="H1028" s="20">
        <f>(weekly!H1027/weekly!H1026)-1</f>
        <v>-3.9481268011527293E-2</v>
      </c>
      <c r="I1028" s="20">
        <f>(weekly!I1027/weekly!I1026)-1</f>
        <v>1.3182096873084026E-2</v>
      </c>
      <c r="J1028" s="20">
        <f>(weekly!J1027/weekly!J1026)-1</f>
        <v>-2.0169923766143349E-2</v>
      </c>
      <c r="K1028" s="20">
        <f>(weekly!K1027/weekly!K1026)-1</f>
        <v>-3.1054802592810904E-2</v>
      </c>
    </row>
    <row r="1029" spans="1:11" x14ac:dyDescent="0.3">
      <c r="A1029" s="19">
        <v>45515</v>
      </c>
      <c r="B1029" s="20">
        <f>(weekly!B1028/weekly!B1027)-1</f>
        <v>2.645323204232497E-3</v>
      </c>
      <c r="C1029" s="20">
        <f>(weekly!C1028/weekly!C1027)-1</f>
        <v>4.4292048477682533E-2</v>
      </c>
      <c r="D1029" s="20">
        <f>(weekly!D1028/weekly!D1027)-1</f>
        <v>-1.0968367470609697E-2</v>
      </c>
      <c r="E1029" s="20">
        <f>(weekly!E1028/weekly!E1027)-1</f>
        <v>4.9809402795425672E-2</v>
      </c>
      <c r="F1029" s="20">
        <f>(weekly!F1028/weekly!F1027)-1</f>
        <v>2.4830625534435491E-3</v>
      </c>
      <c r="G1029" s="20">
        <f>(weekly!G1028/weekly!G1027)-1</f>
        <v>-2.2288584936051015E-3</v>
      </c>
      <c r="H1029" s="20">
        <f>(weekly!H1028/weekly!H1027)-1</f>
        <v>-2.2502250225022724E-3</v>
      </c>
      <c r="I1029" s="20">
        <f>(weekly!I1028/weekly!I1027)-1</f>
        <v>1.3716591023701374E-2</v>
      </c>
      <c r="J1029" s="20">
        <f>(weekly!J1028/weekly!J1027)-1</f>
        <v>-6.764280146977053E-3</v>
      </c>
      <c r="K1029" s="20">
        <f>(weekly!K1028/weekly!K1027)-1</f>
        <v>-3.8679073161831723E-2</v>
      </c>
    </row>
    <row r="1030" spans="1:11" x14ac:dyDescent="0.3">
      <c r="A1030" s="19">
        <v>45522</v>
      </c>
      <c r="B1030" s="20">
        <f>(weekly!B1029/weekly!B1028)-1</f>
        <v>1.4727371127046363E-2</v>
      </c>
      <c r="C1030" s="20">
        <f>(weekly!C1029/weekly!C1028)-1</f>
        <v>1.0835475141812045E-2</v>
      </c>
      <c r="D1030" s="20">
        <f>(weekly!D1029/weekly!D1028)-1</f>
        <v>-4.319588260523255E-3</v>
      </c>
      <c r="E1030" s="20">
        <f>(weekly!E1029/weekly!E1028)-1</f>
        <v>1.6945049624788044E-3</v>
      </c>
      <c r="F1030" s="20">
        <f>(weekly!F1029/weekly!F1028)-1</f>
        <v>3.4939225431819265E-2</v>
      </c>
      <c r="G1030" s="20">
        <f>(weekly!G1029/weekly!G1028)-1</f>
        <v>1.1073201804521648E-2</v>
      </c>
      <c r="H1030" s="20">
        <f>(weekly!H1029/weekly!H1028)-1</f>
        <v>5.8487445496917756E-2</v>
      </c>
      <c r="I1030" s="20">
        <f>(weekly!I1029/weekly!I1028)-1</f>
        <v>6.2680330315389998E-3</v>
      </c>
      <c r="J1030" s="20">
        <f>(weekly!J1029/weekly!J1028)-1</f>
        <v>8.2396793811831959E-3</v>
      </c>
      <c r="K1030" s="20">
        <f>(weekly!K1029/weekly!K1028)-1</f>
        <v>-2.6570506737521371E-2</v>
      </c>
    </row>
    <row r="1031" spans="1:11" x14ac:dyDescent="0.3">
      <c r="A1031" s="19">
        <v>45529</v>
      </c>
      <c r="B1031" s="20">
        <f>(weekly!B1030/weekly!B1029)-1</f>
        <v>6.4401288025761616E-3</v>
      </c>
      <c r="C1031" s="20">
        <f>(weekly!C1030/weekly!C1029)-1</f>
        <v>2.01281390712158E-2</v>
      </c>
      <c r="D1031" s="20">
        <f>(weekly!D1030/weekly!D1029)-1</f>
        <v>7.2920833205132318E-3</v>
      </c>
      <c r="E1031" s="20">
        <f>(weekly!E1030/weekly!E1029)-1</f>
        <v>4.3821491864024509E-2</v>
      </c>
      <c r="F1031" s="20">
        <f>(weekly!F1030/weekly!F1029)-1</f>
        <v>-8.8282376808836993E-3</v>
      </c>
      <c r="G1031" s="20">
        <f>(weekly!G1030/weekly!G1029)-1</f>
        <v>1.07965823768017E-2</v>
      </c>
      <c r="H1031" s="20">
        <f>(weekly!H1030/weekly!H1029)-1</f>
        <v>1.5198863636363802E-2</v>
      </c>
      <c r="I1031" s="20">
        <f>(weekly!I1030/weekly!I1029)-1</f>
        <v>-7.6132094126951655E-3</v>
      </c>
      <c r="J1031" s="20">
        <f>(weekly!J1030/weekly!J1029)-1</f>
        <v>2.9353717859624817E-2</v>
      </c>
      <c r="K1031" s="20">
        <f>(weekly!K1030/weekly!K1029)-1</f>
        <v>2.352635341522058E-2</v>
      </c>
    </row>
    <row r="1032" spans="1:11" x14ac:dyDescent="0.3">
      <c r="A1032" s="19">
        <v>45536</v>
      </c>
      <c r="B1032" s="20">
        <f>(weekly!B1031/weekly!B1030)-1</f>
        <v>-2.9682769950252874E-2</v>
      </c>
      <c r="C1032" s="20">
        <f>(weekly!C1031/weekly!C1030)-1</f>
        <v>-2.1301125446060887E-2</v>
      </c>
      <c r="D1032" s="20">
        <f>(weekly!D1031/weekly!D1030)-1</f>
        <v>3.0545543405091635E-5</v>
      </c>
      <c r="E1032" s="20">
        <f>(weekly!E1031/weekly!E1030)-1</f>
        <v>-2.1531100478468956E-2</v>
      </c>
      <c r="F1032" s="20">
        <f>(weekly!F1031/weekly!F1030)-1</f>
        <v>4.698093897914779E-2</v>
      </c>
      <c r="G1032" s="20">
        <f>(weekly!G1031/weekly!G1030)-1</f>
        <v>-1.7161738714662755E-3</v>
      </c>
      <c r="H1032" s="20">
        <f>(weekly!H1031/weekly!H1030)-1</f>
        <v>-1.4271722401007492E-2</v>
      </c>
      <c r="I1032" s="20">
        <f>(weekly!I1031/weekly!I1030)-1</f>
        <v>-3.9852545581353649E-4</v>
      </c>
      <c r="J1032" s="20">
        <f>(weekly!J1031/weekly!J1030)-1</f>
        <v>-3.4822176014690398E-2</v>
      </c>
      <c r="K1032" s="20">
        <f>(weekly!K1031/weekly!K1030)-1</f>
        <v>-1.2699218998031281E-3</v>
      </c>
    </row>
    <row r="1033" spans="1:11" x14ac:dyDescent="0.3">
      <c r="A1033" s="19">
        <v>45543</v>
      </c>
      <c r="B1033" s="20">
        <f>(weekly!B1032/weekly!B1031)-1</f>
        <v>5.3317131115087069E-3</v>
      </c>
      <c r="C1033" s="20">
        <f>(weekly!C1032/weekly!C1031)-1</f>
        <v>1.4775340775228685E-2</v>
      </c>
      <c r="D1033" s="20">
        <f>(weekly!D1032/weekly!D1031)-1</f>
        <v>1.7715874034026635E-2</v>
      </c>
      <c r="E1033" s="20">
        <f>(weekly!E1032/weekly!E1031)-1</f>
        <v>2.2215211504587717E-2</v>
      </c>
      <c r="F1033" s="20">
        <f>(weekly!F1032/weekly!F1031)-1</f>
        <v>2.57659528973333E-2</v>
      </c>
      <c r="G1033" s="20">
        <f>(weekly!G1032/weekly!G1031)-1</f>
        <v>4.8862470065001551E-2</v>
      </c>
      <c r="H1033" s="20">
        <f>(weekly!H1032/weekly!H1031)-1</f>
        <v>-2.8814762242725278E-2</v>
      </c>
      <c r="I1033" s="20">
        <f>(weekly!I1032/weekly!I1031)-1</f>
        <v>2.4220073756603178E-2</v>
      </c>
      <c r="J1033" s="20">
        <f>(weekly!J1032/weekly!J1031)-1</f>
        <v>1.1079557377278393E-2</v>
      </c>
      <c r="K1033" s="20">
        <f>(weekly!K1032/weekly!K1031)-1</f>
        <v>1.6720706974378441E-2</v>
      </c>
    </row>
    <row r="1034" spans="1:11" x14ac:dyDescent="0.3">
      <c r="A1034" s="19">
        <v>45550</v>
      </c>
      <c r="B1034" s="20">
        <f>(weekly!B1033/weekly!B1032)-1</f>
        <v>9.031460719936435E-3</v>
      </c>
      <c r="C1034" s="20">
        <f>(weekly!C1033/weekly!C1032)-1</f>
        <v>-5.2558262946093115E-2</v>
      </c>
      <c r="D1034" s="20">
        <f>(weekly!D1033/weekly!D1032)-1</f>
        <v>4.5169422851826235E-2</v>
      </c>
      <c r="E1034" s="20">
        <f>(weekly!E1033/weekly!E1032)-1</f>
        <v>-1.972635152512725E-2</v>
      </c>
      <c r="F1034" s="20">
        <f>(weekly!F1033/weekly!F1032)-1</f>
        <v>-1.5217164723574816E-2</v>
      </c>
      <c r="G1034" s="20">
        <f>(weekly!G1033/weekly!G1032)-1</f>
        <v>1.3438470884672205E-2</v>
      </c>
      <c r="H1034" s="20">
        <f>(weekly!H1033/weekly!H1032)-1</f>
        <v>-3.0985092078339771E-2</v>
      </c>
      <c r="I1034" s="20">
        <f>(weekly!I1033/weekly!I1032)-1</f>
        <v>2.1409108602570281E-3</v>
      </c>
      <c r="J1034" s="20">
        <f>(weekly!J1033/weekly!J1032)-1</f>
        <v>5.0307851954341176E-2</v>
      </c>
      <c r="K1034" s="20">
        <f>(weekly!K1033/weekly!K1032)-1</f>
        <v>-3.7081040520260067E-2</v>
      </c>
    </row>
    <row r="1035" spans="1:11" x14ac:dyDescent="0.3">
      <c r="A1035" s="19">
        <v>45557</v>
      </c>
      <c r="B1035" s="20">
        <f>(weekly!B1034/weekly!B1033)-1</f>
        <v>2.7087413269804017E-2</v>
      </c>
      <c r="C1035" s="20">
        <f>(weekly!C1034/weekly!C1033)-1</f>
        <v>5.5543886671800546E-3</v>
      </c>
      <c r="D1035" s="20">
        <f>(weekly!D1034/weekly!D1033)-1</f>
        <v>6.5759246496668311E-3</v>
      </c>
      <c r="E1035" s="20">
        <f>(weekly!E1034/weekly!E1033)-1</f>
        <v>5.2472779745516007E-4</v>
      </c>
      <c r="F1035" s="20">
        <f>(weekly!F1034/weekly!F1033)-1</f>
        <v>1.1490950876185124E-3</v>
      </c>
      <c r="G1035" s="20">
        <f>(weekly!G1034/weekly!G1033)-1</f>
        <v>9.446335320764998E-3</v>
      </c>
      <c r="H1035" s="20">
        <f>(weekly!H1034/weekly!H1033)-1</f>
        <v>0.10799396681749629</v>
      </c>
      <c r="I1035" s="20">
        <f>(weekly!I1034/weekly!I1033)-1</f>
        <v>1.5245678772577209E-2</v>
      </c>
      <c r="J1035" s="20">
        <f>(weekly!J1034/weekly!J1033)-1</f>
        <v>-2.3646111894191857E-2</v>
      </c>
      <c r="K1035" s="20">
        <f>(weekly!K1034/weekly!K1033)-1</f>
        <v>-6.493928177154773E-4</v>
      </c>
    </row>
    <row r="1036" spans="1:11" x14ac:dyDescent="0.3">
      <c r="A1036" s="19">
        <v>45564</v>
      </c>
      <c r="B1036" s="20">
        <f>(weekly!B1035/weekly!B1034)-1</f>
        <v>-9.1502968195101508E-2</v>
      </c>
      <c r="C1036" s="20">
        <f>(weekly!C1035/weekly!C1034)-1</f>
        <v>-1.3101399494046873E-2</v>
      </c>
      <c r="D1036" s="20">
        <f>(weekly!D1035/weekly!D1034)-1</f>
        <v>-5.4203634496334141E-2</v>
      </c>
      <c r="E1036" s="20">
        <f>(weekly!E1035/weekly!E1034)-1</f>
        <v>5.9787596695948242E-3</v>
      </c>
      <c r="F1036" s="20">
        <f>(weekly!F1035/weekly!F1034)-1</f>
        <v>-7.1962546250849524E-2</v>
      </c>
      <c r="G1036" s="20">
        <f>(weekly!G1035/weekly!G1034)-1</f>
        <v>-1.1151408871706958E-2</v>
      </c>
      <c r="H1036" s="20">
        <f>(weekly!H1035/weekly!H1034)-1</f>
        <v>-7.0514565750068203E-2</v>
      </c>
      <c r="I1036" s="20">
        <f>(weekly!I1035/weekly!I1034)-1</f>
        <v>-3.6920133907221486E-2</v>
      </c>
      <c r="J1036" s="20">
        <f>(weekly!J1035/weekly!J1034)-1</f>
        <v>-5.8030654649468438E-2</v>
      </c>
      <c r="K1036" s="20">
        <f>(weekly!K1035/weekly!K1034)-1</f>
        <v>1.4230944180908311E-2</v>
      </c>
    </row>
    <row r="1037" spans="1:11" x14ac:dyDescent="0.3">
      <c r="A1037" s="19">
        <v>45571</v>
      </c>
      <c r="B1037" s="20">
        <f>(weekly!B1036/weekly!B1035)-1</f>
        <v>-1.0407275717077891E-2</v>
      </c>
      <c r="C1037" s="20">
        <f>(weekly!C1036/weekly!C1035)-1</f>
        <v>-2.4234228937621283E-2</v>
      </c>
      <c r="D1037" s="20">
        <f>(weekly!D1036/weekly!D1035)-1</f>
        <v>-4.0117033149338344E-3</v>
      </c>
      <c r="E1037" s="20">
        <f>(weekly!E1036/weekly!E1035)-1</f>
        <v>8.8366394703229822E-3</v>
      </c>
      <c r="F1037" s="20">
        <f>(weekly!F1036/weekly!F1035)-1</f>
        <v>-1.1489015459723362E-2</v>
      </c>
      <c r="G1037" s="20">
        <f>(weekly!G1036/weekly!G1035)-1</f>
        <v>-3.6241697297994535E-2</v>
      </c>
      <c r="H1037" s="20">
        <f>(weekly!H1036/weekly!H1035)-1</f>
        <v>-1.0691271236086597E-2</v>
      </c>
      <c r="I1037" s="20">
        <f>(weekly!I1036/weekly!I1035)-1</f>
        <v>-2.9794418512265386E-2</v>
      </c>
      <c r="J1037" s="20">
        <f>(weekly!J1036/weekly!J1035)-1</f>
        <v>-2.2344768316264751E-3</v>
      </c>
      <c r="K1037" s="20">
        <f>(weekly!K1036/weekly!K1035)-1</f>
        <v>5.7790876473603259E-2</v>
      </c>
    </row>
    <row r="1038" spans="1:11" x14ac:dyDescent="0.3">
      <c r="A1038" s="19">
        <v>45578</v>
      </c>
      <c r="B1038" s="20">
        <f>(weekly!B1037/weekly!B1036)-1</f>
        <v>-9.3287661249179532E-3</v>
      </c>
      <c r="C1038" s="20">
        <f>(weekly!C1037/weekly!C1036)-1</f>
        <v>-6.3024197435649354E-3</v>
      </c>
      <c r="D1038" s="20">
        <f>(weekly!D1037/weekly!D1036)-1</f>
        <v>1.8685645063597711E-2</v>
      </c>
      <c r="E1038" s="20">
        <f>(weekly!E1037/weekly!E1036)-1</f>
        <v>-2.8680688336520044E-2</v>
      </c>
      <c r="F1038" s="20">
        <f>(weekly!F1037/weekly!F1036)-1</f>
        <v>-1.4832740682207191E-2</v>
      </c>
      <c r="G1038" s="20">
        <f>(weekly!G1037/weekly!G1036)-1</f>
        <v>-1.5339578454332536E-2</v>
      </c>
      <c r="H1038" s="20">
        <f>(weekly!H1037/weekly!H1036)-1</f>
        <v>1.4507772020725396E-2</v>
      </c>
      <c r="I1038" s="20">
        <f>(weekly!I1037/weekly!I1036)-1</f>
        <v>-3.6851264203091594E-3</v>
      </c>
      <c r="J1038" s="20">
        <f>(weekly!J1037/weekly!J1036)-1</f>
        <v>2.6787636916981272E-2</v>
      </c>
      <c r="K1038" s="20">
        <f>(weekly!K1037/weekly!K1036)-1</f>
        <v>-2.4833434282253153E-3</v>
      </c>
    </row>
    <row r="1039" spans="1:11" x14ac:dyDescent="0.3">
      <c r="A1039" s="19">
        <v>45585</v>
      </c>
      <c r="B1039" s="20">
        <f>(weekly!B1038/weekly!B1037)-1</f>
        <v>-2.3136908703008885E-2</v>
      </c>
      <c r="C1039" s="20">
        <f>(weekly!C1038/weekly!C1037)-1</f>
        <v>-1.5886297765004054E-2</v>
      </c>
      <c r="D1039" s="20">
        <f>(weekly!D1038/weekly!D1037)-1</f>
        <v>3.6596604929095999E-2</v>
      </c>
      <c r="E1039" s="20">
        <f>(weekly!E1038/weekly!E1037)-1</f>
        <v>-9.3370929985102658E-3</v>
      </c>
      <c r="F1039" s="20">
        <f>(weekly!F1038/weekly!F1037)-1</f>
        <v>-1.1413197867753966E-2</v>
      </c>
      <c r="G1039" s="20">
        <f>(weekly!G1038/weekly!G1037)-1</f>
        <v>-3.7323955625775063E-2</v>
      </c>
      <c r="H1039" s="20">
        <f>(weekly!H1038/weekly!H1037)-1</f>
        <v>-0.10710637676929813</v>
      </c>
      <c r="I1039" s="20">
        <f>(weekly!I1038/weekly!I1037)-1</f>
        <v>-9.3496352614814704E-3</v>
      </c>
      <c r="J1039" s="20">
        <f>(weekly!J1038/weekly!J1037)-1</f>
        <v>-6.9472212513107201E-2</v>
      </c>
      <c r="K1039" s="20">
        <f>(weekly!K1038/weekly!K1037)-1</f>
        <v>-5.980933875766592E-2</v>
      </c>
    </row>
    <row r="1040" spans="1:11" x14ac:dyDescent="0.3">
      <c r="A1040" s="19">
        <v>45592</v>
      </c>
      <c r="B1040" s="20">
        <f>(weekly!B1039/weekly!B1038)-1</f>
        <v>8.1334488082238643E-3</v>
      </c>
      <c r="C1040" s="20">
        <f>(weekly!C1039/weekly!C1038)-1</f>
        <v>-1.8077411245702502E-2</v>
      </c>
      <c r="D1040" s="20">
        <f>(weekly!D1039/weekly!D1038)-1</f>
        <v>-3.4989101755191765E-3</v>
      </c>
      <c r="E1040" s="20">
        <f>(weekly!E1039/weekly!E1038)-1</f>
        <v>-5.4348701699739599E-2</v>
      </c>
      <c r="F1040" s="20">
        <f>(weekly!F1039/weekly!F1038)-1</f>
        <v>-6.135902636916879E-3</v>
      </c>
      <c r="G1040" s="20">
        <f>(weekly!G1039/weekly!G1038)-1</f>
        <v>5.0294709349520961E-3</v>
      </c>
      <c r="H1040" s="20">
        <f>(weekly!H1039/weekly!H1038)-1</f>
        <v>2.2389279294002362E-2</v>
      </c>
      <c r="I1040" s="20">
        <f>(weekly!I1039/weekly!I1038)-1</f>
        <v>1.7527483924496989E-2</v>
      </c>
      <c r="J1040" s="20">
        <f>(weekly!J1039/weekly!J1038)-1</f>
        <v>8.9698900174289387E-2</v>
      </c>
      <c r="K1040" s="20">
        <f>(weekly!K1039/weekly!K1038)-1</f>
        <v>7.4011883234306408E-2</v>
      </c>
    </row>
    <row r="1041" spans="1:11" x14ac:dyDescent="0.3">
      <c r="A1041" s="19">
        <v>45599</v>
      </c>
      <c r="B1041" s="20">
        <f>(weekly!B1040/weekly!B1039)-1</f>
        <v>-4.1011466776229799E-2</v>
      </c>
      <c r="C1041" s="20">
        <f>(weekly!C1040/weekly!C1039)-1</f>
        <v>4.086140254003312E-2</v>
      </c>
      <c r="D1041" s="20">
        <f>(weekly!D1040/weekly!D1039)-1</f>
        <v>9.8716399009959321E-3</v>
      </c>
      <c r="E1041" s="20">
        <f>(weekly!E1040/weekly!E1039)-1</f>
        <v>3.9242411335434602E-2</v>
      </c>
      <c r="F1041" s="20">
        <f>(weekly!F1040/weekly!F1039)-1</f>
        <v>-5.7962140925557404E-2</v>
      </c>
      <c r="G1041" s="20">
        <f>(weekly!G1040/weekly!G1039)-1</f>
        <v>9.4028199680424862E-3</v>
      </c>
      <c r="H1041" s="20">
        <f>(weekly!H1040/weekly!H1039)-1</f>
        <v>-7.9923273657288574E-3</v>
      </c>
      <c r="I1041" s="20">
        <f>(weekly!I1040/weekly!I1039)-1</f>
        <v>-2.5175823055753832E-2</v>
      </c>
      <c r="J1041" s="20">
        <f>(weekly!J1040/weekly!J1039)-1</f>
        <v>9.6103466343104849E-3</v>
      </c>
      <c r="K1041" s="20">
        <f>(weekly!K1040/weekly!K1039)-1</f>
        <v>-7.9915814792543616E-2</v>
      </c>
    </row>
    <row r="1042" spans="1:11" x14ac:dyDescent="0.3">
      <c r="A1042" s="19">
        <v>45606</v>
      </c>
      <c r="B1042" s="20">
        <f>(weekly!B1041/weekly!B1040)-1</f>
        <v>-1.2580331061343819E-2</v>
      </c>
      <c r="C1042" s="20">
        <f>(weekly!C1041/weekly!C1040)-1</f>
        <v>-2.6525198938998074E-4</v>
      </c>
      <c r="D1042" s="20">
        <f>(weekly!D1041/weekly!D1040)-1</f>
        <v>-3.5167716378352254E-2</v>
      </c>
      <c r="E1042" s="20">
        <f>(weekly!E1041/weekly!E1040)-1</f>
        <v>1.8907620426787508E-2</v>
      </c>
      <c r="F1042" s="20">
        <f>(weekly!F1041/weekly!F1040)-1</f>
        <v>-0.10337792702522153</v>
      </c>
      <c r="G1042" s="20">
        <f>(weekly!G1041/weekly!G1040)-1</f>
        <v>-0.14498186530750701</v>
      </c>
      <c r="H1042" s="20">
        <f>(weekly!H1041/weekly!H1040)-1</f>
        <v>-3.8349983886561523E-2</v>
      </c>
      <c r="I1042" s="20">
        <f>(weekly!I1041/weekly!I1040)-1</f>
        <v>-2.5826014219991533E-2</v>
      </c>
      <c r="J1042" s="20">
        <f>(weekly!J1041/weekly!J1040)-1</f>
        <v>-3.6723433893722013E-2</v>
      </c>
      <c r="K1042" s="20">
        <f>(weekly!K1041/weekly!K1040)-1</f>
        <v>-8.8817724331742953E-2</v>
      </c>
    </row>
    <row r="1043" spans="1:11" x14ac:dyDescent="0.3">
      <c r="A1043" s="19">
        <v>45613</v>
      </c>
      <c r="B1043" s="20">
        <f>(weekly!B1042/weekly!B1041)-1</f>
        <v>-1.7355632691699041E-3</v>
      </c>
      <c r="C1043" s="20">
        <f>(weekly!C1042/weekly!C1041)-1</f>
        <v>2.3806652355339297E-2</v>
      </c>
      <c r="D1043" s="20">
        <f>(weekly!D1042/weekly!D1041)-1</f>
        <v>3.1221385319745831E-2</v>
      </c>
      <c r="E1043" s="20">
        <f>(weekly!E1042/weekly!E1041)-1</f>
        <v>2.0219355876753164E-2</v>
      </c>
      <c r="F1043" s="20">
        <f>(weekly!F1042/weekly!F1041)-1</f>
        <v>-4.4097215230656239E-3</v>
      </c>
      <c r="G1043" s="20">
        <f>(weekly!G1042/weekly!G1041)-1</f>
        <v>-1.434326171875E-2</v>
      </c>
      <c r="H1043" s="20">
        <f>(weekly!H1042/weekly!H1041)-1</f>
        <v>-4.2225201072385921E-2</v>
      </c>
      <c r="I1043" s="20">
        <f>(weekly!I1042/weekly!I1041)-1</f>
        <v>1.9748846195127179E-2</v>
      </c>
      <c r="J1043" s="20">
        <f>(weekly!J1042/weekly!J1041)-1</f>
        <v>2.2074460543851204E-2</v>
      </c>
      <c r="K1043" s="20">
        <f>(weekly!K1042/weekly!K1041)-1</f>
        <v>7.4020943910486414E-2</v>
      </c>
    </row>
    <row r="1044" spans="1:11" x14ac:dyDescent="0.3">
      <c r="A1044" s="19">
        <v>45620</v>
      </c>
      <c r="B1044" s="20">
        <f>(weekly!B1043/weekly!B1042)-1</f>
        <v>2.117907381065276E-2</v>
      </c>
      <c r="C1044" s="20">
        <f>(weekly!C1043/weekly!C1042)-1</f>
        <v>6.184328323045829E-3</v>
      </c>
      <c r="D1044" s="20">
        <f>(weekly!D1043/weekly!D1042)-1</f>
        <v>2.890123739688355E-2</v>
      </c>
      <c r="E1044" s="20">
        <f>(weekly!E1043/weekly!E1042)-1</f>
        <v>-2.3340780654488191E-2</v>
      </c>
      <c r="F1044" s="20">
        <f>(weekly!F1043/weekly!F1042)-1</f>
        <v>2.9932853329019959E-3</v>
      </c>
      <c r="G1044" s="20">
        <f>(weekly!G1043/weekly!G1042)-1</f>
        <v>2.0052841249200259E-2</v>
      </c>
      <c r="H1044" s="20">
        <f>(weekly!H1043/weekly!H1042)-1</f>
        <v>2.2743177046885998E-2</v>
      </c>
      <c r="I1044" s="20">
        <f>(weekly!I1043/weekly!I1042)-1</f>
        <v>4.2100831491422852E-3</v>
      </c>
      <c r="J1044" s="20">
        <f>(weekly!J1043/weekly!J1042)-1</f>
        <v>3.3665783523602055E-2</v>
      </c>
      <c r="K1044" s="20">
        <f>(weekly!K1043/weekly!K1042)-1</f>
        <v>3.9201282222518952E-2</v>
      </c>
    </row>
    <row r="1045" spans="1:11" x14ac:dyDescent="0.3">
      <c r="A1045" s="19">
        <v>45627</v>
      </c>
      <c r="B1045" s="20">
        <f>(weekly!B1044/weekly!B1043)-1</f>
        <v>1.4974462157560708E-2</v>
      </c>
      <c r="C1045" s="20">
        <f>(weekly!C1044/weekly!C1043)-1</f>
        <v>4.0893498952199181E-2</v>
      </c>
      <c r="D1045" s="20">
        <f>(weekly!D1044/weekly!D1043)-1</f>
        <v>3.3295286879541086E-2</v>
      </c>
      <c r="E1045" s="20">
        <f>(weekly!E1044/weekly!E1043)-1</f>
        <v>3.4744462685362132E-2</v>
      </c>
      <c r="F1045" s="20">
        <f>(weekly!F1044/weekly!F1043)-1</f>
        <v>-2.0124213582836004E-2</v>
      </c>
      <c r="G1045" s="20">
        <f>(weekly!G1044/weekly!G1043)-1</f>
        <v>-1.3932029503121335E-2</v>
      </c>
      <c r="H1045" s="20">
        <f>(weekly!H1044/weekly!H1043)-1</f>
        <v>2.4803284296955219E-2</v>
      </c>
      <c r="I1045" s="20">
        <f>(weekly!I1044/weekly!I1043)-1</f>
        <v>-1.2158054711246202E-2</v>
      </c>
      <c r="J1045" s="20">
        <f>(weekly!J1044/weekly!J1043)-1</f>
        <v>3.754797498590956E-2</v>
      </c>
      <c r="K1045" s="20">
        <f>(weekly!K1044/weekly!K1043)-1</f>
        <v>3.6758563074352546E-2</v>
      </c>
    </row>
    <row r="1046" spans="1:11" x14ac:dyDescent="0.3">
      <c r="A1046" s="19">
        <v>45634</v>
      </c>
      <c r="B1046" s="20">
        <f>(weekly!B1045/weekly!B1044)-1</f>
        <v>-2.035759216194577E-2</v>
      </c>
      <c r="C1046" s="20">
        <f>(weekly!C1045/weekly!C1044)-1</f>
        <v>-2.9130581486896956E-3</v>
      </c>
      <c r="D1046" s="20">
        <f>(weekly!D1045/weekly!D1044)-1</f>
        <v>6.6007489829458255E-3</v>
      </c>
      <c r="E1046" s="20">
        <f>(weekly!E1045/weekly!E1044)-1</f>
        <v>1.3602788181439784E-2</v>
      </c>
      <c r="F1046" s="20">
        <f>(weekly!F1045/weekly!F1044)-1</f>
        <v>-1.6792196567477324E-2</v>
      </c>
      <c r="G1046" s="20">
        <f>(weekly!G1045/weekly!G1044)-1</f>
        <v>-1.7268623024830676E-2</v>
      </c>
      <c r="H1046" s="20">
        <f>(weekly!H1045/weekly!H1044)-1</f>
        <v>1.301952929394079E-2</v>
      </c>
      <c r="I1046" s="20">
        <f>(weekly!I1045/weekly!I1044)-1</f>
        <v>-1.251989389920416E-2</v>
      </c>
      <c r="J1046" s="20">
        <f>(weekly!J1045/weekly!J1044)-1</f>
        <v>1.4382534016244897E-2</v>
      </c>
      <c r="K1046" s="20">
        <f>(weekly!K1045/weekly!K1044)-1</f>
        <v>6.0063224446786245E-2</v>
      </c>
    </row>
  </sheetData>
  <sortState xmlns:xlrd2="http://schemas.microsoft.com/office/spreadsheetml/2017/richdata2" ref="A3:K1046">
    <sortCondition ref="A2:A1046"/>
  </sortState>
  <mergeCells count="1">
    <mergeCell ref="A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9AF6A-316F-4B48-A622-9A521DC2160E}">
  <dimension ref="A1:N241"/>
  <sheetViews>
    <sheetView topLeftCell="A3" workbookViewId="0">
      <selection activeCell="L16" sqref="L16"/>
    </sheetView>
  </sheetViews>
  <sheetFormatPr defaultRowHeight="14.4" x14ac:dyDescent="0.3"/>
  <cols>
    <col min="1" max="1" width="10.33203125" style="2" bestFit="1" customWidth="1"/>
  </cols>
  <sheetData>
    <row r="1" spans="1:14" x14ac:dyDescent="0.3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N1" s="15"/>
    </row>
    <row r="2" spans="1:14" x14ac:dyDescent="0.3">
      <c r="A2" s="2">
        <v>38353</v>
      </c>
      <c r="B2">
        <v>45.32</v>
      </c>
      <c r="C2">
        <v>156.93</v>
      </c>
      <c r="D2">
        <v>56.33</v>
      </c>
      <c r="E2">
        <v>128.28</v>
      </c>
      <c r="F2">
        <v>35.92</v>
      </c>
      <c r="G2">
        <v>175.37</v>
      </c>
      <c r="H2">
        <v>32.090000000000003</v>
      </c>
      <c r="I2">
        <v>30.1</v>
      </c>
      <c r="J2">
        <v>111.7</v>
      </c>
      <c r="K2">
        <v>20.75</v>
      </c>
    </row>
    <row r="3" spans="1:14" x14ac:dyDescent="0.3">
      <c r="A3" s="2">
        <v>38384</v>
      </c>
      <c r="B3">
        <v>47.36</v>
      </c>
      <c r="C3">
        <v>166.64</v>
      </c>
      <c r="D3">
        <v>58.6</v>
      </c>
      <c r="E3">
        <v>138.91</v>
      </c>
      <c r="F3">
        <v>35.479999999999997</v>
      </c>
      <c r="G3">
        <v>186.57</v>
      </c>
      <c r="H3">
        <v>32.31</v>
      </c>
      <c r="I3">
        <v>28.61</v>
      </c>
      <c r="J3">
        <v>120.64</v>
      </c>
      <c r="K3">
        <v>26.05</v>
      </c>
    </row>
    <row r="4" spans="1:14" x14ac:dyDescent="0.3">
      <c r="A4" s="2">
        <v>38412</v>
      </c>
      <c r="B4">
        <v>46.49</v>
      </c>
      <c r="C4">
        <v>172.81</v>
      </c>
      <c r="D4">
        <v>54.36</v>
      </c>
      <c r="E4">
        <v>139.97</v>
      </c>
      <c r="F4">
        <v>39.130000000000003</v>
      </c>
      <c r="G4">
        <v>176.74</v>
      </c>
      <c r="H4">
        <v>26.72</v>
      </c>
      <c r="I4">
        <v>29.7</v>
      </c>
      <c r="J4">
        <v>110.57</v>
      </c>
      <c r="K4">
        <v>30.93</v>
      </c>
    </row>
    <row r="5" spans="1:14" x14ac:dyDescent="0.3">
      <c r="A5" s="2">
        <v>38443</v>
      </c>
      <c r="B5">
        <v>44.96</v>
      </c>
      <c r="C5">
        <v>136.5</v>
      </c>
      <c r="D5">
        <v>53.38</v>
      </c>
      <c r="E5">
        <v>117</v>
      </c>
      <c r="F5">
        <v>37.14</v>
      </c>
      <c r="G5">
        <v>170.03</v>
      </c>
      <c r="H5">
        <v>26.17</v>
      </c>
      <c r="I5">
        <v>31.76</v>
      </c>
      <c r="J5">
        <v>107.08</v>
      </c>
      <c r="K5">
        <v>25.5</v>
      </c>
    </row>
    <row r="6" spans="1:14" x14ac:dyDescent="0.3">
      <c r="A6" s="2">
        <v>38473</v>
      </c>
      <c r="B6">
        <v>45.55</v>
      </c>
      <c r="C6">
        <v>161.01</v>
      </c>
      <c r="D6">
        <v>53.84</v>
      </c>
      <c r="E6">
        <v>139.55000000000001</v>
      </c>
      <c r="F6">
        <v>38.35</v>
      </c>
      <c r="G6">
        <v>173</v>
      </c>
      <c r="H6">
        <v>29.55</v>
      </c>
      <c r="I6">
        <v>35.35</v>
      </c>
      <c r="J6">
        <v>116.29</v>
      </c>
      <c r="K6">
        <v>29.1</v>
      </c>
    </row>
    <row r="7" spans="1:14" x14ac:dyDescent="0.3">
      <c r="A7" s="2">
        <v>38504</v>
      </c>
      <c r="B7">
        <v>54.7</v>
      </c>
      <c r="C7">
        <v>163.89</v>
      </c>
      <c r="D7">
        <v>63.46</v>
      </c>
      <c r="E7">
        <v>146.22999999999999</v>
      </c>
      <c r="F7">
        <v>41.03</v>
      </c>
      <c r="G7">
        <v>181</v>
      </c>
      <c r="H7">
        <v>27.74</v>
      </c>
      <c r="I7">
        <v>36.450000000000003</v>
      </c>
      <c r="J7">
        <v>125.99</v>
      </c>
      <c r="K7">
        <v>29.77</v>
      </c>
    </row>
    <row r="8" spans="1:14" x14ac:dyDescent="0.3">
      <c r="A8" s="2">
        <v>38534</v>
      </c>
      <c r="B8">
        <v>59.88</v>
      </c>
      <c r="C8">
        <v>153.11000000000001</v>
      </c>
      <c r="D8">
        <v>69.790000000000006</v>
      </c>
      <c r="E8">
        <v>140.66999999999999</v>
      </c>
      <c r="F8">
        <v>45.48</v>
      </c>
      <c r="G8">
        <v>201</v>
      </c>
      <c r="H8">
        <v>27.67</v>
      </c>
      <c r="I8">
        <v>37.14</v>
      </c>
      <c r="J8">
        <v>141.13999999999999</v>
      </c>
      <c r="K8">
        <v>34.619999999999997</v>
      </c>
    </row>
    <row r="9" spans="1:14" x14ac:dyDescent="0.3">
      <c r="A9" s="2">
        <v>38565</v>
      </c>
      <c r="B9">
        <v>61.25</v>
      </c>
      <c r="C9">
        <v>169.53</v>
      </c>
      <c r="D9">
        <v>63.88</v>
      </c>
      <c r="E9">
        <v>147.34</v>
      </c>
      <c r="F9">
        <v>48.38</v>
      </c>
      <c r="G9">
        <v>230.57</v>
      </c>
      <c r="H9">
        <v>27.18</v>
      </c>
      <c r="I9">
        <v>38.270000000000003</v>
      </c>
      <c r="J9">
        <v>148.11000000000001</v>
      </c>
      <c r="K9">
        <v>36.85</v>
      </c>
    </row>
    <row r="10" spans="1:14" x14ac:dyDescent="0.3">
      <c r="A10" s="2">
        <v>38596</v>
      </c>
      <c r="B10">
        <v>67.56</v>
      </c>
      <c r="C10">
        <v>178.88</v>
      </c>
      <c r="D10">
        <v>68.36</v>
      </c>
      <c r="E10">
        <v>155.97</v>
      </c>
      <c r="F10">
        <v>50.38</v>
      </c>
      <c r="G10">
        <v>254.01</v>
      </c>
      <c r="H10">
        <v>30.53</v>
      </c>
      <c r="I10">
        <v>45.33</v>
      </c>
      <c r="J10">
        <v>168.07</v>
      </c>
      <c r="K10">
        <v>37.229999999999997</v>
      </c>
    </row>
    <row r="11" spans="1:14" x14ac:dyDescent="0.3">
      <c r="A11" s="2">
        <v>38626</v>
      </c>
      <c r="B11">
        <v>64.92</v>
      </c>
      <c r="C11">
        <v>169.1</v>
      </c>
      <c r="D11">
        <v>60.53</v>
      </c>
      <c r="E11">
        <v>156.38999999999999</v>
      </c>
      <c r="F11">
        <v>48.31</v>
      </c>
      <c r="G11">
        <v>245.93</v>
      </c>
      <c r="H11">
        <v>27.77</v>
      </c>
      <c r="I11">
        <v>39.880000000000003</v>
      </c>
      <c r="J11">
        <v>155.49</v>
      </c>
      <c r="K11">
        <v>32.15</v>
      </c>
    </row>
    <row r="12" spans="1:14" x14ac:dyDescent="0.3">
      <c r="A12" s="2">
        <v>38657</v>
      </c>
      <c r="B12">
        <v>70.89</v>
      </c>
      <c r="C12">
        <v>183.56</v>
      </c>
      <c r="D12">
        <v>68.540000000000006</v>
      </c>
      <c r="E12">
        <v>166.46</v>
      </c>
      <c r="F12">
        <v>52.43</v>
      </c>
      <c r="G12">
        <v>248.36</v>
      </c>
      <c r="H12">
        <v>33.07</v>
      </c>
      <c r="I12">
        <v>44.58</v>
      </c>
      <c r="J12">
        <v>188.06</v>
      </c>
      <c r="K12">
        <v>35.1</v>
      </c>
    </row>
    <row r="13" spans="1:14" x14ac:dyDescent="0.3">
      <c r="A13" s="2">
        <v>38687</v>
      </c>
      <c r="B13">
        <v>75.709999999999994</v>
      </c>
      <c r="C13">
        <v>205.49</v>
      </c>
      <c r="D13">
        <v>70.72</v>
      </c>
      <c r="E13">
        <v>185.83</v>
      </c>
      <c r="F13">
        <v>57.77</v>
      </c>
      <c r="G13">
        <v>270.55</v>
      </c>
      <c r="H13">
        <v>32.799999999999997</v>
      </c>
      <c r="I13">
        <v>47.07</v>
      </c>
      <c r="J13">
        <v>204.91</v>
      </c>
      <c r="K13">
        <v>33.520000000000003</v>
      </c>
    </row>
    <row r="14" spans="1:14" x14ac:dyDescent="0.3">
      <c r="A14" s="2">
        <v>38718</v>
      </c>
      <c r="B14">
        <v>80.25</v>
      </c>
      <c r="C14">
        <v>201.58</v>
      </c>
      <c r="D14">
        <v>76.08</v>
      </c>
      <c r="E14">
        <v>178.61</v>
      </c>
      <c r="F14">
        <v>61.33</v>
      </c>
      <c r="G14">
        <v>291.99</v>
      </c>
      <c r="H14">
        <v>31.29</v>
      </c>
      <c r="I14">
        <v>51.33</v>
      </c>
      <c r="J14">
        <v>240.75</v>
      </c>
      <c r="K14">
        <v>37.020000000000003</v>
      </c>
    </row>
    <row r="15" spans="1:14" x14ac:dyDescent="0.3">
      <c r="A15" s="2">
        <v>38749</v>
      </c>
      <c r="B15">
        <v>79.69</v>
      </c>
      <c r="C15">
        <v>205.24</v>
      </c>
      <c r="D15">
        <v>73.55</v>
      </c>
      <c r="E15">
        <v>175.42</v>
      </c>
      <c r="F15">
        <v>66.84</v>
      </c>
      <c r="G15">
        <v>302.64999999999998</v>
      </c>
      <c r="H15">
        <v>32.86</v>
      </c>
      <c r="I15">
        <v>57.21</v>
      </c>
      <c r="J15">
        <v>266.33</v>
      </c>
      <c r="K15">
        <v>45.95</v>
      </c>
    </row>
    <row r="16" spans="1:14" x14ac:dyDescent="0.3">
      <c r="A16" s="2">
        <v>38777</v>
      </c>
      <c r="B16">
        <v>89.41</v>
      </c>
      <c r="C16">
        <v>231.15</v>
      </c>
      <c r="D16">
        <v>77.25</v>
      </c>
      <c r="E16">
        <v>184.88</v>
      </c>
      <c r="F16">
        <v>64.489999999999995</v>
      </c>
      <c r="G16">
        <v>356.69</v>
      </c>
      <c r="H16">
        <v>32.18</v>
      </c>
      <c r="I16">
        <v>64.62</v>
      </c>
      <c r="J16">
        <v>270.29000000000002</v>
      </c>
      <c r="K16">
        <v>58.2</v>
      </c>
    </row>
    <row r="17" spans="1:11" x14ac:dyDescent="0.3">
      <c r="A17" s="2">
        <v>38808</v>
      </c>
      <c r="B17">
        <v>115</v>
      </c>
      <c r="C17">
        <v>238.86</v>
      </c>
      <c r="D17">
        <v>82.4</v>
      </c>
      <c r="E17">
        <v>197.03</v>
      </c>
      <c r="F17">
        <v>64.27</v>
      </c>
      <c r="G17">
        <v>345.75</v>
      </c>
      <c r="H17">
        <v>32.96</v>
      </c>
      <c r="I17">
        <v>67.52</v>
      </c>
      <c r="J17">
        <v>301.27</v>
      </c>
      <c r="K17">
        <v>67.650000000000006</v>
      </c>
    </row>
    <row r="18" spans="1:11" x14ac:dyDescent="0.3">
      <c r="A18" s="2">
        <v>38838</v>
      </c>
      <c r="B18">
        <v>107.26</v>
      </c>
      <c r="C18">
        <v>215.15</v>
      </c>
      <c r="D18">
        <v>74.349999999999994</v>
      </c>
      <c r="E18">
        <v>180.44</v>
      </c>
      <c r="F18">
        <v>56.96</v>
      </c>
      <c r="G18">
        <v>291.49</v>
      </c>
      <c r="H18">
        <v>30.01</v>
      </c>
      <c r="I18">
        <v>54.73</v>
      </c>
      <c r="J18">
        <v>257.58999999999997</v>
      </c>
      <c r="K18">
        <v>58.85</v>
      </c>
    </row>
    <row r="19" spans="1:11" x14ac:dyDescent="0.3">
      <c r="A19" s="2">
        <v>38869</v>
      </c>
      <c r="B19">
        <v>119.14</v>
      </c>
      <c r="C19">
        <v>209.82</v>
      </c>
      <c r="D19">
        <v>79.42</v>
      </c>
      <c r="E19">
        <v>190.92</v>
      </c>
      <c r="F19">
        <v>59.1</v>
      </c>
      <c r="G19">
        <v>241.4</v>
      </c>
      <c r="H19">
        <v>25.27</v>
      </c>
      <c r="I19">
        <v>60.41</v>
      </c>
      <c r="J19">
        <v>249.23</v>
      </c>
      <c r="K19">
        <v>53.23</v>
      </c>
    </row>
    <row r="20" spans="1:11" x14ac:dyDescent="0.3">
      <c r="A20" s="2">
        <v>38899</v>
      </c>
      <c r="B20">
        <v>110.03</v>
      </c>
      <c r="C20">
        <v>225.94</v>
      </c>
      <c r="D20">
        <v>79.319999999999993</v>
      </c>
      <c r="E20">
        <v>205.32</v>
      </c>
      <c r="F20">
        <v>60.92</v>
      </c>
      <c r="G20">
        <v>219.17</v>
      </c>
      <c r="H20">
        <v>23.49</v>
      </c>
      <c r="I20">
        <v>55.52</v>
      </c>
      <c r="J20">
        <v>245.66</v>
      </c>
      <c r="K20">
        <v>63.98</v>
      </c>
    </row>
    <row r="21" spans="1:11" x14ac:dyDescent="0.3">
      <c r="A21" s="2">
        <v>38930</v>
      </c>
      <c r="B21">
        <v>125.61</v>
      </c>
      <c r="C21">
        <v>240.88</v>
      </c>
      <c r="D21">
        <v>85.02</v>
      </c>
      <c r="E21">
        <v>224.03</v>
      </c>
      <c r="F21">
        <v>63.48</v>
      </c>
      <c r="G21">
        <v>217.1</v>
      </c>
      <c r="H21">
        <v>27.4</v>
      </c>
      <c r="I21">
        <v>63.4</v>
      </c>
      <c r="J21">
        <v>266.77999999999997</v>
      </c>
      <c r="K21">
        <v>74.33</v>
      </c>
    </row>
    <row r="22" spans="1:11" x14ac:dyDescent="0.3">
      <c r="A22" s="2">
        <v>38961</v>
      </c>
      <c r="B22">
        <v>131.72</v>
      </c>
      <c r="C22">
        <v>246.67</v>
      </c>
      <c r="D22">
        <v>92.33</v>
      </c>
      <c r="E22">
        <v>229.39</v>
      </c>
      <c r="F22">
        <v>67.489999999999995</v>
      </c>
      <c r="G22">
        <v>224.19</v>
      </c>
      <c r="H22">
        <v>27.7</v>
      </c>
      <c r="I22">
        <v>62.2</v>
      </c>
      <c r="J22">
        <v>282.89999999999998</v>
      </c>
      <c r="K22">
        <v>75.12</v>
      </c>
    </row>
    <row r="23" spans="1:11" x14ac:dyDescent="0.3">
      <c r="A23" s="2">
        <v>38991</v>
      </c>
      <c r="B23">
        <v>137.82</v>
      </c>
      <c r="C23">
        <v>262.37</v>
      </c>
      <c r="D23">
        <v>100.24</v>
      </c>
      <c r="E23">
        <v>259.88</v>
      </c>
      <c r="F23">
        <v>66.760000000000005</v>
      </c>
      <c r="G23">
        <v>229.7</v>
      </c>
      <c r="H23">
        <v>30.25</v>
      </c>
      <c r="I23">
        <v>62.93</v>
      </c>
      <c r="J23">
        <v>291.73</v>
      </c>
      <c r="K23">
        <v>71.349999999999994</v>
      </c>
    </row>
    <row r="24" spans="1:11" x14ac:dyDescent="0.3">
      <c r="A24" s="2">
        <v>39022</v>
      </c>
      <c r="B24">
        <v>139.9</v>
      </c>
      <c r="C24">
        <v>289.33</v>
      </c>
      <c r="D24">
        <v>111.93</v>
      </c>
      <c r="E24">
        <v>270.33</v>
      </c>
      <c r="F24">
        <v>71.180000000000007</v>
      </c>
      <c r="G24">
        <v>224.08</v>
      </c>
      <c r="H24">
        <v>26.04</v>
      </c>
      <c r="I24">
        <v>61.19</v>
      </c>
      <c r="J24">
        <v>304.31</v>
      </c>
      <c r="K24">
        <v>69.900000000000006</v>
      </c>
    </row>
    <row r="25" spans="1:11" x14ac:dyDescent="0.3">
      <c r="A25" s="2">
        <v>39052</v>
      </c>
      <c r="B25">
        <v>142.79</v>
      </c>
      <c r="C25">
        <v>294.93</v>
      </c>
      <c r="D25">
        <v>106.56</v>
      </c>
      <c r="E25">
        <v>278.02999999999997</v>
      </c>
      <c r="F25">
        <v>73.52</v>
      </c>
      <c r="G25">
        <v>218.36</v>
      </c>
      <c r="H25">
        <v>25.44</v>
      </c>
      <c r="I25">
        <v>58.32</v>
      </c>
      <c r="J25">
        <v>320.66000000000003</v>
      </c>
      <c r="K25">
        <v>67.05</v>
      </c>
    </row>
    <row r="26" spans="1:11" x14ac:dyDescent="0.3">
      <c r="A26" s="2">
        <v>39083</v>
      </c>
      <c r="B26">
        <v>153.61000000000001</v>
      </c>
      <c r="C26">
        <v>308.42</v>
      </c>
      <c r="D26">
        <v>107.62</v>
      </c>
      <c r="E26">
        <v>278.70999999999998</v>
      </c>
      <c r="F26">
        <v>79.45</v>
      </c>
      <c r="G26">
        <v>227.33</v>
      </c>
      <c r="H26">
        <v>27.18</v>
      </c>
      <c r="I26">
        <v>57.58</v>
      </c>
      <c r="J26">
        <v>352.76</v>
      </c>
      <c r="K26">
        <v>83.3</v>
      </c>
    </row>
    <row r="27" spans="1:11" x14ac:dyDescent="0.3">
      <c r="A27" s="2">
        <v>39114</v>
      </c>
      <c r="B27">
        <v>152.04</v>
      </c>
      <c r="C27">
        <v>288.02999999999997</v>
      </c>
      <c r="D27">
        <v>93.29</v>
      </c>
      <c r="E27">
        <v>257.66000000000003</v>
      </c>
      <c r="F27">
        <v>73.58</v>
      </c>
      <c r="G27">
        <v>247.16</v>
      </c>
      <c r="H27">
        <v>23.49</v>
      </c>
      <c r="I27">
        <v>56.96</v>
      </c>
      <c r="J27">
        <v>330.56</v>
      </c>
      <c r="K27">
        <v>64.22</v>
      </c>
    </row>
    <row r="28" spans="1:11" x14ac:dyDescent="0.3">
      <c r="A28" s="2">
        <v>39142</v>
      </c>
      <c r="B28">
        <v>154.04</v>
      </c>
      <c r="C28">
        <v>297.79000000000002</v>
      </c>
      <c r="D28">
        <v>95.2</v>
      </c>
      <c r="E28">
        <v>250.35</v>
      </c>
      <c r="F28">
        <v>76.13</v>
      </c>
      <c r="G28">
        <v>250.26</v>
      </c>
      <c r="H28">
        <v>22.83</v>
      </c>
      <c r="I28">
        <v>49.85</v>
      </c>
      <c r="J28">
        <v>359.81</v>
      </c>
      <c r="K28">
        <v>52.88</v>
      </c>
    </row>
    <row r="29" spans="1:11" x14ac:dyDescent="0.3">
      <c r="A29" s="2">
        <v>39173</v>
      </c>
      <c r="B29">
        <v>175.49</v>
      </c>
      <c r="C29">
        <v>305.55</v>
      </c>
      <c r="D29">
        <v>102.19</v>
      </c>
      <c r="E29">
        <v>254.35</v>
      </c>
      <c r="F29">
        <v>78.95</v>
      </c>
      <c r="G29">
        <v>252.54</v>
      </c>
      <c r="H29">
        <v>25.18</v>
      </c>
      <c r="I29">
        <v>53.04</v>
      </c>
      <c r="J29">
        <v>376.98</v>
      </c>
      <c r="K29">
        <v>54.6</v>
      </c>
    </row>
    <row r="30" spans="1:11" x14ac:dyDescent="0.3">
      <c r="A30" s="2">
        <v>39203</v>
      </c>
      <c r="B30">
        <v>197.72</v>
      </c>
      <c r="C30">
        <v>291.64</v>
      </c>
      <c r="D30">
        <v>114.51</v>
      </c>
      <c r="E30">
        <v>238.55</v>
      </c>
      <c r="F30">
        <v>82.87</v>
      </c>
      <c r="G30">
        <v>305.32</v>
      </c>
      <c r="H30">
        <v>27.18</v>
      </c>
      <c r="I30">
        <v>54.23</v>
      </c>
      <c r="J30">
        <v>444.14</v>
      </c>
      <c r="K30">
        <v>59.23</v>
      </c>
    </row>
    <row r="31" spans="1:11" x14ac:dyDescent="0.3">
      <c r="A31" s="2">
        <v>39234</v>
      </c>
      <c r="B31">
        <v>191.17</v>
      </c>
      <c r="C31">
        <v>277.39999999999998</v>
      </c>
      <c r="D31">
        <v>114.42</v>
      </c>
      <c r="E31">
        <v>239.24</v>
      </c>
      <c r="F31">
        <v>80.87</v>
      </c>
      <c r="G31">
        <v>314.95999999999998</v>
      </c>
      <c r="H31">
        <v>25.68</v>
      </c>
      <c r="I31">
        <v>51.28</v>
      </c>
      <c r="J31">
        <v>488.01</v>
      </c>
      <c r="K31">
        <v>62.98</v>
      </c>
    </row>
    <row r="32" spans="1:11" x14ac:dyDescent="0.3">
      <c r="A32" s="2">
        <v>39264</v>
      </c>
      <c r="B32">
        <v>212.86</v>
      </c>
      <c r="C32">
        <v>279.07</v>
      </c>
      <c r="D32">
        <v>119.79</v>
      </c>
      <c r="E32">
        <v>245.04</v>
      </c>
      <c r="F32">
        <v>88.44</v>
      </c>
      <c r="G32">
        <v>340.91</v>
      </c>
      <c r="H32">
        <v>24.25</v>
      </c>
      <c r="I32">
        <v>56.58</v>
      </c>
      <c r="J32">
        <v>579.22</v>
      </c>
      <c r="K32">
        <v>75.75</v>
      </c>
    </row>
    <row r="33" spans="1:11" x14ac:dyDescent="0.3">
      <c r="A33" s="2">
        <v>39295</v>
      </c>
      <c r="B33">
        <v>220.44</v>
      </c>
      <c r="C33">
        <v>256.88</v>
      </c>
      <c r="D33">
        <v>116.91</v>
      </c>
      <c r="E33">
        <v>230</v>
      </c>
      <c r="F33">
        <v>94.14</v>
      </c>
      <c r="G33">
        <v>313.24</v>
      </c>
      <c r="H33">
        <v>23.49</v>
      </c>
      <c r="I33">
        <v>56.53</v>
      </c>
      <c r="J33">
        <v>573.95000000000005</v>
      </c>
      <c r="K33">
        <v>73.67</v>
      </c>
    </row>
    <row r="34" spans="1:11" x14ac:dyDescent="0.3">
      <c r="A34" s="2">
        <v>39326</v>
      </c>
      <c r="B34">
        <v>258.33999999999997</v>
      </c>
      <c r="C34">
        <v>255.87</v>
      </c>
      <c r="D34">
        <v>143.24</v>
      </c>
      <c r="E34">
        <v>234.74</v>
      </c>
      <c r="F34">
        <v>98.66</v>
      </c>
      <c r="G34">
        <v>291.3</v>
      </c>
      <c r="H34">
        <v>26.88</v>
      </c>
      <c r="I34">
        <v>62.88</v>
      </c>
      <c r="J34">
        <v>625.02</v>
      </c>
      <c r="K34">
        <v>93.3</v>
      </c>
    </row>
    <row r="35" spans="1:11" x14ac:dyDescent="0.3">
      <c r="A35" s="2">
        <v>39356</v>
      </c>
      <c r="B35">
        <v>312.95</v>
      </c>
      <c r="C35">
        <v>250.52</v>
      </c>
      <c r="D35">
        <v>164.97</v>
      </c>
      <c r="E35">
        <v>227.88</v>
      </c>
      <c r="F35">
        <v>103.05</v>
      </c>
      <c r="G35">
        <v>304.70999999999998</v>
      </c>
      <c r="H35">
        <v>25.9</v>
      </c>
      <c r="I35">
        <v>59.38</v>
      </c>
      <c r="J35">
        <v>943.23</v>
      </c>
      <c r="K35">
        <v>94.83</v>
      </c>
    </row>
    <row r="36" spans="1:11" x14ac:dyDescent="0.3">
      <c r="A36" s="2">
        <v>39387</v>
      </c>
      <c r="B36">
        <v>320.57</v>
      </c>
      <c r="C36">
        <v>244.29</v>
      </c>
      <c r="D36">
        <v>171.23</v>
      </c>
      <c r="E36">
        <v>198.74</v>
      </c>
      <c r="F36">
        <v>98.83</v>
      </c>
      <c r="G36">
        <v>297.08</v>
      </c>
      <c r="H36">
        <v>29.17</v>
      </c>
      <c r="I36">
        <v>62.52</v>
      </c>
      <c r="J36">
        <v>917.56</v>
      </c>
      <c r="K36">
        <v>98.22</v>
      </c>
    </row>
    <row r="37" spans="1:11" x14ac:dyDescent="0.3">
      <c r="A37" s="2">
        <v>39417</v>
      </c>
      <c r="B37">
        <v>324.06</v>
      </c>
      <c r="C37">
        <v>260.02999999999997</v>
      </c>
      <c r="D37">
        <v>172.53</v>
      </c>
      <c r="E37">
        <v>219.5</v>
      </c>
      <c r="F37">
        <v>109.76</v>
      </c>
      <c r="G37">
        <v>295.06</v>
      </c>
      <c r="H37">
        <v>39.54</v>
      </c>
      <c r="I37">
        <v>69.709999999999994</v>
      </c>
      <c r="J37">
        <v>927.08</v>
      </c>
      <c r="K37">
        <v>101.1</v>
      </c>
    </row>
    <row r="38" spans="1:11" x14ac:dyDescent="0.3">
      <c r="A38" s="2">
        <v>39448</v>
      </c>
      <c r="B38">
        <v>278.67</v>
      </c>
      <c r="C38">
        <v>210.88</v>
      </c>
      <c r="D38">
        <v>156.61000000000001</v>
      </c>
      <c r="E38">
        <v>185.91</v>
      </c>
      <c r="F38">
        <v>124.4</v>
      </c>
      <c r="G38">
        <v>288.20999999999998</v>
      </c>
      <c r="H38">
        <v>27.46</v>
      </c>
      <c r="I38">
        <v>64.7</v>
      </c>
      <c r="J38">
        <v>817.86</v>
      </c>
      <c r="K38">
        <v>68.47</v>
      </c>
    </row>
    <row r="39" spans="1:11" x14ac:dyDescent="0.3">
      <c r="A39" s="2">
        <v>39479</v>
      </c>
      <c r="B39">
        <v>276.93</v>
      </c>
      <c r="C39">
        <v>211.76</v>
      </c>
      <c r="D39">
        <v>145.35</v>
      </c>
      <c r="E39">
        <v>192.01</v>
      </c>
      <c r="F39">
        <v>111.31</v>
      </c>
      <c r="G39">
        <v>275.31</v>
      </c>
      <c r="H39">
        <v>34.74</v>
      </c>
      <c r="I39">
        <v>67.010000000000005</v>
      </c>
      <c r="J39">
        <v>782.9</v>
      </c>
      <c r="K39">
        <v>68.28</v>
      </c>
    </row>
    <row r="40" spans="1:11" x14ac:dyDescent="0.3">
      <c r="A40" s="2">
        <v>39508</v>
      </c>
      <c r="B40">
        <v>254.71</v>
      </c>
      <c r="C40">
        <v>195.6</v>
      </c>
      <c r="D40">
        <v>132.83000000000001</v>
      </c>
      <c r="E40">
        <v>178.58</v>
      </c>
      <c r="F40">
        <v>119.78</v>
      </c>
      <c r="G40">
        <v>269.83</v>
      </c>
      <c r="H40">
        <v>31.06</v>
      </c>
      <c r="I40">
        <v>68.400000000000006</v>
      </c>
      <c r="J40">
        <v>672.18</v>
      </c>
      <c r="K40">
        <v>57.95</v>
      </c>
    </row>
    <row r="41" spans="1:11" x14ac:dyDescent="0.3">
      <c r="A41" s="2">
        <v>39539</v>
      </c>
      <c r="B41">
        <v>293.91000000000003</v>
      </c>
      <c r="C41">
        <v>222.28</v>
      </c>
      <c r="D41">
        <v>152.08000000000001</v>
      </c>
      <c r="E41">
        <v>217.42</v>
      </c>
      <c r="F41">
        <v>127.81</v>
      </c>
      <c r="G41">
        <v>271.87</v>
      </c>
      <c r="H41">
        <v>30.94</v>
      </c>
      <c r="I41">
        <v>72.86</v>
      </c>
      <c r="J41">
        <v>667.41</v>
      </c>
      <c r="K41">
        <v>58.65</v>
      </c>
    </row>
    <row r="42" spans="1:11" x14ac:dyDescent="0.3">
      <c r="A42" s="2">
        <v>39569</v>
      </c>
      <c r="B42">
        <v>270.19</v>
      </c>
      <c r="C42">
        <v>250.8</v>
      </c>
      <c r="D42">
        <v>136.57</v>
      </c>
      <c r="E42">
        <v>243.43</v>
      </c>
      <c r="F42">
        <v>128.37</v>
      </c>
      <c r="G42">
        <v>289.77</v>
      </c>
      <c r="H42">
        <v>27.02</v>
      </c>
      <c r="I42">
        <v>72.150000000000006</v>
      </c>
      <c r="J42">
        <v>662.52</v>
      </c>
      <c r="K42">
        <v>51.23</v>
      </c>
    </row>
    <row r="43" spans="1:11" x14ac:dyDescent="0.3">
      <c r="A43" s="2">
        <v>39600</v>
      </c>
      <c r="B43">
        <v>235.53</v>
      </c>
      <c r="C43">
        <v>207.13</v>
      </c>
      <c r="D43">
        <v>100.52</v>
      </c>
      <c r="E43">
        <v>215.4</v>
      </c>
      <c r="F43">
        <v>114.73</v>
      </c>
      <c r="G43">
        <v>287.02</v>
      </c>
      <c r="H43">
        <v>17.47</v>
      </c>
      <c r="I43">
        <v>61.99</v>
      </c>
      <c r="J43">
        <v>485.16</v>
      </c>
      <c r="K43">
        <v>42.08</v>
      </c>
    </row>
    <row r="44" spans="1:11" x14ac:dyDescent="0.3">
      <c r="A44" s="2">
        <v>39630</v>
      </c>
      <c r="B44">
        <v>248.16</v>
      </c>
      <c r="C44">
        <v>201.23</v>
      </c>
      <c r="D44">
        <v>109.57</v>
      </c>
      <c r="E44">
        <v>196.38</v>
      </c>
      <c r="F44">
        <v>120.24</v>
      </c>
      <c r="G44">
        <v>276.99</v>
      </c>
      <c r="H44">
        <v>24.72</v>
      </c>
      <c r="I44">
        <v>62.25</v>
      </c>
      <c r="J44">
        <v>578.38</v>
      </c>
      <c r="K44">
        <v>38.770000000000003</v>
      </c>
    </row>
    <row r="45" spans="1:11" x14ac:dyDescent="0.3">
      <c r="A45" s="2">
        <v>39661</v>
      </c>
      <c r="B45">
        <v>240.14</v>
      </c>
      <c r="C45">
        <v>196.02</v>
      </c>
      <c r="D45">
        <v>127.39</v>
      </c>
      <c r="E45">
        <v>216.92</v>
      </c>
      <c r="F45">
        <v>122.71</v>
      </c>
      <c r="G45">
        <v>288</v>
      </c>
      <c r="H45">
        <v>22.91</v>
      </c>
      <c r="I45">
        <v>62.52</v>
      </c>
      <c r="J45">
        <v>575.52</v>
      </c>
      <c r="K45">
        <v>39.299999999999997</v>
      </c>
    </row>
    <row r="46" spans="1:11" x14ac:dyDescent="0.3">
      <c r="A46" s="2">
        <v>39692</v>
      </c>
      <c r="B46">
        <v>219.14</v>
      </c>
      <c r="C46">
        <v>160.63999999999999</v>
      </c>
      <c r="D46">
        <v>122.7</v>
      </c>
      <c r="E46">
        <v>173.39</v>
      </c>
      <c r="F46">
        <v>118.51</v>
      </c>
      <c r="G46">
        <v>266.58999999999997</v>
      </c>
      <c r="H46">
        <v>27.23</v>
      </c>
      <c r="I46">
        <v>62.32</v>
      </c>
      <c r="J46">
        <v>542.86</v>
      </c>
      <c r="K46">
        <v>29.02</v>
      </c>
    </row>
    <row r="47" spans="1:11" x14ac:dyDescent="0.3">
      <c r="A47" s="2">
        <v>39722</v>
      </c>
      <c r="B47">
        <v>154.62</v>
      </c>
      <c r="C47">
        <v>129.72999999999999</v>
      </c>
      <c r="D47">
        <v>102.03</v>
      </c>
      <c r="E47">
        <v>172.26</v>
      </c>
      <c r="F47">
        <v>95.32</v>
      </c>
      <c r="G47">
        <v>117.3</v>
      </c>
      <c r="H47">
        <v>21.62</v>
      </c>
      <c r="I47">
        <v>51.01</v>
      </c>
      <c r="J47">
        <v>357.98</v>
      </c>
      <c r="K47">
        <v>19</v>
      </c>
    </row>
    <row r="48" spans="1:11" x14ac:dyDescent="0.3">
      <c r="A48" s="2">
        <v>39753</v>
      </c>
      <c r="B48">
        <v>127.53</v>
      </c>
      <c r="C48">
        <v>135.01</v>
      </c>
      <c r="D48">
        <v>92.07</v>
      </c>
      <c r="E48">
        <v>154.26</v>
      </c>
      <c r="F48">
        <v>88.8</v>
      </c>
      <c r="G48">
        <v>110.17</v>
      </c>
      <c r="H48">
        <v>26.75</v>
      </c>
      <c r="I48">
        <v>57.51</v>
      </c>
      <c r="J48">
        <v>323.08999999999997</v>
      </c>
      <c r="K48">
        <v>16.55</v>
      </c>
    </row>
    <row r="49" spans="1:11" x14ac:dyDescent="0.3">
      <c r="A49" s="2">
        <v>39783</v>
      </c>
      <c r="B49">
        <v>138.58000000000001</v>
      </c>
      <c r="C49">
        <v>115.34</v>
      </c>
      <c r="D49">
        <v>99.61</v>
      </c>
      <c r="E49">
        <v>138.34</v>
      </c>
      <c r="F49">
        <v>89.34</v>
      </c>
      <c r="G49">
        <v>132.49</v>
      </c>
      <c r="H49">
        <v>28.4</v>
      </c>
      <c r="I49">
        <v>56.83</v>
      </c>
      <c r="J49">
        <v>344.18</v>
      </c>
      <c r="K49">
        <v>17.5</v>
      </c>
    </row>
    <row r="50" spans="1:11" x14ac:dyDescent="0.3">
      <c r="A50" s="2">
        <v>39814</v>
      </c>
      <c r="B50">
        <v>148.79</v>
      </c>
      <c r="C50">
        <v>123.47</v>
      </c>
      <c r="D50">
        <v>92.35</v>
      </c>
      <c r="E50">
        <v>162.05000000000001</v>
      </c>
      <c r="F50">
        <v>78.739999999999995</v>
      </c>
      <c r="G50">
        <v>138.86000000000001</v>
      </c>
      <c r="H50">
        <v>29.59</v>
      </c>
      <c r="I50">
        <v>59.57</v>
      </c>
      <c r="J50">
        <v>306.31</v>
      </c>
      <c r="K50">
        <v>18.88</v>
      </c>
    </row>
    <row r="51" spans="1:11" x14ac:dyDescent="0.3">
      <c r="A51" s="2">
        <v>39845</v>
      </c>
      <c r="B51">
        <v>142.33000000000001</v>
      </c>
      <c r="C51">
        <v>116.6</v>
      </c>
      <c r="D51">
        <v>88.75</v>
      </c>
      <c r="E51">
        <v>152.69999999999999</v>
      </c>
      <c r="F51">
        <v>78.5</v>
      </c>
      <c r="G51">
        <v>131.5</v>
      </c>
      <c r="H51">
        <v>28.96</v>
      </c>
      <c r="I51">
        <v>60.64</v>
      </c>
      <c r="J51">
        <v>271.76</v>
      </c>
      <c r="K51">
        <v>18.05</v>
      </c>
    </row>
    <row r="52" spans="1:11" x14ac:dyDescent="0.3">
      <c r="A52" s="2">
        <v>39873</v>
      </c>
      <c r="B52">
        <v>171.41</v>
      </c>
      <c r="C52">
        <v>129.97999999999999</v>
      </c>
      <c r="D52">
        <v>97.12</v>
      </c>
      <c r="E52">
        <v>164.19</v>
      </c>
      <c r="F52">
        <v>78.5</v>
      </c>
      <c r="G52">
        <v>140.94</v>
      </c>
      <c r="H52">
        <v>28.45</v>
      </c>
      <c r="I52">
        <v>61.26</v>
      </c>
      <c r="J52">
        <v>298.95999999999998</v>
      </c>
      <c r="K52">
        <v>21.43</v>
      </c>
    </row>
    <row r="53" spans="1:11" x14ac:dyDescent="0.3">
      <c r="A53" s="2">
        <v>39904</v>
      </c>
      <c r="B53">
        <v>203.05</v>
      </c>
      <c r="C53">
        <v>150.51</v>
      </c>
      <c r="D53">
        <v>109.79</v>
      </c>
      <c r="E53">
        <v>187.18</v>
      </c>
      <c r="F53">
        <v>88.67</v>
      </c>
      <c r="G53">
        <v>160.16999999999999</v>
      </c>
      <c r="H53">
        <v>29.25</v>
      </c>
      <c r="I53">
        <v>62.68</v>
      </c>
      <c r="J53">
        <v>390.91</v>
      </c>
      <c r="K53">
        <v>31</v>
      </c>
    </row>
    <row r="54" spans="1:11" x14ac:dyDescent="0.3">
      <c r="A54" s="2">
        <v>39934</v>
      </c>
      <c r="B54">
        <v>255.4</v>
      </c>
      <c r="C54">
        <v>170.06</v>
      </c>
      <c r="D54">
        <v>144.13</v>
      </c>
      <c r="E54">
        <v>199.06</v>
      </c>
      <c r="F54">
        <v>107.81</v>
      </c>
      <c r="G54">
        <v>171.29</v>
      </c>
      <c r="H54">
        <v>35.119999999999997</v>
      </c>
      <c r="I54">
        <v>60.88</v>
      </c>
      <c r="J54">
        <v>624.71</v>
      </c>
      <c r="K54">
        <v>48.83</v>
      </c>
    </row>
    <row r="55" spans="1:11" x14ac:dyDescent="0.3">
      <c r="A55" s="2">
        <v>39965</v>
      </c>
      <c r="B55">
        <v>227.46</v>
      </c>
      <c r="C55">
        <v>188.18</v>
      </c>
      <c r="D55">
        <v>148.97999999999999</v>
      </c>
      <c r="E55">
        <v>220.32</v>
      </c>
      <c r="F55">
        <v>118.57</v>
      </c>
      <c r="G55">
        <v>158.63999999999999</v>
      </c>
      <c r="H55">
        <v>32.49</v>
      </c>
      <c r="I55">
        <v>63.13</v>
      </c>
      <c r="J55">
        <v>697.02</v>
      </c>
      <c r="K55">
        <v>53.08</v>
      </c>
    </row>
    <row r="56" spans="1:11" x14ac:dyDescent="0.3">
      <c r="A56" s="2">
        <v>39995</v>
      </c>
      <c r="B56">
        <v>219.82</v>
      </c>
      <c r="C56">
        <v>253.88</v>
      </c>
      <c r="D56">
        <v>149.58000000000001</v>
      </c>
      <c r="E56">
        <v>256.02</v>
      </c>
      <c r="F56">
        <v>140.88999999999999</v>
      </c>
      <c r="G56">
        <v>186.19</v>
      </c>
      <c r="H56">
        <v>35.729999999999997</v>
      </c>
      <c r="I56">
        <v>82.89</v>
      </c>
      <c r="J56">
        <v>669.6</v>
      </c>
      <c r="K56">
        <v>65.83</v>
      </c>
    </row>
    <row r="57" spans="1:11" x14ac:dyDescent="0.3">
      <c r="A57" s="2">
        <v>40026</v>
      </c>
      <c r="B57">
        <v>225.41</v>
      </c>
      <c r="C57">
        <v>254.41</v>
      </c>
      <c r="D57">
        <v>146.77000000000001</v>
      </c>
      <c r="E57">
        <v>264.3</v>
      </c>
      <c r="F57">
        <v>139.79</v>
      </c>
      <c r="G57">
        <v>164.71</v>
      </c>
      <c r="H57">
        <v>38.4</v>
      </c>
      <c r="I57">
        <v>76.64</v>
      </c>
      <c r="J57">
        <v>696.71</v>
      </c>
      <c r="K57">
        <v>70.849999999999994</v>
      </c>
    </row>
    <row r="58" spans="1:11" x14ac:dyDescent="0.3">
      <c r="A58" s="2">
        <v>40057</v>
      </c>
      <c r="B58">
        <v>247.5</v>
      </c>
      <c r="C58">
        <v>299.76</v>
      </c>
      <c r="D58">
        <v>164.68</v>
      </c>
      <c r="E58">
        <v>286.04000000000002</v>
      </c>
      <c r="F58">
        <v>140.33000000000001</v>
      </c>
      <c r="G58">
        <v>157.75</v>
      </c>
      <c r="H58">
        <v>43.34</v>
      </c>
      <c r="I58">
        <v>76.87</v>
      </c>
      <c r="J58">
        <v>748.09</v>
      </c>
      <c r="K58">
        <v>70.150000000000006</v>
      </c>
    </row>
    <row r="59" spans="1:11" x14ac:dyDescent="0.3">
      <c r="A59" s="2">
        <v>40087</v>
      </c>
      <c r="B59">
        <v>217.09</v>
      </c>
      <c r="C59">
        <v>303.27999999999997</v>
      </c>
      <c r="D59">
        <v>161.71</v>
      </c>
      <c r="E59">
        <v>273.61</v>
      </c>
      <c r="F59">
        <v>163.94</v>
      </c>
      <c r="G59">
        <v>165.41</v>
      </c>
      <c r="H59">
        <v>38.46</v>
      </c>
      <c r="I59">
        <v>84.58</v>
      </c>
      <c r="J59">
        <v>696.51</v>
      </c>
      <c r="K59">
        <v>61.42</v>
      </c>
    </row>
    <row r="60" spans="1:11" x14ac:dyDescent="0.3">
      <c r="A60" s="2">
        <v>40118</v>
      </c>
      <c r="B60">
        <v>239.11</v>
      </c>
      <c r="C60">
        <v>332.29</v>
      </c>
      <c r="D60">
        <v>176.23</v>
      </c>
      <c r="E60">
        <v>295.08999999999997</v>
      </c>
      <c r="F60">
        <v>167.68</v>
      </c>
      <c r="G60">
        <v>159.99</v>
      </c>
      <c r="H60">
        <v>44.61</v>
      </c>
      <c r="I60">
        <v>85.46</v>
      </c>
      <c r="J60">
        <v>717.4</v>
      </c>
      <c r="K60">
        <v>64.33</v>
      </c>
    </row>
    <row r="61" spans="1:11" x14ac:dyDescent="0.3">
      <c r="A61" s="2">
        <v>40148</v>
      </c>
      <c r="B61">
        <v>245.19</v>
      </c>
      <c r="C61">
        <v>362.15</v>
      </c>
      <c r="D61">
        <v>169.85</v>
      </c>
      <c r="E61">
        <v>322.58999999999997</v>
      </c>
      <c r="F61">
        <v>179.41</v>
      </c>
      <c r="G61">
        <v>168.06</v>
      </c>
      <c r="H61">
        <v>47.8</v>
      </c>
      <c r="I61">
        <v>83.15</v>
      </c>
      <c r="J61">
        <v>746.4</v>
      </c>
      <c r="K61">
        <v>70.349999999999994</v>
      </c>
    </row>
    <row r="62" spans="1:11" x14ac:dyDescent="0.3">
      <c r="A62" s="2">
        <v>40179</v>
      </c>
      <c r="B62">
        <v>235.22</v>
      </c>
      <c r="C62">
        <v>355.36</v>
      </c>
      <c r="D62">
        <v>162.74</v>
      </c>
      <c r="E62">
        <v>307.01</v>
      </c>
      <c r="F62">
        <v>184.9</v>
      </c>
      <c r="G62">
        <v>156.78</v>
      </c>
      <c r="H62">
        <v>40.909999999999997</v>
      </c>
      <c r="I62">
        <v>82.95</v>
      </c>
      <c r="J62">
        <v>633.36</v>
      </c>
      <c r="K62">
        <v>67.75</v>
      </c>
    </row>
    <row r="63" spans="1:11" x14ac:dyDescent="0.3">
      <c r="A63" s="2">
        <v>40210</v>
      </c>
      <c r="B63">
        <v>220.1</v>
      </c>
      <c r="C63">
        <v>367.72</v>
      </c>
      <c r="D63">
        <v>170.1</v>
      </c>
      <c r="E63">
        <v>322.69</v>
      </c>
      <c r="F63">
        <v>180.68</v>
      </c>
      <c r="G63">
        <v>167.13</v>
      </c>
      <c r="H63">
        <v>42.48</v>
      </c>
      <c r="I63">
        <v>76.92</v>
      </c>
      <c r="J63">
        <v>696.38</v>
      </c>
      <c r="K63">
        <v>73.650000000000006</v>
      </c>
    </row>
    <row r="64" spans="1:11" x14ac:dyDescent="0.3">
      <c r="A64" s="2">
        <v>40238</v>
      </c>
      <c r="B64">
        <v>241.53</v>
      </c>
      <c r="C64">
        <v>376.82</v>
      </c>
      <c r="D64">
        <v>192.92</v>
      </c>
      <c r="E64">
        <v>324.43</v>
      </c>
      <c r="F64">
        <v>203.53</v>
      </c>
      <c r="G64">
        <v>159.94999999999999</v>
      </c>
      <c r="H64">
        <v>39.03</v>
      </c>
      <c r="I64">
        <v>87.23</v>
      </c>
      <c r="J64">
        <v>722.82</v>
      </c>
      <c r="K64">
        <v>72.25</v>
      </c>
    </row>
    <row r="65" spans="1:11" x14ac:dyDescent="0.3">
      <c r="A65" s="2">
        <v>40269</v>
      </c>
      <c r="B65">
        <v>232.39</v>
      </c>
      <c r="C65">
        <v>369.46</v>
      </c>
      <c r="D65">
        <v>199.6</v>
      </c>
      <c r="E65">
        <v>339.58</v>
      </c>
      <c r="F65">
        <v>207.52</v>
      </c>
      <c r="G65">
        <v>164.03</v>
      </c>
      <c r="H65">
        <v>39.11</v>
      </c>
      <c r="I65">
        <v>87.86</v>
      </c>
      <c r="J65">
        <v>714.82</v>
      </c>
      <c r="K65">
        <v>72.5</v>
      </c>
    </row>
    <row r="66" spans="1:11" x14ac:dyDescent="0.3">
      <c r="A66" s="2">
        <v>40299</v>
      </c>
      <c r="B66">
        <v>235.09</v>
      </c>
      <c r="C66">
        <v>358.67</v>
      </c>
      <c r="D66">
        <v>188.43</v>
      </c>
      <c r="E66">
        <v>329.64</v>
      </c>
      <c r="F66">
        <v>208.25</v>
      </c>
      <c r="G66">
        <v>170.34</v>
      </c>
      <c r="H66">
        <v>43.93</v>
      </c>
      <c r="I66">
        <v>93.86</v>
      </c>
      <c r="J66">
        <v>723.82</v>
      </c>
      <c r="K66">
        <v>62.5</v>
      </c>
    </row>
    <row r="67" spans="1:11" x14ac:dyDescent="0.3">
      <c r="A67" s="2">
        <v>40330</v>
      </c>
      <c r="B67">
        <v>245.03</v>
      </c>
      <c r="C67">
        <v>362.51</v>
      </c>
      <c r="D67">
        <v>191.47</v>
      </c>
      <c r="E67">
        <v>346.14</v>
      </c>
      <c r="F67">
        <v>229.78</v>
      </c>
      <c r="G67">
        <v>185.78</v>
      </c>
      <c r="H67">
        <v>50.05</v>
      </c>
      <c r="I67">
        <v>101.02</v>
      </c>
      <c r="J67">
        <v>802.02</v>
      </c>
      <c r="K67">
        <v>63</v>
      </c>
    </row>
    <row r="68" spans="1:11" x14ac:dyDescent="0.3">
      <c r="A68" s="2">
        <v>40360</v>
      </c>
      <c r="B68">
        <v>227</v>
      </c>
      <c r="C68">
        <v>405.37</v>
      </c>
      <c r="D68">
        <v>212.22</v>
      </c>
      <c r="E68">
        <v>345.82</v>
      </c>
      <c r="F68">
        <v>259.88</v>
      </c>
      <c r="G68">
        <v>196.75</v>
      </c>
      <c r="H68">
        <v>48.52</v>
      </c>
      <c r="I68">
        <v>102.34</v>
      </c>
      <c r="J68">
        <v>798.71</v>
      </c>
      <c r="K68">
        <v>61.35</v>
      </c>
    </row>
    <row r="69" spans="1:11" x14ac:dyDescent="0.3">
      <c r="A69" s="2">
        <v>40391</v>
      </c>
      <c r="B69">
        <v>206.67</v>
      </c>
      <c r="C69">
        <v>407.28</v>
      </c>
      <c r="D69">
        <v>212.95</v>
      </c>
      <c r="E69">
        <v>336.57</v>
      </c>
      <c r="F69">
        <v>275.77999999999997</v>
      </c>
      <c r="G69">
        <v>204.95</v>
      </c>
      <c r="H69">
        <v>57.46</v>
      </c>
      <c r="I69">
        <v>107.83</v>
      </c>
      <c r="J69">
        <v>805.53</v>
      </c>
      <c r="K69">
        <v>59.2</v>
      </c>
    </row>
    <row r="70" spans="1:11" x14ac:dyDescent="0.3">
      <c r="A70" s="2">
        <v>40422</v>
      </c>
      <c r="B70">
        <v>221.97</v>
      </c>
      <c r="C70">
        <v>447.44</v>
      </c>
      <c r="D70">
        <v>248.38</v>
      </c>
      <c r="E70">
        <v>378.32</v>
      </c>
      <c r="F70">
        <v>265.86</v>
      </c>
      <c r="G70">
        <v>216.85</v>
      </c>
      <c r="H70">
        <v>56.66</v>
      </c>
      <c r="I70">
        <v>118.04</v>
      </c>
      <c r="J70">
        <v>908.76</v>
      </c>
      <c r="K70">
        <v>65.099999999999994</v>
      </c>
    </row>
    <row r="71" spans="1:11" x14ac:dyDescent="0.3">
      <c r="A71" s="2">
        <v>40452</v>
      </c>
      <c r="B71">
        <v>246.47</v>
      </c>
      <c r="C71">
        <v>508.24</v>
      </c>
      <c r="D71">
        <v>227.48</v>
      </c>
      <c r="E71">
        <v>366.53</v>
      </c>
      <c r="F71">
        <v>268.31</v>
      </c>
      <c r="G71">
        <v>207.65</v>
      </c>
      <c r="H71">
        <v>55.15</v>
      </c>
      <c r="I71">
        <v>113.46</v>
      </c>
      <c r="J71">
        <v>898.6</v>
      </c>
      <c r="K71">
        <v>61.5</v>
      </c>
    </row>
    <row r="72" spans="1:11" x14ac:dyDescent="0.3">
      <c r="A72" s="2">
        <v>40483</v>
      </c>
      <c r="B72">
        <v>221.6</v>
      </c>
      <c r="C72">
        <v>519.39</v>
      </c>
      <c r="D72">
        <v>228.03</v>
      </c>
      <c r="E72">
        <v>376.32</v>
      </c>
      <c r="F72">
        <v>264.43</v>
      </c>
      <c r="G72">
        <v>200.13</v>
      </c>
      <c r="H72">
        <v>51.08</v>
      </c>
      <c r="I72">
        <v>113.37</v>
      </c>
      <c r="J72">
        <v>866.6</v>
      </c>
      <c r="K72">
        <v>53.7</v>
      </c>
    </row>
    <row r="73" spans="1:11" x14ac:dyDescent="0.3">
      <c r="A73" s="2">
        <v>40513</v>
      </c>
      <c r="B73">
        <v>238.03</v>
      </c>
      <c r="C73">
        <v>562.66</v>
      </c>
      <c r="D73">
        <v>234.11</v>
      </c>
      <c r="E73">
        <v>424.63</v>
      </c>
      <c r="F73">
        <v>287.37</v>
      </c>
      <c r="G73">
        <v>205</v>
      </c>
      <c r="H73">
        <v>49.7</v>
      </c>
      <c r="I73">
        <v>115.69</v>
      </c>
      <c r="J73">
        <v>879.58</v>
      </c>
      <c r="K73">
        <v>55.2</v>
      </c>
    </row>
    <row r="74" spans="1:11" x14ac:dyDescent="0.3">
      <c r="A74" s="2">
        <v>40544</v>
      </c>
      <c r="B74">
        <v>206.69</v>
      </c>
      <c r="C74">
        <v>559.69000000000005</v>
      </c>
      <c r="D74">
        <v>204.27</v>
      </c>
      <c r="E74">
        <v>384.54</v>
      </c>
      <c r="F74">
        <v>257.3</v>
      </c>
      <c r="G74">
        <v>188.55</v>
      </c>
      <c r="H74">
        <v>46.51</v>
      </c>
      <c r="I74">
        <v>108.03</v>
      </c>
      <c r="J74">
        <v>729.4</v>
      </c>
      <c r="K74">
        <v>47.25</v>
      </c>
    </row>
    <row r="75" spans="1:11" x14ac:dyDescent="0.3">
      <c r="A75" s="2">
        <v>40575</v>
      </c>
      <c r="B75">
        <v>216.8</v>
      </c>
      <c r="C75">
        <v>535.91999999999996</v>
      </c>
      <c r="D75">
        <v>204.77</v>
      </c>
      <c r="E75">
        <v>369.67</v>
      </c>
      <c r="F75">
        <v>239.65</v>
      </c>
      <c r="G75">
        <v>168.73</v>
      </c>
      <c r="H75">
        <v>41.7</v>
      </c>
      <c r="I75">
        <v>112.04</v>
      </c>
      <c r="J75">
        <v>679.13</v>
      </c>
      <c r="K75">
        <v>44.1</v>
      </c>
    </row>
    <row r="76" spans="1:11" x14ac:dyDescent="0.3">
      <c r="A76" s="2">
        <v>40603</v>
      </c>
      <c r="B76">
        <v>235.87</v>
      </c>
      <c r="C76">
        <v>571.47</v>
      </c>
      <c r="D76">
        <v>234.06</v>
      </c>
      <c r="E76">
        <v>399.79</v>
      </c>
      <c r="F76">
        <v>252.14</v>
      </c>
      <c r="G76">
        <v>185.27</v>
      </c>
      <c r="H76">
        <v>46.17</v>
      </c>
      <c r="I76">
        <v>120.29</v>
      </c>
      <c r="J76">
        <v>720.82</v>
      </c>
      <c r="K76">
        <v>51.05</v>
      </c>
    </row>
    <row r="77" spans="1:11" x14ac:dyDescent="0.3">
      <c r="A77" s="2">
        <v>40634</v>
      </c>
      <c r="B77">
        <v>221.18</v>
      </c>
      <c r="C77">
        <v>562.66</v>
      </c>
      <c r="D77">
        <v>229.04</v>
      </c>
      <c r="E77">
        <v>358.46</v>
      </c>
      <c r="F77">
        <v>276.98</v>
      </c>
      <c r="G77">
        <v>184.09</v>
      </c>
      <c r="H77">
        <v>47.37</v>
      </c>
      <c r="I77">
        <v>127.25</v>
      </c>
      <c r="J77">
        <v>696.69</v>
      </c>
      <c r="K77">
        <v>51.05</v>
      </c>
    </row>
    <row r="78" spans="1:11" x14ac:dyDescent="0.3">
      <c r="A78" s="2">
        <v>40664</v>
      </c>
      <c r="B78">
        <v>214.01</v>
      </c>
      <c r="C78">
        <v>558.55999999999995</v>
      </c>
      <c r="D78">
        <v>239.42</v>
      </c>
      <c r="E78">
        <v>343.59</v>
      </c>
      <c r="F78">
        <v>312.79000000000002</v>
      </c>
      <c r="G78">
        <v>207.88</v>
      </c>
      <c r="H78">
        <v>47.81</v>
      </c>
      <c r="I78">
        <v>128.18</v>
      </c>
      <c r="J78">
        <v>716.79</v>
      </c>
      <c r="K78">
        <v>47.45</v>
      </c>
    </row>
    <row r="79" spans="1:11" x14ac:dyDescent="0.3">
      <c r="A79" s="2">
        <v>40695</v>
      </c>
      <c r="B79">
        <v>202.01</v>
      </c>
      <c r="C79">
        <v>571.61</v>
      </c>
      <c r="D79">
        <v>251</v>
      </c>
      <c r="E79">
        <v>358.98</v>
      </c>
      <c r="F79">
        <v>317.95999999999998</v>
      </c>
      <c r="G79">
        <v>237.87</v>
      </c>
      <c r="H79">
        <v>49.04</v>
      </c>
      <c r="I79">
        <v>134.22</v>
      </c>
      <c r="J79">
        <v>794.68</v>
      </c>
      <c r="K79">
        <v>44</v>
      </c>
    </row>
    <row r="80" spans="1:11" x14ac:dyDescent="0.3">
      <c r="A80" s="2">
        <v>40725</v>
      </c>
      <c r="B80">
        <v>186.15</v>
      </c>
      <c r="C80">
        <v>548.83000000000004</v>
      </c>
      <c r="D80">
        <v>242.86</v>
      </c>
      <c r="E80">
        <v>342.38</v>
      </c>
      <c r="F80">
        <v>312.85000000000002</v>
      </c>
      <c r="G80">
        <v>240.13</v>
      </c>
      <c r="H80">
        <v>49.64</v>
      </c>
      <c r="I80">
        <v>138.09</v>
      </c>
      <c r="J80">
        <v>752.52</v>
      </c>
      <c r="K80">
        <v>44.25</v>
      </c>
    </row>
    <row r="81" spans="1:11" x14ac:dyDescent="0.3">
      <c r="A81" s="2">
        <v>40756</v>
      </c>
      <c r="B81">
        <v>175.95</v>
      </c>
      <c r="C81">
        <v>503.17</v>
      </c>
      <c r="D81">
        <v>235.45</v>
      </c>
      <c r="E81">
        <v>288.98</v>
      </c>
      <c r="F81">
        <v>328.03</v>
      </c>
      <c r="G81">
        <v>241.8</v>
      </c>
      <c r="H81">
        <v>50.91</v>
      </c>
      <c r="I81">
        <v>132.59</v>
      </c>
      <c r="J81">
        <v>701.88</v>
      </c>
      <c r="K81">
        <v>39.35</v>
      </c>
    </row>
    <row r="82" spans="1:11" x14ac:dyDescent="0.3">
      <c r="A82" s="2">
        <v>40787</v>
      </c>
      <c r="B82">
        <v>181.74</v>
      </c>
      <c r="C82">
        <v>500.71</v>
      </c>
      <c r="D82">
        <v>233.31</v>
      </c>
      <c r="E82">
        <v>312.43</v>
      </c>
      <c r="F82">
        <v>315.20999999999998</v>
      </c>
      <c r="G82">
        <v>233.91</v>
      </c>
      <c r="H82">
        <v>48.86</v>
      </c>
      <c r="I82">
        <v>131.16999999999999</v>
      </c>
      <c r="J82">
        <v>592.17999999999995</v>
      </c>
      <c r="K82">
        <v>41.9</v>
      </c>
    </row>
    <row r="83" spans="1:11" x14ac:dyDescent="0.3">
      <c r="A83" s="2">
        <v>40817</v>
      </c>
      <c r="B83">
        <v>197.3</v>
      </c>
      <c r="C83">
        <v>538.6</v>
      </c>
      <c r="D83">
        <v>244.46</v>
      </c>
      <c r="E83">
        <v>354.92</v>
      </c>
      <c r="F83">
        <v>315.41000000000003</v>
      </c>
      <c r="G83">
        <v>234.4</v>
      </c>
      <c r="H83">
        <v>47.08</v>
      </c>
      <c r="I83">
        <v>141.31</v>
      </c>
      <c r="J83">
        <v>616.17999999999995</v>
      </c>
      <c r="K83">
        <v>43.25</v>
      </c>
    </row>
    <row r="84" spans="1:11" x14ac:dyDescent="0.3">
      <c r="A84" s="2">
        <v>40848</v>
      </c>
      <c r="B84">
        <v>174.98</v>
      </c>
      <c r="C84">
        <v>538.48</v>
      </c>
      <c r="D84">
        <v>220.76</v>
      </c>
      <c r="E84">
        <v>321.52999999999997</v>
      </c>
      <c r="F84">
        <v>287.43</v>
      </c>
      <c r="G84">
        <v>233.53</v>
      </c>
      <c r="H84">
        <v>40.46</v>
      </c>
      <c r="I84">
        <v>133.06</v>
      </c>
      <c r="J84">
        <v>553.20000000000005</v>
      </c>
      <c r="K84">
        <v>41.05</v>
      </c>
    </row>
    <row r="85" spans="1:11" x14ac:dyDescent="0.3">
      <c r="A85" s="2">
        <v>40878</v>
      </c>
      <c r="B85">
        <v>155.80000000000001</v>
      </c>
      <c r="C85">
        <v>560.25</v>
      </c>
      <c r="D85">
        <v>212.95</v>
      </c>
      <c r="E85">
        <v>341.37</v>
      </c>
      <c r="F85">
        <v>258.77999999999997</v>
      </c>
      <c r="G85">
        <v>223.25</v>
      </c>
      <c r="H85">
        <v>36.19</v>
      </c>
      <c r="I85">
        <v>133.44999999999999</v>
      </c>
      <c r="J85">
        <v>433.87</v>
      </c>
      <c r="K85">
        <v>37.1</v>
      </c>
    </row>
    <row r="86" spans="1:11" x14ac:dyDescent="0.3">
      <c r="A86" s="2">
        <v>40909</v>
      </c>
      <c r="B86">
        <v>183.71</v>
      </c>
      <c r="C86">
        <v>546.61</v>
      </c>
      <c r="D86">
        <v>245.5</v>
      </c>
      <c r="E86">
        <v>338.7</v>
      </c>
      <c r="F86">
        <v>299.01</v>
      </c>
      <c r="G86">
        <v>224.91</v>
      </c>
      <c r="H86">
        <v>43.16</v>
      </c>
      <c r="I86">
        <v>134.81</v>
      </c>
      <c r="J86">
        <v>571.42999999999995</v>
      </c>
      <c r="K86">
        <v>47.25</v>
      </c>
    </row>
    <row r="87" spans="1:11" x14ac:dyDescent="0.3">
      <c r="A87" s="2">
        <v>40940</v>
      </c>
      <c r="B87">
        <v>184.53</v>
      </c>
      <c r="C87">
        <v>589.84</v>
      </c>
      <c r="D87">
        <v>257.98</v>
      </c>
      <c r="E87">
        <v>355.65</v>
      </c>
      <c r="F87">
        <v>316.5</v>
      </c>
      <c r="G87">
        <v>256.72000000000003</v>
      </c>
      <c r="H87">
        <v>50.05</v>
      </c>
      <c r="I87">
        <v>137.72999999999999</v>
      </c>
      <c r="J87">
        <v>570.34</v>
      </c>
      <c r="K87">
        <v>60.05</v>
      </c>
    </row>
    <row r="88" spans="1:11" x14ac:dyDescent="0.3">
      <c r="A88" s="2">
        <v>40969</v>
      </c>
      <c r="B88">
        <v>168.76</v>
      </c>
      <c r="C88">
        <v>564.17999999999995</v>
      </c>
      <c r="D88">
        <v>259.35000000000002</v>
      </c>
      <c r="E88">
        <v>353.53</v>
      </c>
      <c r="F88">
        <v>323.64</v>
      </c>
      <c r="G88">
        <v>295.14999999999998</v>
      </c>
      <c r="H88">
        <v>52.82</v>
      </c>
      <c r="I88">
        <v>150.38999999999999</v>
      </c>
      <c r="J88">
        <v>569.79</v>
      </c>
      <c r="K88">
        <v>65.2</v>
      </c>
    </row>
    <row r="89" spans="1:11" x14ac:dyDescent="0.3">
      <c r="A89" s="2">
        <v>41000</v>
      </c>
      <c r="B89">
        <v>167.52</v>
      </c>
      <c r="C89">
        <v>601.73</v>
      </c>
      <c r="D89">
        <v>270.64999999999998</v>
      </c>
      <c r="E89">
        <v>303.68</v>
      </c>
      <c r="F89">
        <v>352.07</v>
      </c>
      <c r="G89">
        <v>279.14</v>
      </c>
      <c r="H89">
        <v>50.71</v>
      </c>
      <c r="I89">
        <v>162.79</v>
      </c>
      <c r="J89">
        <v>534.66999999999996</v>
      </c>
      <c r="K89">
        <v>65.3</v>
      </c>
    </row>
    <row r="90" spans="1:11" x14ac:dyDescent="0.3">
      <c r="A90" s="2">
        <v>41030</v>
      </c>
      <c r="B90">
        <v>158.63999999999999</v>
      </c>
      <c r="C90">
        <v>601.13</v>
      </c>
      <c r="D90">
        <v>252.54</v>
      </c>
      <c r="E90">
        <v>299.64</v>
      </c>
      <c r="F90">
        <v>401.46</v>
      </c>
      <c r="G90">
        <v>265.74</v>
      </c>
      <c r="H90">
        <v>52.61</v>
      </c>
      <c r="I90">
        <v>152.65</v>
      </c>
      <c r="J90">
        <v>511.13</v>
      </c>
      <c r="K90">
        <v>61.15</v>
      </c>
    </row>
    <row r="91" spans="1:11" x14ac:dyDescent="0.3">
      <c r="A91" s="2">
        <v>41061</v>
      </c>
      <c r="B91">
        <v>165.89</v>
      </c>
      <c r="C91">
        <v>616.63</v>
      </c>
      <c r="D91">
        <v>281.14999999999998</v>
      </c>
      <c r="E91">
        <v>309.49</v>
      </c>
      <c r="F91">
        <v>388.18</v>
      </c>
      <c r="G91">
        <v>261.43</v>
      </c>
      <c r="H91">
        <v>56.27</v>
      </c>
      <c r="I91">
        <v>171.67</v>
      </c>
      <c r="J91">
        <v>609.25</v>
      </c>
      <c r="K91">
        <v>67.400000000000006</v>
      </c>
    </row>
    <row r="92" spans="1:11" x14ac:dyDescent="0.3">
      <c r="A92" s="2">
        <v>41091</v>
      </c>
      <c r="B92">
        <v>167.19</v>
      </c>
      <c r="C92">
        <v>600.30999999999995</v>
      </c>
      <c r="D92">
        <v>293.22000000000003</v>
      </c>
      <c r="E92">
        <v>274.67</v>
      </c>
      <c r="F92">
        <v>363.6</v>
      </c>
      <c r="G92">
        <v>231.59</v>
      </c>
      <c r="H92">
        <v>54.91</v>
      </c>
      <c r="I92">
        <v>170.84</v>
      </c>
      <c r="J92">
        <v>597.16999999999996</v>
      </c>
      <c r="K92">
        <v>87.95</v>
      </c>
    </row>
    <row r="93" spans="1:11" x14ac:dyDescent="0.3">
      <c r="A93" s="2">
        <v>41122</v>
      </c>
      <c r="B93">
        <v>172.31</v>
      </c>
      <c r="C93">
        <v>648.63</v>
      </c>
      <c r="D93">
        <v>297.01</v>
      </c>
      <c r="E93">
        <v>291.29000000000002</v>
      </c>
      <c r="F93">
        <v>363.44</v>
      </c>
      <c r="G93">
        <v>250.15</v>
      </c>
      <c r="H93">
        <v>50.92</v>
      </c>
      <c r="I93">
        <v>177.37</v>
      </c>
      <c r="J93">
        <v>584.86</v>
      </c>
      <c r="K93">
        <v>96.05</v>
      </c>
    </row>
    <row r="94" spans="1:11" x14ac:dyDescent="0.3">
      <c r="A94" s="2">
        <v>41153</v>
      </c>
      <c r="B94">
        <v>188.23</v>
      </c>
      <c r="C94">
        <v>625.53</v>
      </c>
      <c r="D94">
        <v>313.88</v>
      </c>
      <c r="E94">
        <v>312.66000000000003</v>
      </c>
      <c r="F94">
        <v>392.8</v>
      </c>
      <c r="G94">
        <v>237.1</v>
      </c>
      <c r="H94">
        <v>52.32</v>
      </c>
      <c r="I94">
        <v>180.26</v>
      </c>
      <c r="J94">
        <v>696.19</v>
      </c>
      <c r="K94">
        <v>114.05</v>
      </c>
    </row>
    <row r="95" spans="1:11" x14ac:dyDescent="0.3">
      <c r="A95" s="2">
        <v>41183</v>
      </c>
      <c r="B95">
        <v>181.1</v>
      </c>
      <c r="C95">
        <v>634.99</v>
      </c>
      <c r="D95">
        <v>316.39999999999998</v>
      </c>
      <c r="E95">
        <v>291.45999999999998</v>
      </c>
      <c r="F95">
        <v>386.45</v>
      </c>
      <c r="G95">
        <v>240.83</v>
      </c>
      <c r="H95">
        <v>51.01</v>
      </c>
      <c r="I95">
        <v>187.48</v>
      </c>
      <c r="J95">
        <v>708.4</v>
      </c>
      <c r="K95">
        <v>124.05</v>
      </c>
    </row>
    <row r="96" spans="1:11" x14ac:dyDescent="0.3">
      <c r="A96" s="2">
        <v>41214</v>
      </c>
      <c r="B96">
        <v>178.45</v>
      </c>
      <c r="C96">
        <v>634.27</v>
      </c>
      <c r="D96">
        <v>351.19</v>
      </c>
      <c r="E96">
        <v>300.57</v>
      </c>
      <c r="F96">
        <v>432.28</v>
      </c>
      <c r="G96">
        <v>247.26</v>
      </c>
      <c r="H96">
        <v>52.5</v>
      </c>
      <c r="I96">
        <v>197.73</v>
      </c>
      <c r="J96">
        <v>726.86</v>
      </c>
      <c r="K96">
        <v>137.5</v>
      </c>
    </row>
    <row r="97" spans="1:11" x14ac:dyDescent="0.3">
      <c r="A97" s="2">
        <v>41244</v>
      </c>
      <c r="B97">
        <v>188.76</v>
      </c>
      <c r="C97">
        <v>606.20000000000005</v>
      </c>
      <c r="D97">
        <v>338.55</v>
      </c>
      <c r="E97">
        <v>285.99</v>
      </c>
      <c r="F97">
        <v>442.48</v>
      </c>
      <c r="G97">
        <v>248.7</v>
      </c>
      <c r="H97">
        <v>53.79</v>
      </c>
      <c r="I97">
        <v>190.14</v>
      </c>
      <c r="J97">
        <v>700.16</v>
      </c>
      <c r="K97">
        <v>161.25</v>
      </c>
    </row>
    <row r="98" spans="1:11" x14ac:dyDescent="0.3">
      <c r="A98" s="2">
        <v>41275</v>
      </c>
      <c r="B98">
        <v>199.35</v>
      </c>
      <c r="C98">
        <v>648.82000000000005</v>
      </c>
      <c r="D98">
        <v>320.81</v>
      </c>
      <c r="E98">
        <v>344.06</v>
      </c>
      <c r="F98">
        <v>449.33</v>
      </c>
      <c r="G98">
        <v>240.88</v>
      </c>
      <c r="H98">
        <v>62.01</v>
      </c>
      <c r="I98">
        <v>203.79</v>
      </c>
      <c r="J98">
        <v>672.71</v>
      </c>
      <c r="K98">
        <v>145.80000000000001</v>
      </c>
    </row>
    <row r="99" spans="1:11" x14ac:dyDescent="0.3">
      <c r="A99" s="2">
        <v>41306</v>
      </c>
      <c r="B99">
        <v>182.98</v>
      </c>
      <c r="C99">
        <v>732.26</v>
      </c>
      <c r="D99">
        <v>311.98</v>
      </c>
      <c r="E99">
        <v>358.55</v>
      </c>
      <c r="F99">
        <v>426.48</v>
      </c>
      <c r="G99">
        <v>239.26</v>
      </c>
      <c r="H99">
        <v>56.17</v>
      </c>
      <c r="I99">
        <v>195.64</v>
      </c>
      <c r="J99">
        <v>595.49</v>
      </c>
      <c r="K99">
        <v>131.30000000000001</v>
      </c>
    </row>
    <row r="100" spans="1:11" x14ac:dyDescent="0.3">
      <c r="A100" s="2">
        <v>41334</v>
      </c>
      <c r="B100">
        <v>173.77</v>
      </c>
      <c r="C100">
        <v>760.62</v>
      </c>
      <c r="D100">
        <v>311.98</v>
      </c>
      <c r="E100">
        <v>356.38</v>
      </c>
      <c r="F100">
        <v>490.87</v>
      </c>
      <c r="G100">
        <v>261.18</v>
      </c>
      <c r="H100">
        <v>57.12</v>
      </c>
      <c r="I100">
        <v>204.92</v>
      </c>
      <c r="J100">
        <v>595.1</v>
      </c>
      <c r="K100">
        <v>97.35</v>
      </c>
    </row>
    <row r="101" spans="1:11" x14ac:dyDescent="0.3">
      <c r="A101" s="2">
        <v>41365</v>
      </c>
      <c r="B101">
        <v>177.21</v>
      </c>
      <c r="C101">
        <v>652.15</v>
      </c>
      <c r="D101">
        <v>340.39</v>
      </c>
      <c r="E101">
        <v>275.72000000000003</v>
      </c>
      <c r="F101">
        <v>467.31</v>
      </c>
      <c r="G101">
        <v>288.06</v>
      </c>
      <c r="H101">
        <v>62.63</v>
      </c>
      <c r="I101">
        <v>218.05</v>
      </c>
      <c r="J101">
        <v>659.5</v>
      </c>
      <c r="K101">
        <v>97.1</v>
      </c>
    </row>
    <row r="102" spans="1:11" x14ac:dyDescent="0.3">
      <c r="A102" s="2">
        <v>41395</v>
      </c>
      <c r="B102">
        <v>181.28</v>
      </c>
      <c r="C102">
        <v>708.94</v>
      </c>
      <c r="D102">
        <v>349.47</v>
      </c>
      <c r="E102">
        <v>297.45999999999998</v>
      </c>
      <c r="F102">
        <v>485.46</v>
      </c>
      <c r="G102">
        <v>360.46</v>
      </c>
      <c r="H102">
        <v>56.75</v>
      </c>
      <c r="I102">
        <v>225.31</v>
      </c>
      <c r="J102">
        <v>611.1</v>
      </c>
      <c r="K102">
        <v>108.1</v>
      </c>
    </row>
    <row r="103" spans="1:11" x14ac:dyDescent="0.3">
      <c r="A103" s="2">
        <v>41426</v>
      </c>
      <c r="B103">
        <v>193.94</v>
      </c>
      <c r="C103">
        <v>718.26</v>
      </c>
      <c r="D103">
        <v>334.01</v>
      </c>
      <c r="E103">
        <v>308.20999999999998</v>
      </c>
      <c r="F103">
        <v>462.84</v>
      </c>
      <c r="G103">
        <v>334.63</v>
      </c>
      <c r="H103">
        <v>55.23</v>
      </c>
      <c r="I103">
        <v>215.06</v>
      </c>
      <c r="J103">
        <v>612.22</v>
      </c>
      <c r="K103">
        <v>96.9</v>
      </c>
    </row>
    <row r="104" spans="1:11" x14ac:dyDescent="0.3">
      <c r="A104" s="2">
        <v>41456</v>
      </c>
      <c r="B104">
        <v>196.07</v>
      </c>
      <c r="C104">
        <v>858.95</v>
      </c>
      <c r="D104">
        <v>304.2</v>
      </c>
      <c r="E104">
        <v>366.28</v>
      </c>
      <c r="F104">
        <v>506.72</v>
      </c>
      <c r="G104">
        <v>348.61</v>
      </c>
      <c r="H104">
        <v>48.88</v>
      </c>
      <c r="I104">
        <v>226.5</v>
      </c>
      <c r="J104">
        <v>553.58000000000004</v>
      </c>
      <c r="K104">
        <v>60.7</v>
      </c>
    </row>
    <row r="105" spans="1:11" x14ac:dyDescent="0.3">
      <c r="A105" s="2">
        <v>41487</v>
      </c>
      <c r="B105">
        <v>191.97</v>
      </c>
      <c r="C105">
        <v>961.94</v>
      </c>
      <c r="D105">
        <v>296.33999999999997</v>
      </c>
      <c r="E105">
        <v>383.08</v>
      </c>
      <c r="F105">
        <v>420.22</v>
      </c>
      <c r="G105">
        <v>350.1</v>
      </c>
      <c r="H105">
        <v>41.07</v>
      </c>
      <c r="I105">
        <v>204.09</v>
      </c>
      <c r="J105">
        <v>472.36</v>
      </c>
      <c r="K105">
        <v>56.9</v>
      </c>
    </row>
    <row r="106" spans="1:11" x14ac:dyDescent="0.3">
      <c r="A106" s="2">
        <v>41518</v>
      </c>
      <c r="B106">
        <v>184.9</v>
      </c>
      <c r="C106">
        <v>912.08</v>
      </c>
      <c r="D106">
        <v>295.87</v>
      </c>
      <c r="E106">
        <v>371.63</v>
      </c>
      <c r="F106">
        <v>458.45</v>
      </c>
      <c r="G106">
        <v>410.25</v>
      </c>
      <c r="H106">
        <v>49.88</v>
      </c>
      <c r="I106">
        <v>225.6</v>
      </c>
      <c r="J106">
        <v>515.75</v>
      </c>
      <c r="K106">
        <v>71</v>
      </c>
    </row>
    <row r="107" spans="1:11" x14ac:dyDescent="0.3">
      <c r="A107" s="2">
        <v>41548</v>
      </c>
      <c r="B107">
        <v>205.66</v>
      </c>
      <c r="C107">
        <v>999.25</v>
      </c>
      <c r="D107">
        <v>339.64</v>
      </c>
      <c r="E107">
        <v>408.25</v>
      </c>
      <c r="F107">
        <v>538.51</v>
      </c>
      <c r="G107">
        <v>467.57</v>
      </c>
      <c r="H107">
        <v>54.31</v>
      </c>
      <c r="I107">
        <v>221.59</v>
      </c>
      <c r="J107">
        <v>636.04999999999995</v>
      </c>
      <c r="K107">
        <v>67.599999999999994</v>
      </c>
    </row>
    <row r="108" spans="1:11" x14ac:dyDescent="0.3">
      <c r="A108" s="2">
        <v>41579</v>
      </c>
      <c r="B108">
        <v>191.83</v>
      </c>
      <c r="C108">
        <v>948.29</v>
      </c>
      <c r="D108">
        <v>329.92</v>
      </c>
      <c r="E108">
        <v>413.76</v>
      </c>
      <c r="F108">
        <v>502.77</v>
      </c>
      <c r="G108">
        <v>436.26</v>
      </c>
      <c r="H108">
        <v>51.43</v>
      </c>
      <c r="I108">
        <v>212.25</v>
      </c>
      <c r="J108">
        <v>682.36</v>
      </c>
      <c r="K108">
        <v>70</v>
      </c>
    </row>
    <row r="109" spans="1:11" x14ac:dyDescent="0.3">
      <c r="A109" s="2">
        <v>41609</v>
      </c>
      <c r="B109">
        <v>201.27</v>
      </c>
      <c r="C109" s="3">
        <v>1027.6400000000001</v>
      </c>
      <c r="D109">
        <v>332.19</v>
      </c>
      <c r="E109">
        <v>429.92</v>
      </c>
      <c r="F109">
        <v>489.15</v>
      </c>
      <c r="G109">
        <v>458.5</v>
      </c>
      <c r="H109">
        <v>52.52</v>
      </c>
      <c r="I109">
        <v>213.21</v>
      </c>
      <c r="J109">
        <v>699.72</v>
      </c>
      <c r="K109">
        <v>79.150000000000006</v>
      </c>
    </row>
    <row r="110" spans="1:11" x14ac:dyDescent="0.3">
      <c r="A110" s="2">
        <v>41640</v>
      </c>
      <c r="B110">
        <v>186.87</v>
      </c>
      <c r="C110" s="3">
        <v>1060.28</v>
      </c>
      <c r="D110">
        <v>313.55</v>
      </c>
      <c r="E110">
        <v>456.5</v>
      </c>
      <c r="F110">
        <v>470.88</v>
      </c>
      <c r="G110">
        <v>439.89</v>
      </c>
      <c r="H110">
        <v>54.93</v>
      </c>
      <c r="I110">
        <v>215.53</v>
      </c>
      <c r="J110">
        <v>644.46</v>
      </c>
      <c r="K110">
        <v>66.599999999999994</v>
      </c>
    </row>
    <row r="111" spans="1:11" x14ac:dyDescent="0.3">
      <c r="A111" s="2">
        <v>41671</v>
      </c>
      <c r="B111">
        <v>179.86</v>
      </c>
      <c r="C111" s="3">
        <v>1076.7</v>
      </c>
      <c r="D111">
        <v>334.06</v>
      </c>
      <c r="E111">
        <v>471.76</v>
      </c>
      <c r="F111">
        <v>472.18</v>
      </c>
      <c r="G111">
        <v>441.96</v>
      </c>
      <c r="H111">
        <v>57.05</v>
      </c>
      <c r="I111">
        <v>217.12</v>
      </c>
      <c r="J111">
        <v>724.83</v>
      </c>
      <c r="K111">
        <v>80.400000000000006</v>
      </c>
    </row>
    <row r="112" spans="1:11" x14ac:dyDescent="0.3">
      <c r="A112" s="2">
        <v>41699</v>
      </c>
      <c r="B112">
        <v>209.26</v>
      </c>
      <c r="C112" s="3">
        <v>1009.23</v>
      </c>
      <c r="D112">
        <v>373.57</v>
      </c>
      <c r="E112">
        <v>404.9</v>
      </c>
      <c r="F112">
        <v>547</v>
      </c>
      <c r="G112">
        <v>420.12</v>
      </c>
      <c r="H112">
        <v>69.53</v>
      </c>
      <c r="I112">
        <v>233.99</v>
      </c>
      <c r="J112">
        <v>832.32</v>
      </c>
      <c r="K112">
        <v>111.45</v>
      </c>
    </row>
    <row r="113" spans="1:11" x14ac:dyDescent="0.3">
      <c r="A113" s="2">
        <v>41730</v>
      </c>
      <c r="B113">
        <v>210.4</v>
      </c>
      <c r="C113" s="3">
        <v>1035.75</v>
      </c>
      <c r="D113">
        <v>359.85</v>
      </c>
      <c r="E113">
        <v>392.33</v>
      </c>
      <c r="F113">
        <v>504.27</v>
      </c>
      <c r="G113">
        <v>429.85</v>
      </c>
      <c r="H113">
        <v>68.58</v>
      </c>
      <c r="I113">
        <v>225.9</v>
      </c>
      <c r="J113">
        <v>847.3</v>
      </c>
      <c r="K113">
        <v>118.3</v>
      </c>
    </row>
    <row r="114" spans="1:11" x14ac:dyDescent="0.3">
      <c r="A114" s="2">
        <v>41760</v>
      </c>
      <c r="B114">
        <v>239.38</v>
      </c>
      <c r="C114" s="3">
        <v>1013.11</v>
      </c>
      <c r="D114">
        <v>395.49</v>
      </c>
      <c r="E114">
        <v>360.52</v>
      </c>
      <c r="F114">
        <v>506.72</v>
      </c>
      <c r="G114">
        <v>438.25</v>
      </c>
      <c r="H114">
        <v>78.790000000000006</v>
      </c>
      <c r="I114">
        <v>225.01</v>
      </c>
      <c r="J114" s="3">
        <v>1010.71</v>
      </c>
      <c r="K114">
        <v>190.4</v>
      </c>
    </row>
    <row r="115" spans="1:11" x14ac:dyDescent="0.3">
      <c r="A115" s="2">
        <v>41791</v>
      </c>
      <c r="B115">
        <v>228.3</v>
      </c>
      <c r="C115" s="3">
        <v>1142.21</v>
      </c>
      <c r="D115">
        <v>409.86</v>
      </c>
      <c r="E115">
        <v>399.29</v>
      </c>
      <c r="F115">
        <v>592.97</v>
      </c>
      <c r="G115">
        <v>501.56</v>
      </c>
      <c r="H115">
        <v>90.54</v>
      </c>
      <c r="I115">
        <v>214.08</v>
      </c>
      <c r="J115" s="3">
        <v>1110.3499999999999</v>
      </c>
      <c r="K115">
        <v>212.95</v>
      </c>
    </row>
    <row r="116" spans="1:11" x14ac:dyDescent="0.3">
      <c r="A116" s="2">
        <v>41821</v>
      </c>
      <c r="B116">
        <v>226.28</v>
      </c>
      <c r="C116" s="3">
        <v>1233.98</v>
      </c>
      <c r="D116">
        <v>416.07</v>
      </c>
      <c r="E116">
        <v>413.04</v>
      </c>
      <c r="F116">
        <v>627.55999999999995</v>
      </c>
      <c r="G116">
        <v>569.91</v>
      </c>
      <c r="H116">
        <v>87.73</v>
      </c>
      <c r="I116">
        <v>234.7</v>
      </c>
      <c r="J116">
        <v>981.48</v>
      </c>
      <c r="K116">
        <v>247</v>
      </c>
    </row>
    <row r="117" spans="1:11" x14ac:dyDescent="0.3">
      <c r="A117" s="2">
        <v>41852</v>
      </c>
      <c r="B117">
        <v>224.54</v>
      </c>
      <c r="C117" s="3">
        <v>1206.3800000000001</v>
      </c>
      <c r="D117">
        <v>420.84</v>
      </c>
      <c r="E117">
        <v>441.39</v>
      </c>
      <c r="F117">
        <v>623.11</v>
      </c>
      <c r="G117">
        <v>620.77</v>
      </c>
      <c r="H117">
        <v>104.89</v>
      </c>
      <c r="I117">
        <v>234.01</v>
      </c>
      <c r="J117">
        <v>996.35</v>
      </c>
      <c r="K117">
        <v>302.64999999999998</v>
      </c>
    </row>
    <row r="118" spans="1:11" x14ac:dyDescent="0.3">
      <c r="A118" s="2">
        <v>41883</v>
      </c>
      <c r="B118">
        <v>212.63</v>
      </c>
      <c r="C118" s="3">
        <v>1308.8499999999999</v>
      </c>
      <c r="D118">
        <v>435.36</v>
      </c>
      <c r="E118">
        <v>459.66</v>
      </c>
      <c r="F118">
        <v>628.46</v>
      </c>
      <c r="G118">
        <v>695.84</v>
      </c>
      <c r="H118">
        <v>98.72</v>
      </c>
      <c r="I118">
        <v>244.29</v>
      </c>
      <c r="J118">
        <v>951.04</v>
      </c>
      <c r="K118">
        <v>356.55</v>
      </c>
    </row>
    <row r="119" spans="1:11" x14ac:dyDescent="0.3">
      <c r="A119" s="2">
        <v>41913</v>
      </c>
      <c r="B119">
        <v>224.96</v>
      </c>
      <c r="C119" s="3">
        <v>1247.28</v>
      </c>
      <c r="D119">
        <v>454.91</v>
      </c>
      <c r="E119">
        <v>496.89</v>
      </c>
      <c r="F119">
        <v>655.86</v>
      </c>
      <c r="G119">
        <v>762.69</v>
      </c>
      <c r="H119">
        <v>109.4</v>
      </c>
      <c r="I119">
        <v>234.07</v>
      </c>
      <c r="J119" s="3">
        <v>1079.8499999999999</v>
      </c>
      <c r="K119">
        <v>367.55</v>
      </c>
    </row>
    <row r="120" spans="1:11" x14ac:dyDescent="0.3">
      <c r="A120" s="2">
        <v>41944</v>
      </c>
      <c r="B120">
        <v>222.94</v>
      </c>
      <c r="C120" s="3">
        <v>1264.0899999999999</v>
      </c>
      <c r="D120">
        <v>477.51</v>
      </c>
      <c r="E120">
        <v>534.74</v>
      </c>
      <c r="F120">
        <v>743.4</v>
      </c>
      <c r="G120">
        <v>821.65</v>
      </c>
      <c r="H120">
        <v>112.67</v>
      </c>
      <c r="I120">
        <v>239.18</v>
      </c>
      <c r="J120" s="3">
        <v>1070.22</v>
      </c>
      <c r="K120">
        <v>388.4</v>
      </c>
    </row>
    <row r="121" spans="1:11" x14ac:dyDescent="0.3">
      <c r="A121" s="2">
        <v>41974</v>
      </c>
      <c r="B121">
        <v>200.36</v>
      </c>
      <c r="C121" s="3">
        <v>1223.55</v>
      </c>
      <c r="D121">
        <v>474.74</v>
      </c>
      <c r="E121">
        <v>483.87</v>
      </c>
      <c r="F121">
        <v>750.99</v>
      </c>
      <c r="G121">
        <v>916.7</v>
      </c>
      <c r="H121">
        <v>97.56</v>
      </c>
      <c r="I121">
        <v>242.74</v>
      </c>
      <c r="J121">
        <v>976.52</v>
      </c>
      <c r="K121">
        <v>406.25</v>
      </c>
    </row>
    <row r="122" spans="1:11" x14ac:dyDescent="0.3">
      <c r="A122" s="2">
        <v>42005</v>
      </c>
      <c r="B122">
        <v>205.78</v>
      </c>
      <c r="C122" s="3">
        <v>1187.1099999999999</v>
      </c>
      <c r="D122">
        <v>537.48</v>
      </c>
      <c r="E122">
        <v>525.41</v>
      </c>
      <c r="F122">
        <v>856.26</v>
      </c>
      <c r="G122">
        <v>940.81</v>
      </c>
      <c r="H122">
        <v>112.73</v>
      </c>
      <c r="I122">
        <v>242.87</v>
      </c>
      <c r="J122" s="3">
        <v>1109.3699999999999</v>
      </c>
      <c r="K122">
        <v>388</v>
      </c>
    </row>
    <row r="123" spans="1:11" x14ac:dyDescent="0.3">
      <c r="A123" s="2">
        <v>42036</v>
      </c>
      <c r="B123">
        <v>194.51</v>
      </c>
      <c r="C123" s="3">
        <v>1279.51</v>
      </c>
      <c r="D123">
        <v>534.41</v>
      </c>
      <c r="E123">
        <v>563.32000000000005</v>
      </c>
      <c r="F123">
        <v>817.18</v>
      </c>
      <c r="G123" s="3">
        <v>1043.03</v>
      </c>
      <c r="H123">
        <v>112.61</v>
      </c>
      <c r="I123">
        <v>238.03</v>
      </c>
      <c r="J123" s="3">
        <v>1152.96</v>
      </c>
      <c r="K123">
        <v>345.05</v>
      </c>
    </row>
    <row r="124" spans="1:11" x14ac:dyDescent="0.3">
      <c r="A124" s="2">
        <v>42064</v>
      </c>
      <c r="B124">
        <v>185.71</v>
      </c>
      <c r="C124" s="3">
        <v>1221.5</v>
      </c>
      <c r="D124">
        <v>510.21</v>
      </c>
      <c r="E124">
        <v>544.16</v>
      </c>
      <c r="F124">
        <v>809.89</v>
      </c>
      <c r="G124" s="3">
        <v>1075.26</v>
      </c>
      <c r="H124">
        <v>122.35</v>
      </c>
      <c r="I124">
        <v>214.44</v>
      </c>
      <c r="J124" s="3">
        <v>1121.71</v>
      </c>
      <c r="K124">
        <v>359</v>
      </c>
    </row>
    <row r="125" spans="1:11" x14ac:dyDescent="0.3">
      <c r="A125" s="2">
        <v>42095</v>
      </c>
      <c r="B125">
        <v>193.89</v>
      </c>
      <c r="C125" s="3">
        <v>1178.33</v>
      </c>
      <c r="D125">
        <v>493.3</v>
      </c>
      <c r="E125">
        <v>476.43</v>
      </c>
      <c r="F125">
        <v>761.12</v>
      </c>
      <c r="G125" s="3">
        <v>1092.55</v>
      </c>
      <c r="H125">
        <v>115.68</v>
      </c>
      <c r="I125">
        <v>212.33</v>
      </c>
      <c r="J125" s="3">
        <v>1065.26</v>
      </c>
      <c r="K125">
        <v>360</v>
      </c>
    </row>
    <row r="126" spans="1:11" x14ac:dyDescent="0.3">
      <c r="A126" s="2">
        <v>42125</v>
      </c>
      <c r="B126">
        <v>197.18</v>
      </c>
      <c r="C126" s="3">
        <v>1248.45</v>
      </c>
      <c r="D126">
        <v>524.11</v>
      </c>
      <c r="E126">
        <v>496.28</v>
      </c>
      <c r="F126">
        <v>785.68</v>
      </c>
      <c r="G126" s="3">
        <v>1269.74</v>
      </c>
      <c r="H126">
        <v>128.34</v>
      </c>
      <c r="I126">
        <v>215.29</v>
      </c>
      <c r="J126" s="3">
        <v>1080.17</v>
      </c>
      <c r="K126">
        <v>341.5</v>
      </c>
    </row>
    <row r="127" spans="1:11" x14ac:dyDescent="0.3">
      <c r="A127" s="2">
        <v>42156</v>
      </c>
      <c r="B127">
        <v>224.86</v>
      </c>
      <c r="C127" s="3">
        <v>1220.06</v>
      </c>
      <c r="D127">
        <v>532.39</v>
      </c>
      <c r="E127">
        <v>482.92</v>
      </c>
      <c r="F127">
        <v>754.04</v>
      </c>
      <c r="G127" s="3">
        <v>1376.57</v>
      </c>
      <c r="H127">
        <v>132.51</v>
      </c>
      <c r="I127">
        <v>207.59</v>
      </c>
      <c r="J127" s="3">
        <v>1163.31</v>
      </c>
      <c r="K127">
        <v>346.15</v>
      </c>
    </row>
    <row r="128" spans="1:11" x14ac:dyDescent="0.3">
      <c r="A128" s="2">
        <v>42186</v>
      </c>
      <c r="B128">
        <v>225.25</v>
      </c>
      <c r="C128" s="3">
        <v>1200.83</v>
      </c>
      <c r="D128">
        <v>554.59</v>
      </c>
      <c r="E128">
        <v>528.4</v>
      </c>
      <c r="F128">
        <v>881.26</v>
      </c>
      <c r="G128" s="3">
        <v>1572.34</v>
      </c>
      <c r="H128">
        <v>139.79</v>
      </c>
      <c r="I128">
        <v>214.93</v>
      </c>
      <c r="J128" s="3">
        <v>1167.74</v>
      </c>
      <c r="K128">
        <v>336.6</v>
      </c>
    </row>
    <row r="129" spans="1:11" x14ac:dyDescent="0.3">
      <c r="A129" s="2">
        <v>42217</v>
      </c>
      <c r="B129">
        <v>192.44</v>
      </c>
      <c r="C129" s="3">
        <v>1226.33</v>
      </c>
      <c r="D129">
        <v>512.58000000000004</v>
      </c>
      <c r="E129">
        <v>536.91</v>
      </c>
      <c r="F129">
        <v>847.12</v>
      </c>
      <c r="G129" s="3">
        <v>1459.06</v>
      </c>
      <c r="H129">
        <v>133.47</v>
      </c>
      <c r="I129">
        <v>214.34</v>
      </c>
      <c r="J129" s="3">
        <v>1047.51</v>
      </c>
      <c r="K129">
        <v>351.55</v>
      </c>
    </row>
    <row r="130" spans="1:11" x14ac:dyDescent="0.3">
      <c r="A130" s="2">
        <v>42248</v>
      </c>
      <c r="B130">
        <v>193.87</v>
      </c>
      <c r="C130" s="3">
        <v>1237.81</v>
      </c>
      <c r="D130">
        <v>533.21</v>
      </c>
      <c r="E130">
        <v>570.04999999999995</v>
      </c>
      <c r="F130">
        <v>840.14</v>
      </c>
      <c r="G130" s="3">
        <v>1535.75</v>
      </c>
      <c r="H130">
        <v>128.35</v>
      </c>
      <c r="I130">
        <v>216.71</v>
      </c>
      <c r="J130">
        <v>957.07</v>
      </c>
      <c r="K130">
        <v>370.55</v>
      </c>
    </row>
    <row r="131" spans="1:11" x14ac:dyDescent="0.3">
      <c r="A131" s="2">
        <v>42278</v>
      </c>
      <c r="B131">
        <v>213.07</v>
      </c>
      <c r="C131" s="3">
        <v>1193.4000000000001</v>
      </c>
      <c r="D131">
        <v>548.58000000000004</v>
      </c>
      <c r="E131">
        <v>557.04999999999995</v>
      </c>
      <c r="F131">
        <v>829.21</v>
      </c>
      <c r="G131" s="3">
        <v>1607.56</v>
      </c>
      <c r="H131">
        <v>131.55000000000001</v>
      </c>
      <c r="I131">
        <v>220.53</v>
      </c>
      <c r="J131">
        <v>920.82</v>
      </c>
      <c r="K131">
        <v>371.9</v>
      </c>
    </row>
    <row r="132" spans="1:11" x14ac:dyDescent="0.3">
      <c r="A132" s="2">
        <v>42309</v>
      </c>
      <c r="B132">
        <v>217.16</v>
      </c>
      <c r="C132" s="3">
        <v>1130.98</v>
      </c>
      <c r="D132">
        <v>537.67999999999995</v>
      </c>
      <c r="E132">
        <v>533.72</v>
      </c>
      <c r="F132">
        <v>837.04</v>
      </c>
      <c r="G132" s="3">
        <v>1456.57</v>
      </c>
      <c r="H132">
        <v>136.61000000000001</v>
      </c>
      <c r="I132">
        <v>226.13</v>
      </c>
      <c r="J132">
        <v>896.61</v>
      </c>
      <c r="K132">
        <v>357.3</v>
      </c>
    </row>
    <row r="133" spans="1:11" x14ac:dyDescent="0.3">
      <c r="A133" s="2">
        <v>42339</v>
      </c>
      <c r="B133">
        <v>228.12</v>
      </c>
      <c r="C133" s="3">
        <v>1165.49</v>
      </c>
      <c r="D133">
        <v>539.87</v>
      </c>
      <c r="E133">
        <v>542.30999999999995</v>
      </c>
      <c r="F133">
        <v>882.01</v>
      </c>
      <c r="G133" s="3">
        <v>1476.37</v>
      </c>
      <c r="H133">
        <v>134.94999999999999</v>
      </c>
      <c r="I133">
        <v>215.85</v>
      </c>
      <c r="J133">
        <v>832.41</v>
      </c>
      <c r="K133">
        <v>325.75</v>
      </c>
    </row>
    <row r="134" spans="1:11" x14ac:dyDescent="0.3">
      <c r="A134" s="2">
        <v>42370</v>
      </c>
      <c r="B134">
        <v>232.79</v>
      </c>
      <c r="C134" s="3">
        <v>1143.7</v>
      </c>
      <c r="D134">
        <v>523.76</v>
      </c>
      <c r="E134">
        <v>571.5</v>
      </c>
      <c r="F134">
        <v>868.39</v>
      </c>
      <c r="G134" s="3">
        <v>1336.46</v>
      </c>
      <c r="H134">
        <v>135.13</v>
      </c>
      <c r="I134">
        <v>210.52</v>
      </c>
      <c r="J134">
        <v>719.22</v>
      </c>
      <c r="K134">
        <v>301.05</v>
      </c>
    </row>
    <row r="135" spans="1:11" x14ac:dyDescent="0.3">
      <c r="A135" s="2">
        <v>42401</v>
      </c>
      <c r="B135">
        <v>217.34</v>
      </c>
      <c r="C135" s="3">
        <v>1041.1099999999999</v>
      </c>
      <c r="D135">
        <v>484.85</v>
      </c>
      <c r="E135">
        <v>531.84</v>
      </c>
      <c r="F135">
        <v>844.63</v>
      </c>
      <c r="G135" s="3">
        <v>1374.15</v>
      </c>
      <c r="H135">
        <v>116.29</v>
      </c>
      <c r="I135">
        <v>194.9</v>
      </c>
      <c r="J135">
        <v>704.25</v>
      </c>
      <c r="K135">
        <v>269.64999999999998</v>
      </c>
    </row>
    <row r="136" spans="1:11" x14ac:dyDescent="0.3">
      <c r="A136" s="2">
        <v>42430</v>
      </c>
      <c r="B136">
        <v>235</v>
      </c>
      <c r="C136" s="3">
        <v>1205.4000000000001</v>
      </c>
      <c r="D136">
        <v>534.39</v>
      </c>
      <c r="E136">
        <v>597.70000000000005</v>
      </c>
      <c r="F136">
        <v>866.89</v>
      </c>
      <c r="G136" s="3">
        <v>1332.83</v>
      </c>
      <c r="H136">
        <v>136.19999999999999</v>
      </c>
      <c r="I136">
        <v>216.15</v>
      </c>
      <c r="J136">
        <v>793.61</v>
      </c>
      <c r="K136">
        <v>338.2</v>
      </c>
    </row>
    <row r="137" spans="1:11" x14ac:dyDescent="0.3">
      <c r="A137" s="2">
        <v>42461</v>
      </c>
      <c r="B137">
        <v>220.94</v>
      </c>
      <c r="C137" s="3">
        <v>1212.67</v>
      </c>
      <c r="D137">
        <v>564.91999999999996</v>
      </c>
      <c r="E137">
        <v>592.70000000000005</v>
      </c>
      <c r="F137">
        <v>864.74</v>
      </c>
      <c r="G137" s="3">
        <v>1423.32</v>
      </c>
      <c r="H137">
        <v>147.86000000000001</v>
      </c>
      <c r="I137">
        <v>214.01</v>
      </c>
      <c r="J137">
        <v>817.98</v>
      </c>
      <c r="K137">
        <v>349.75</v>
      </c>
    </row>
    <row r="138" spans="1:11" x14ac:dyDescent="0.3">
      <c r="A138" s="2">
        <v>42491</v>
      </c>
      <c r="B138">
        <v>215.36</v>
      </c>
      <c r="C138" s="3">
        <v>1228.8900000000001</v>
      </c>
      <c r="D138">
        <v>589.64</v>
      </c>
      <c r="E138">
        <v>612.59</v>
      </c>
      <c r="F138">
        <v>983.14</v>
      </c>
      <c r="G138" s="3">
        <v>1348</v>
      </c>
      <c r="H138">
        <v>148.25</v>
      </c>
      <c r="I138">
        <v>232.96</v>
      </c>
      <c r="J138">
        <v>962.03</v>
      </c>
      <c r="K138">
        <v>339.55</v>
      </c>
    </row>
    <row r="139" spans="1:11" x14ac:dyDescent="0.3">
      <c r="A139" s="2">
        <v>42522</v>
      </c>
      <c r="B139">
        <v>217.9</v>
      </c>
      <c r="C139" s="3">
        <v>1221.0899999999999</v>
      </c>
      <c r="D139">
        <v>586.91999999999996</v>
      </c>
      <c r="E139">
        <v>574.4</v>
      </c>
      <c r="F139" s="3">
        <v>1001.55</v>
      </c>
      <c r="G139" s="3">
        <v>1373.3</v>
      </c>
      <c r="H139">
        <v>161.62</v>
      </c>
      <c r="I139">
        <v>243.9</v>
      </c>
      <c r="J139">
        <v>976.32</v>
      </c>
      <c r="K139">
        <v>386.1</v>
      </c>
    </row>
    <row r="140" spans="1:11" x14ac:dyDescent="0.3">
      <c r="A140" s="2">
        <v>42552</v>
      </c>
      <c r="B140">
        <v>228.18</v>
      </c>
      <c r="C140" s="3">
        <v>1252.75</v>
      </c>
      <c r="D140">
        <v>621.72</v>
      </c>
      <c r="E140">
        <v>526.83000000000004</v>
      </c>
      <c r="F140" s="3">
        <v>1112.21</v>
      </c>
      <c r="G140" s="3">
        <v>1459.51</v>
      </c>
      <c r="H140">
        <v>179.02</v>
      </c>
      <c r="I140">
        <v>250.9</v>
      </c>
      <c r="J140" s="3">
        <v>1016.65</v>
      </c>
      <c r="K140">
        <v>425.55</v>
      </c>
    </row>
    <row r="141" spans="1:11" x14ac:dyDescent="0.3">
      <c r="A141" s="2">
        <v>42583</v>
      </c>
      <c r="B141">
        <v>238.32</v>
      </c>
      <c r="C141" s="3">
        <v>1201.0999999999999</v>
      </c>
      <c r="D141">
        <v>644.16999999999996</v>
      </c>
      <c r="E141">
        <v>508.19</v>
      </c>
      <c r="F141" s="3">
        <v>1155.8900000000001</v>
      </c>
      <c r="G141" s="3">
        <v>1720.51</v>
      </c>
      <c r="H141">
        <v>181.99</v>
      </c>
      <c r="I141">
        <v>258.45999999999998</v>
      </c>
      <c r="J141">
        <v>987.84</v>
      </c>
      <c r="K141">
        <v>451.4</v>
      </c>
    </row>
    <row r="142" spans="1:11" x14ac:dyDescent="0.3">
      <c r="A142" s="2">
        <v>42614</v>
      </c>
      <c r="B142">
        <v>243.65</v>
      </c>
      <c r="C142" s="3">
        <v>1162.5999999999999</v>
      </c>
      <c r="D142">
        <v>635.01</v>
      </c>
      <c r="E142">
        <v>508.29</v>
      </c>
      <c r="F142" s="3">
        <v>1158.68</v>
      </c>
      <c r="G142" s="3">
        <v>1677.18</v>
      </c>
      <c r="H142">
        <v>185.11</v>
      </c>
      <c r="I142">
        <v>240.07</v>
      </c>
      <c r="J142">
        <v>934.2</v>
      </c>
      <c r="K142">
        <v>496.7</v>
      </c>
    </row>
    <row r="143" spans="1:11" x14ac:dyDescent="0.3">
      <c r="A143" s="2">
        <v>42644</v>
      </c>
      <c r="B143">
        <v>236.35</v>
      </c>
      <c r="C143" s="3">
        <v>1143.58</v>
      </c>
      <c r="D143">
        <v>625.26</v>
      </c>
      <c r="E143">
        <v>491.63</v>
      </c>
      <c r="F143" s="3">
        <v>1073.8800000000001</v>
      </c>
      <c r="G143" s="3">
        <v>1650.15</v>
      </c>
      <c r="H143">
        <v>202.56</v>
      </c>
      <c r="I143">
        <v>240.42</v>
      </c>
      <c r="J143">
        <v>963.56</v>
      </c>
      <c r="K143">
        <v>495</v>
      </c>
    </row>
    <row r="144" spans="1:11" x14ac:dyDescent="0.3">
      <c r="A144" s="2">
        <v>42675</v>
      </c>
      <c r="B144">
        <v>222.6</v>
      </c>
      <c r="C144" s="3">
        <v>1088.58</v>
      </c>
      <c r="D144">
        <v>598.47</v>
      </c>
      <c r="E144">
        <v>478.61</v>
      </c>
      <c r="F144">
        <v>968.21</v>
      </c>
      <c r="G144" s="3">
        <v>1513.18</v>
      </c>
      <c r="H144">
        <v>194.58</v>
      </c>
      <c r="I144">
        <v>231.47</v>
      </c>
      <c r="J144">
        <v>902.16</v>
      </c>
      <c r="K144">
        <v>412.05</v>
      </c>
    </row>
    <row r="145" spans="1:11" x14ac:dyDescent="0.3">
      <c r="A145" s="2">
        <v>42705</v>
      </c>
      <c r="B145">
        <v>243.36</v>
      </c>
      <c r="C145" s="3">
        <v>1131.3900000000001</v>
      </c>
      <c r="D145">
        <v>601.76</v>
      </c>
      <c r="E145">
        <v>495.8</v>
      </c>
      <c r="F145">
        <v>889.5</v>
      </c>
      <c r="G145" s="3">
        <v>1435.77</v>
      </c>
      <c r="H145">
        <v>191.71</v>
      </c>
      <c r="I145">
        <v>239.48</v>
      </c>
      <c r="J145">
        <v>880.53</v>
      </c>
      <c r="K145">
        <v>348.75</v>
      </c>
    </row>
    <row r="146" spans="1:11" x14ac:dyDescent="0.3">
      <c r="A146" s="2">
        <v>42736</v>
      </c>
      <c r="B146">
        <v>235</v>
      </c>
      <c r="C146" s="3">
        <v>1066.46</v>
      </c>
      <c r="D146">
        <v>641.9</v>
      </c>
      <c r="E146">
        <v>455.57</v>
      </c>
      <c r="F146">
        <v>969.01</v>
      </c>
      <c r="G146" s="3">
        <v>1557.79</v>
      </c>
      <c r="H146">
        <v>205.81</v>
      </c>
      <c r="I146">
        <v>256.47000000000003</v>
      </c>
      <c r="J146">
        <v>942.75</v>
      </c>
      <c r="K146">
        <v>372.85</v>
      </c>
    </row>
    <row r="147" spans="1:11" x14ac:dyDescent="0.3">
      <c r="A147" s="2">
        <v>42767</v>
      </c>
      <c r="B147">
        <v>278.36</v>
      </c>
      <c r="C147" s="3">
        <v>1179.55</v>
      </c>
      <c r="D147">
        <v>693.51</v>
      </c>
      <c r="E147">
        <v>496.68</v>
      </c>
      <c r="F147" s="3">
        <v>1022.42</v>
      </c>
      <c r="G147" s="3">
        <v>1608.63</v>
      </c>
      <c r="H147">
        <v>203.45</v>
      </c>
      <c r="I147">
        <v>260.55</v>
      </c>
      <c r="J147">
        <v>959.39</v>
      </c>
      <c r="K147">
        <v>410.65</v>
      </c>
    </row>
    <row r="148" spans="1:11" x14ac:dyDescent="0.3">
      <c r="A148" s="2">
        <v>42795</v>
      </c>
      <c r="B148">
        <v>296.98</v>
      </c>
      <c r="C148" s="3">
        <v>1163.07</v>
      </c>
      <c r="D148">
        <v>719.67</v>
      </c>
      <c r="E148">
        <v>501.52</v>
      </c>
      <c r="F148" s="3">
        <v>1071.6300000000001</v>
      </c>
      <c r="G148" s="3">
        <v>1685.19</v>
      </c>
      <c r="H148">
        <v>200.87</v>
      </c>
      <c r="I148">
        <v>278.73</v>
      </c>
      <c r="J148" s="3">
        <v>1029.44</v>
      </c>
      <c r="K148">
        <v>462.35</v>
      </c>
    </row>
    <row r="149" spans="1:11" x14ac:dyDescent="0.3">
      <c r="A149" s="2">
        <v>42826</v>
      </c>
      <c r="B149">
        <v>313.69</v>
      </c>
      <c r="C149" s="3">
        <v>1087.2</v>
      </c>
      <c r="D149">
        <v>771.53</v>
      </c>
      <c r="E149">
        <v>450.84</v>
      </c>
      <c r="F149" s="3">
        <v>1118.5</v>
      </c>
      <c r="G149" s="3">
        <v>1806.99</v>
      </c>
      <c r="H149">
        <v>222.63</v>
      </c>
      <c r="I149">
        <v>276.89</v>
      </c>
      <c r="J149" s="3">
        <v>1140.6600000000001</v>
      </c>
      <c r="K149">
        <v>462.7</v>
      </c>
    </row>
    <row r="150" spans="1:11" x14ac:dyDescent="0.3">
      <c r="A150" s="2">
        <v>42856</v>
      </c>
      <c r="B150">
        <v>301.43</v>
      </c>
      <c r="C150" s="3">
        <v>1217.98</v>
      </c>
      <c r="D150">
        <v>816.28</v>
      </c>
      <c r="E150">
        <v>479.34</v>
      </c>
      <c r="F150" s="3">
        <v>1149.2</v>
      </c>
      <c r="G150" s="3">
        <v>1759.99</v>
      </c>
      <c r="H150">
        <v>229.7</v>
      </c>
      <c r="I150">
        <v>309.99</v>
      </c>
      <c r="J150" s="3">
        <v>1148.3</v>
      </c>
      <c r="K150">
        <v>491</v>
      </c>
    </row>
    <row r="151" spans="1:11" x14ac:dyDescent="0.3">
      <c r="A151" s="2">
        <v>42887</v>
      </c>
      <c r="B151">
        <v>310.27</v>
      </c>
      <c r="C151" s="3">
        <v>1129.8599999999999</v>
      </c>
      <c r="D151">
        <v>824.19</v>
      </c>
      <c r="E151">
        <v>458.98</v>
      </c>
      <c r="F151" s="3">
        <v>1102.95</v>
      </c>
      <c r="G151" s="3">
        <v>1840.49</v>
      </c>
      <c r="H151">
        <v>197.77</v>
      </c>
      <c r="I151">
        <v>321.87</v>
      </c>
      <c r="J151" s="3">
        <v>1101.3499999999999</v>
      </c>
      <c r="K151">
        <v>483.8</v>
      </c>
    </row>
    <row r="152" spans="1:11" x14ac:dyDescent="0.3">
      <c r="A152" s="2">
        <v>42917</v>
      </c>
      <c r="B152">
        <v>363.15</v>
      </c>
      <c r="C152" s="3">
        <v>1191.77</v>
      </c>
      <c r="D152">
        <v>890.22</v>
      </c>
      <c r="E152">
        <v>496.1</v>
      </c>
      <c r="F152" s="3">
        <v>1161.7</v>
      </c>
      <c r="G152" s="3">
        <v>1953.67</v>
      </c>
      <c r="H152">
        <v>218.54</v>
      </c>
      <c r="I152">
        <v>283.39999999999998</v>
      </c>
      <c r="J152" s="3">
        <v>1166.83</v>
      </c>
      <c r="K152">
        <v>458.45</v>
      </c>
    </row>
    <row r="153" spans="1:11" x14ac:dyDescent="0.3">
      <c r="A153" s="2">
        <v>42948</v>
      </c>
      <c r="B153">
        <v>358.5</v>
      </c>
      <c r="C153" s="3">
        <v>1193.95</v>
      </c>
      <c r="D153">
        <v>886.25</v>
      </c>
      <c r="E153">
        <v>448.88</v>
      </c>
      <c r="F153" s="3">
        <v>1168.55</v>
      </c>
      <c r="G153" s="3">
        <v>2098.4899999999998</v>
      </c>
      <c r="H153">
        <v>245.4</v>
      </c>
      <c r="I153">
        <v>280.47000000000003</v>
      </c>
      <c r="J153" s="3">
        <v>1111.92</v>
      </c>
      <c r="K153">
        <v>425.4</v>
      </c>
    </row>
    <row r="154" spans="1:11" x14ac:dyDescent="0.3">
      <c r="A154" s="2">
        <v>42979</v>
      </c>
      <c r="B154">
        <v>351.15</v>
      </c>
      <c r="C154" s="3">
        <v>1165.06</v>
      </c>
      <c r="D154">
        <v>900.84</v>
      </c>
      <c r="E154">
        <v>441.49</v>
      </c>
      <c r="F154" s="3">
        <v>1131.7</v>
      </c>
      <c r="G154" s="3">
        <v>2163.9899999999998</v>
      </c>
      <c r="H154">
        <v>219.19</v>
      </c>
      <c r="I154">
        <v>256.67</v>
      </c>
      <c r="J154" s="3">
        <v>1117.01</v>
      </c>
      <c r="K154">
        <v>386.65</v>
      </c>
    </row>
    <row r="155" spans="1:11" x14ac:dyDescent="0.3">
      <c r="A155" s="2">
        <v>43009</v>
      </c>
      <c r="B155">
        <v>423.07</v>
      </c>
      <c r="C155" s="3">
        <v>1255</v>
      </c>
      <c r="D155">
        <v>902.24</v>
      </c>
      <c r="E155">
        <v>452.26</v>
      </c>
      <c r="F155" s="3">
        <v>1180.8499999999999</v>
      </c>
      <c r="G155" s="3">
        <v>2316.08</v>
      </c>
      <c r="H155">
        <v>251.46</v>
      </c>
      <c r="I155">
        <v>264.47000000000003</v>
      </c>
      <c r="J155" s="3">
        <v>1194.72</v>
      </c>
      <c r="K155">
        <v>432.65</v>
      </c>
    </row>
    <row r="156" spans="1:11" x14ac:dyDescent="0.3">
      <c r="A156" s="2">
        <v>43040</v>
      </c>
      <c r="B156">
        <v>414.39</v>
      </c>
      <c r="C156" s="3">
        <v>1261.22</v>
      </c>
      <c r="D156">
        <v>924.79</v>
      </c>
      <c r="E156">
        <v>478.88</v>
      </c>
      <c r="F156" s="3">
        <v>1146.75</v>
      </c>
      <c r="G156" s="3">
        <v>2382.5300000000002</v>
      </c>
      <c r="H156">
        <v>233.42</v>
      </c>
      <c r="I156">
        <v>254.09</v>
      </c>
      <c r="J156" s="3">
        <v>1191.05</v>
      </c>
      <c r="K156">
        <v>408.95</v>
      </c>
    </row>
    <row r="157" spans="1:11" x14ac:dyDescent="0.3">
      <c r="A157" s="2">
        <v>43070</v>
      </c>
      <c r="B157">
        <v>414.17</v>
      </c>
      <c r="C157" s="3">
        <v>1291.92</v>
      </c>
      <c r="D157">
        <v>934.12</v>
      </c>
      <c r="E157">
        <v>511.23</v>
      </c>
      <c r="F157" s="3">
        <v>1158.5</v>
      </c>
      <c r="G157" s="3">
        <v>2349.16</v>
      </c>
      <c r="H157">
        <v>240.82</v>
      </c>
      <c r="I157">
        <v>261.49</v>
      </c>
      <c r="J157" s="3">
        <v>1230.3</v>
      </c>
      <c r="K157">
        <v>441.05</v>
      </c>
    </row>
    <row r="158" spans="1:11" x14ac:dyDescent="0.3">
      <c r="A158" s="2">
        <v>43101</v>
      </c>
      <c r="B158">
        <v>432.26</v>
      </c>
      <c r="C158" s="3">
        <v>1488.57</v>
      </c>
      <c r="D158" s="3">
        <v>1000.62</v>
      </c>
      <c r="E158">
        <v>564.30999999999995</v>
      </c>
      <c r="F158" s="3">
        <v>1128.3</v>
      </c>
      <c r="G158" s="3">
        <v>2327.61</v>
      </c>
      <c r="H158">
        <v>228.38</v>
      </c>
      <c r="I158">
        <v>269.58999999999997</v>
      </c>
      <c r="J158" s="3">
        <v>1386.57</v>
      </c>
      <c r="K158">
        <v>411.75</v>
      </c>
    </row>
    <row r="159" spans="1:11" x14ac:dyDescent="0.3">
      <c r="A159" s="2">
        <v>43132</v>
      </c>
      <c r="B159">
        <v>429.23</v>
      </c>
      <c r="C159" s="3">
        <v>1451.6</v>
      </c>
      <c r="D159">
        <v>940.01</v>
      </c>
      <c r="E159">
        <v>575.28</v>
      </c>
      <c r="F159" s="3">
        <v>1117.75</v>
      </c>
      <c r="G159" s="3">
        <v>2483.21</v>
      </c>
      <c r="H159">
        <v>199.34</v>
      </c>
      <c r="I159">
        <v>263.48</v>
      </c>
      <c r="J159" s="3">
        <v>1291.1400000000001</v>
      </c>
      <c r="K159">
        <v>424.4</v>
      </c>
    </row>
    <row r="160" spans="1:11" x14ac:dyDescent="0.3">
      <c r="A160" s="2">
        <v>43160</v>
      </c>
      <c r="B160">
        <v>396.92</v>
      </c>
      <c r="C160" s="3">
        <v>1362.68</v>
      </c>
      <c r="D160">
        <v>940.96</v>
      </c>
      <c r="E160">
        <v>555.26</v>
      </c>
      <c r="F160" s="3">
        <v>1120.4000000000001</v>
      </c>
      <c r="G160" s="3">
        <v>2476.5300000000002</v>
      </c>
      <c r="H160">
        <v>198.69</v>
      </c>
      <c r="I160">
        <v>254.33</v>
      </c>
      <c r="J160" s="3">
        <v>1284.0899999999999</v>
      </c>
      <c r="K160">
        <v>462.95</v>
      </c>
    </row>
    <row r="161" spans="1:11" x14ac:dyDescent="0.3">
      <c r="A161" s="2">
        <v>43191</v>
      </c>
      <c r="B161">
        <v>433.16</v>
      </c>
      <c r="C161" s="3">
        <v>1689.32</v>
      </c>
      <c r="D161">
        <v>969.99</v>
      </c>
      <c r="E161">
        <v>588.48</v>
      </c>
      <c r="F161" s="3">
        <v>1201.7</v>
      </c>
      <c r="G161" s="3">
        <v>2743.19</v>
      </c>
      <c r="H161">
        <v>180.21</v>
      </c>
      <c r="I161">
        <v>279.73</v>
      </c>
      <c r="J161" s="3">
        <v>1370.91</v>
      </c>
      <c r="K161">
        <v>407.9</v>
      </c>
    </row>
    <row r="162" spans="1:11" x14ac:dyDescent="0.3">
      <c r="A162" s="2">
        <v>43221</v>
      </c>
      <c r="B162">
        <v>414.3</v>
      </c>
      <c r="C162" s="3">
        <v>1665.41</v>
      </c>
      <c r="D162" s="3">
        <v>1067.3499999999999</v>
      </c>
      <c r="E162">
        <v>604.32000000000005</v>
      </c>
      <c r="F162" s="3">
        <v>1304.6500000000001</v>
      </c>
      <c r="G162" s="3">
        <v>2954.31</v>
      </c>
      <c r="H162">
        <v>187.55</v>
      </c>
      <c r="I162">
        <v>269.94</v>
      </c>
      <c r="J162" s="3">
        <v>1338.61</v>
      </c>
      <c r="K162">
        <v>361.85</v>
      </c>
    </row>
    <row r="163" spans="1:11" x14ac:dyDescent="0.3">
      <c r="A163" s="2">
        <v>43252</v>
      </c>
      <c r="B163">
        <v>437.28</v>
      </c>
      <c r="C163" s="3">
        <v>1767.47</v>
      </c>
      <c r="D163" s="3">
        <v>1051.8800000000001</v>
      </c>
      <c r="E163">
        <v>646.38</v>
      </c>
      <c r="F163" s="3">
        <v>1264.45</v>
      </c>
      <c r="G163" s="3">
        <v>3086.74</v>
      </c>
      <c r="H163">
        <v>172.51</v>
      </c>
      <c r="I163">
        <v>264.42</v>
      </c>
      <c r="J163" s="3">
        <v>1244.3499999999999</v>
      </c>
      <c r="K163">
        <v>308.35000000000002</v>
      </c>
    </row>
    <row r="164" spans="1:11" x14ac:dyDescent="0.3">
      <c r="A164" s="2">
        <v>43282</v>
      </c>
      <c r="B164">
        <v>533.30999999999995</v>
      </c>
      <c r="C164" s="3">
        <v>1855.91</v>
      </c>
      <c r="D164" s="3">
        <v>1087.33</v>
      </c>
      <c r="E164">
        <v>675.01</v>
      </c>
      <c r="F164" s="3">
        <v>1451.4</v>
      </c>
      <c r="G164" s="3">
        <v>3252.95</v>
      </c>
      <c r="H164">
        <v>180.75</v>
      </c>
      <c r="I164">
        <v>295.38</v>
      </c>
      <c r="J164" s="3">
        <v>1274.99</v>
      </c>
      <c r="K164">
        <v>338.25</v>
      </c>
    </row>
    <row r="165" spans="1:11" x14ac:dyDescent="0.3">
      <c r="A165" s="2">
        <v>43313</v>
      </c>
      <c r="B165">
        <v>558.33000000000004</v>
      </c>
      <c r="C165" s="3">
        <v>1988.1</v>
      </c>
      <c r="D165" s="3">
        <v>1028.31</v>
      </c>
      <c r="E165">
        <v>712.59</v>
      </c>
      <c r="F165" s="3">
        <v>1372.45</v>
      </c>
      <c r="G165" s="3">
        <v>3354.25</v>
      </c>
      <c r="H165">
        <v>168.16</v>
      </c>
      <c r="I165">
        <v>317.2</v>
      </c>
      <c r="J165" s="3">
        <v>1340.08</v>
      </c>
      <c r="K165">
        <v>328.7</v>
      </c>
    </row>
    <row r="166" spans="1:11" x14ac:dyDescent="0.3">
      <c r="A166" s="2">
        <v>43344</v>
      </c>
      <c r="B166">
        <v>565.66</v>
      </c>
      <c r="C166" s="3">
        <v>2088.83</v>
      </c>
      <c r="D166" s="3">
        <v>1000.8</v>
      </c>
      <c r="E166">
        <v>721.99</v>
      </c>
      <c r="F166" s="3">
        <v>1293.3</v>
      </c>
      <c r="G166" s="3">
        <v>2889.72</v>
      </c>
      <c r="H166">
        <v>173.5</v>
      </c>
      <c r="I166">
        <v>294.88</v>
      </c>
      <c r="J166" s="3">
        <v>1239.8</v>
      </c>
      <c r="K166">
        <v>303.85000000000002</v>
      </c>
    </row>
    <row r="167" spans="1:11" x14ac:dyDescent="0.3">
      <c r="A167" s="2">
        <v>43374</v>
      </c>
      <c r="B167">
        <v>477.21</v>
      </c>
      <c r="C167" s="3">
        <v>1853.95</v>
      </c>
      <c r="D167">
        <v>953.75</v>
      </c>
      <c r="E167">
        <v>678.82</v>
      </c>
      <c r="F167" s="3">
        <v>1230.4000000000001</v>
      </c>
      <c r="G167" s="3">
        <v>2806.86</v>
      </c>
      <c r="H167">
        <v>127.54</v>
      </c>
      <c r="I167">
        <v>278.08999999999997</v>
      </c>
      <c r="J167" s="3">
        <v>1270.83</v>
      </c>
      <c r="K167">
        <v>267.05</v>
      </c>
    </row>
    <row r="168" spans="1:11" x14ac:dyDescent="0.3">
      <c r="A168" s="2">
        <v>43405</v>
      </c>
      <c r="B168">
        <v>525.01</v>
      </c>
      <c r="C168" s="3">
        <v>1882.74</v>
      </c>
      <c r="D168" s="3">
        <v>1061.8599999999999</v>
      </c>
      <c r="E168">
        <v>660.08</v>
      </c>
      <c r="F168" s="3">
        <v>1345.95</v>
      </c>
      <c r="G168" s="3">
        <v>3147.57</v>
      </c>
      <c r="H168">
        <v>149.96</v>
      </c>
      <c r="I168">
        <v>284.5</v>
      </c>
      <c r="J168" s="3">
        <v>1399.34</v>
      </c>
      <c r="K168">
        <v>273.10000000000002</v>
      </c>
    </row>
    <row r="169" spans="1:11" x14ac:dyDescent="0.3">
      <c r="A169" s="2">
        <v>43435</v>
      </c>
      <c r="B169">
        <v>504.19</v>
      </c>
      <c r="C169" s="3">
        <v>1810.81</v>
      </c>
      <c r="D169" s="3">
        <v>1058.49</v>
      </c>
      <c r="E169">
        <v>651.66999999999996</v>
      </c>
      <c r="F169" s="3">
        <v>1373.05</v>
      </c>
      <c r="G169" s="3">
        <v>3106.87</v>
      </c>
      <c r="H169">
        <v>168.42</v>
      </c>
      <c r="I169">
        <v>279.92</v>
      </c>
      <c r="J169" s="3">
        <v>1408</v>
      </c>
      <c r="K169">
        <v>294.5</v>
      </c>
    </row>
    <row r="170" spans="1:11" x14ac:dyDescent="0.3">
      <c r="A170" s="2">
        <v>43466</v>
      </c>
      <c r="B170">
        <v>551.80999999999995</v>
      </c>
      <c r="C170" s="3">
        <v>1926.6</v>
      </c>
      <c r="D170" s="3">
        <v>1037.67</v>
      </c>
      <c r="E170">
        <v>745.35</v>
      </c>
      <c r="F170" s="3">
        <v>1412.6</v>
      </c>
      <c r="G170" s="3">
        <v>3184.13</v>
      </c>
      <c r="H170">
        <v>160.81</v>
      </c>
      <c r="I170">
        <v>277.04000000000002</v>
      </c>
      <c r="J170" s="3">
        <v>1285.56</v>
      </c>
      <c r="K170">
        <v>295.7</v>
      </c>
    </row>
    <row r="171" spans="1:11" x14ac:dyDescent="0.3">
      <c r="A171" s="2">
        <v>43497</v>
      </c>
      <c r="B171">
        <v>553.55999999999995</v>
      </c>
      <c r="C171" s="3">
        <v>1897.28</v>
      </c>
      <c r="D171" s="3">
        <v>1036.47</v>
      </c>
      <c r="E171">
        <v>730.18</v>
      </c>
      <c r="F171" s="3">
        <v>1405.2</v>
      </c>
      <c r="G171" s="3">
        <v>3048.63</v>
      </c>
      <c r="H171">
        <v>156.74</v>
      </c>
      <c r="I171">
        <v>274.45999999999998</v>
      </c>
      <c r="J171" s="3">
        <v>1267.06</v>
      </c>
      <c r="K171">
        <v>328.75</v>
      </c>
    </row>
    <row r="172" spans="1:11" x14ac:dyDescent="0.3">
      <c r="A172" s="2">
        <v>43525</v>
      </c>
      <c r="B172">
        <v>613.01</v>
      </c>
      <c r="C172" s="3">
        <v>1914.69</v>
      </c>
      <c r="D172" s="3">
        <v>1156.8699999999999</v>
      </c>
      <c r="E172">
        <v>739.68</v>
      </c>
      <c r="F172" s="3">
        <v>1492.7</v>
      </c>
      <c r="G172" s="3">
        <v>3070.55</v>
      </c>
      <c r="H172">
        <v>184.02</v>
      </c>
      <c r="I172">
        <v>294.88</v>
      </c>
      <c r="J172" s="3">
        <v>1354.71</v>
      </c>
      <c r="K172">
        <v>347.65</v>
      </c>
    </row>
    <row r="173" spans="1:11" x14ac:dyDescent="0.3">
      <c r="A173" s="2">
        <v>43556</v>
      </c>
      <c r="B173">
        <v>626.29999999999995</v>
      </c>
      <c r="C173" s="3">
        <v>2162.15</v>
      </c>
      <c r="D173" s="3">
        <v>1156.1500000000001</v>
      </c>
      <c r="E173">
        <v>747.14</v>
      </c>
      <c r="F173" s="3">
        <v>1463.15</v>
      </c>
      <c r="G173" s="3">
        <v>2882.4</v>
      </c>
      <c r="H173">
        <v>175.94</v>
      </c>
      <c r="I173">
        <v>299.7</v>
      </c>
      <c r="J173" s="3">
        <v>1319.18</v>
      </c>
      <c r="K173">
        <v>371.5</v>
      </c>
    </row>
    <row r="174" spans="1:11" x14ac:dyDescent="0.3">
      <c r="A174" s="2">
        <v>43586</v>
      </c>
      <c r="B174">
        <v>598.12</v>
      </c>
      <c r="C174" s="3">
        <v>2101.12</v>
      </c>
      <c r="D174" s="3">
        <v>1209.98</v>
      </c>
      <c r="E174">
        <v>733.62</v>
      </c>
      <c r="F174" s="3">
        <v>1407.3</v>
      </c>
      <c r="G174" s="3">
        <v>2922.05</v>
      </c>
      <c r="H174">
        <v>189.96</v>
      </c>
      <c r="I174">
        <v>276.94</v>
      </c>
      <c r="J174" s="3">
        <v>1524.92</v>
      </c>
      <c r="K174">
        <v>386.1</v>
      </c>
    </row>
    <row r="175" spans="1:11" x14ac:dyDescent="0.3">
      <c r="A175" s="2">
        <v>43617</v>
      </c>
      <c r="B175">
        <v>563.48</v>
      </c>
      <c r="C175" s="3">
        <v>2130.44</v>
      </c>
      <c r="D175" s="3">
        <v>1219.1600000000001</v>
      </c>
      <c r="E175">
        <v>727.9</v>
      </c>
      <c r="F175" s="3">
        <v>1358.15</v>
      </c>
      <c r="G175" s="3">
        <v>2733.4</v>
      </c>
      <c r="H175">
        <v>182.39</v>
      </c>
      <c r="I175">
        <v>272.27</v>
      </c>
      <c r="J175" s="3">
        <v>1520.13</v>
      </c>
      <c r="K175">
        <v>342</v>
      </c>
    </row>
    <row r="176" spans="1:11" x14ac:dyDescent="0.3">
      <c r="A176" s="2">
        <v>43647</v>
      </c>
      <c r="B176">
        <v>524.41999999999996</v>
      </c>
      <c r="C176" s="3">
        <v>2109.87</v>
      </c>
      <c r="D176" s="3">
        <v>1123.32</v>
      </c>
      <c r="E176">
        <v>789.2</v>
      </c>
      <c r="F176" s="3">
        <v>1521.1</v>
      </c>
      <c r="G176" s="3">
        <v>2594.37</v>
      </c>
      <c r="H176">
        <v>160.36000000000001</v>
      </c>
      <c r="I176">
        <v>268.39999999999998</v>
      </c>
      <c r="J176" s="3">
        <v>1357.74</v>
      </c>
      <c r="K176">
        <v>334.05</v>
      </c>
    </row>
    <row r="177" spans="1:11" x14ac:dyDescent="0.3">
      <c r="A177" s="2">
        <v>43678</v>
      </c>
      <c r="B177">
        <v>561.42999999999995</v>
      </c>
      <c r="C177" s="3">
        <v>2161.4299999999998</v>
      </c>
      <c r="D177" s="3">
        <v>1113.98</v>
      </c>
      <c r="E177">
        <v>810.33</v>
      </c>
      <c r="F177" s="3">
        <v>1616.2</v>
      </c>
      <c r="G177" s="3">
        <v>2691.31</v>
      </c>
      <c r="H177">
        <v>164.87</v>
      </c>
      <c r="I177">
        <v>244.05</v>
      </c>
      <c r="J177" s="3">
        <v>1299.95</v>
      </c>
      <c r="K177">
        <v>325.5</v>
      </c>
    </row>
    <row r="178" spans="1:11" x14ac:dyDescent="0.3">
      <c r="A178" s="2">
        <v>43709</v>
      </c>
      <c r="B178">
        <v>599.07000000000005</v>
      </c>
      <c r="C178" s="3">
        <v>2008.1</v>
      </c>
      <c r="D178" s="3">
        <v>1227.45</v>
      </c>
      <c r="E178">
        <v>801.14</v>
      </c>
      <c r="F178" s="3">
        <v>1762.15</v>
      </c>
      <c r="G178" s="3">
        <v>2935.3</v>
      </c>
      <c r="H178">
        <v>218.24</v>
      </c>
      <c r="I178">
        <v>258.11</v>
      </c>
      <c r="J178" s="3">
        <v>1445.3</v>
      </c>
      <c r="K178">
        <v>302.25</v>
      </c>
    </row>
    <row r="179" spans="1:11" x14ac:dyDescent="0.3">
      <c r="A179" s="2">
        <v>43739</v>
      </c>
      <c r="B179">
        <v>658.47</v>
      </c>
      <c r="C179" s="3">
        <v>2214.33</v>
      </c>
      <c r="D179" s="3">
        <v>1230.3499999999999</v>
      </c>
      <c r="E179">
        <v>681.76</v>
      </c>
      <c r="F179" s="3">
        <v>1809.6</v>
      </c>
      <c r="G179" s="3">
        <v>3254.32</v>
      </c>
      <c r="H179">
        <v>244.68</v>
      </c>
      <c r="I179">
        <v>255.97</v>
      </c>
      <c r="J179" s="3">
        <v>1442.16</v>
      </c>
      <c r="K179">
        <v>290.25</v>
      </c>
    </row>
    <row r="180" spans="1:11" x14ac:dyDescent="0.3">
      <c r="A180" s="2">
        <v>43770</v>
      </c>
      <c r="B180">
        <v>697.5</v>
      </c>
      <c r="C180" s="3">
        <v>2003.2</v>
      </c>
      <c r="D180" s="3">
        <v>1274.95</v>
      </c>
      <c r="E180">
        <v>692.45</v>
      </c>
      <c r="F180" s="3">
        <v>1706.15</v>
      </c>
      <c r="G180" s="3">
        <v>3045.25</v>
      </c>
      <c r="H180">
        <v>237.46</v>
      </c>
      <c r="I180">
        <v>244.84</v>
      </c>
      <c r="J180" s="3">
        <v>1302.3900000000001</v>
      </c>
      <c r="K180">
        <v>290.3</v>
      </c>
    </row>
    <row r="181" spans="1:11" x14ac:dyDescent="0.3">
      <c r="A181" s="2">
        <v>43800</v>
      </c>
      <c r="B181">
        <v>680.82</v>
      </c>
      <c r="C181" s="3">
        <v>2109.0100000000002</v>
      </c>
      <c r="D181" s="3">
        <v>1272.0999999999999</v>
      </c>
      <c r="E181">
        <v>727.05</v>
      </c>
      <c r="F181" s="3">
        <v>1784.95</v>
      </c>
      <c r="G181" s="3">
        <v>3016.05</v>
      </c>
      <c r="H181">
        <v>228.2</v>
      </c>
      <c r="I181">
        <v>236.2</v>
      </c>
      <c r="J181" s="3">
        <v>1271.4100000000001</v>
      </c>
      <c r="K181">
        <v>279.39999999999998</v>
      </c>
    </row>
    <row r="182" spans="1:11" x14ac:dyDescent="0.3">
      <c r="A182" s="2">
        <v>43831</v>
      </c>
      <c r="B182">
        <v>634.77</v>
      </c>
      <c r="C182" s="3">
        <v>2028.37</v>
      </c>
      <c r="D182" s="3">
        <v>1226.3</v>
      </c>
      <c r="E182">
        <v>771.6</v>
      </c>
      <c r="F182" s="3">
        <v>1795.65</v>
      </c>
      <c r="G182" s="3">
        <v>3190.51</v>
      </c>
      <c r="H182">
        <v>212.18</v>
      </c>
      <c r="I182">
        <v>233.81</v>
      </c>
      <c r="J182" s="3">
        <v>1340.08</v>
      </c>
      <c r="K182">
        <v>354.95</v>
      </c>
    </row>
    <row r="183" spans="1:11" x14ac:dyDescent="0.3">
      <c r="A183" s="2">
        <v>43862</v>
      </c>
      <c r="B183">
        <v>597.45000000000005</v>
      </c>
      <c r="C183" s="3">
        <v>1951.4</v>
      </c>
      <c r="D183" s="3">
        <v>1177.6500000000001</v>
      </c>
      <c r="E183">
        <v>727.6</v>
      </c>
      <c r="F183" s="3">
        <v>1797.95</v>
      </c>
      <c r="G183" s="3">
        <v>2960.51</v>
      </c>
      <c r="H183">
        <v>197.9</v>
      </c>
      <c r="I183">
        <v>196.39</v>
      </c>
      <c r="J183" s="3">
        <v>1157.92</v>
      </c>
      <c r="K183">
        <v>307.25</v>
      </c>
    </row>
    <row r="184" spans="1:11" x14ac:dyDescent="0.3">
      <c r="A184" s="2">
        <v>43891</v>
      </c>
      <c r="B184">
        <v>500.82</v>
      </c>
      <c r="C184" s="3">
        <v>1781.59</v>
      </c>
      <c r="D184">
        <v>861.9</v>
      </c>
      <c r="E184">
        <v>637.91</v>
      </c>
      <c r="F184" s="3">
        <v>1666.5</v>
      </c>
      <c r="G184" s="3">
        <v>2679.7</v>
      </c>
      <c r="H184">
        <v>146.74</v>
      </c>
      <c r="I184">
        <v>170.95</v>
      </c>
      <c r="J184">
        <v>789.75</v>
      </c>
      <c r="K184">
        <v>195.7</v>
      </c>
    </row>
    <row r="185" spans="1:11" x14ac:dyDescent="0.3">
      <c r="A185" s="2">
        <v>43922</v>
      </c>
      <c r="B185">
        <v>659.21</v>
      </c>
      <c r="C185" s="3">
        <v>1965.35</v>
      </c>
      <c r="D185" s="3">
        <v>1001.8</v>
      </c>
      <c r="E185">
        <v>711.49</v>
      </c>
      <c r="F185" s="3">
        <v>1758.7</v>
      </c>
      <c r="G185" s="3">
        <v>3153.1</v>
      </c>
      <c r="H185">
        <v>171.99</v>
      </c>
      <c r="I185">
        <v>181.04</v>
      </c>
      <c r="J185">
        <v>878.33</v>
      </c>
      <c r="K185">
        <v>199.25</v>
      </c>
    </row>
    <row r="186" spans="1:11" x14ac:dyDescent="0.3">
      <c r="A186" s="2">
        <v>43952</v>
      </c>
      <c r="B186">
        <v>664.73</v>
      </c>
      <c r="C186" s="3">
        <v>1924.28</v>
      </c>
      <c r="D186">
        <v>951.65</v>
      </c>
      <c r="E186">
        <v>687.13</v>
      </c>
      <c r="F186" s="3">
        <v>1683.1</v>
      </c>
      <c r="G186" s="3">
        <v>3367.7</v>
      </c>
      <c r="H186">
        <v>159.16</v>
      </c>
      <c r="I186">
        <v>196.24</v>
      </c>
      <c r="J186">
        <v>912.54</v>
      </c>
      <c r="K186">
        <v>241.1</v>
      </c>
    </row>
    <row r="187" spans="1:11" x14ac:dyDescent="0.3">
      <c r="A187" s="2">
        <v>43983</v>
      </c>
      <c r="B187">
        <v>773.54</v>
      </c>
      <c r="C187" s="3">
        <v>2031.4</v>
      </c>
      <c r="D187" s="3">
        <v>1065.8499999999999</v>
      </c>
      <c r="E187">
        <v>731.83</v>
      </c>
      <c r="F187" s="3">
        <v>1687.45</v>
      </c>
      <c r="G187" s="3">
        <v>3589.18</v>
      </c>
      <c r="H187">
        <v>173.71</v>
      </c>
      <c r="I187">
        <v>193.41</v>
      </c>
      <c r="J187">
        <v>924.04</v>
      </c>
      <c r="K187">
        <v>253.4</v>
      </c>
    </row>
    <row r="188" spans="1:11" x14ac:dyDescent="0.3">
      <c r="A188" s="2">
        <v>44013</v>
      </c>
      <c r="B188">
        <v>938.32</v>
      </c>
      <c r="C188" s="3">
        <v>2225.79</v>
      </c>
      <c r="D188" s="3">
        <v>1032.8</v>
      </c>
      <c r="E188">
        <v>960.59</v>
      </c>
      <c r="F188" s="3">
        <v>1715.5</v>
      </c>
      <c r="G188" s="3">
        <v>3810.01</v>
      </c>
      <c r="H188">
        <v>192.12</v>
      </c>
      <c r="I188">
        <v>192.91</v>
      </c>
      <c r="J188">
        <v>893.99</v>
      </c>
      <c r="K188">
        <v>293.85000000000002</v>
      </c>
    </row>
    <row r="189" spans="1:11" x14ac:dyDescent="0.3">
      <c r="A189" s="2">
        <v>44044</v>
      </c>
      <c r="B189">
        <v>944.49</v>
      </c>
      <c r="C189" s="3">
        <v>2202.23</v>
      </c>
      <c r="D189" s="3">
        <v>1115.8499999999999</v>
      </c>
      <c r="E189">
        <v>923.4</v>
      </c>
      <c r="F189" s="3">
        <v>1899.1</v>
      </c>
      <c r="G189" s="3">
        <v>3710.63</v>
      </c>
      <c r="H189">
        <v>189.27</v>
      </c>
      <c r="I189">
        <v>190.08</v>
      </c>
      <c r="J189">
        <v>925.26</v>
      </c>
      <c r="K189">
        <v>261.7</v>
      </c>
    </row>
    <row r="190" spans="1:11" x14ac:dyDescent="0.3">
      <c r="A190" s="2">
        <v>44075</v>
      </c>
      <c r="B190" s="3">
        <v>1014.24</v>
      </c>
      <c r="C190" s="3">
        <v>2431.5500000000002</v>
      </c>
      <c r="D190" s="3">
        <v>1078.5999999999999</v>
      </c>
      <c r="E190" s="3">
        <v>1002.6</v>
      </c>
      <c r="F190" s="3">
        <v>1986.4</v>
      </c>
      <c r="G190" s="3">
        <v>3781.91</v>
      </c>
      <c r="H190">
        <v>163.89</v>
      </c>
      <c r="I190">
        <v>170.7</v>
      </c>
      <c r="J190">
        <v>883.32</v>
      </c>
      <c r="K190">
        <v>257.14999999999998</v>
      </c>
    </row>
    <row r="191" spans="1:11" x14ac:dyDescent="0.3">
      <c r="A191" s="2">
        <v>44105</v>
      </c>
      <c r="B191">
        <v>932.6</v>
      </c>
      <c r="C191" s="3">
        <v>2599.9</v>
      </c>
      <c r="D191" s="3">
        <v>1183.55</v>
      </c>
      <c r="E191" s="3">
        <v>1054.6600000000001</v>
      </c>
      <c r="F191" s="3">
        <v>2211.5</v>
      </c>
      <c r="G191" s="3">
        <v>3461.8</v>
      </c>
      <c r="H191">
        <v>164.5</v>
      </c>
      <c r="I191">
        <v>164.24</v>
      </c>
      <c r="J191">
        <v>909.89</v>
      </c>
      <c r="K191">
        <v>290</v>
      </c>
    </row>
    <row r="192" spans="1:11" x14ac:dyDescent="0.3">
      <c r="A192" s="2">
        <v>44136</v>
      </c>
      <c r="B192">
        <v>875.99</v>
      </c>
      <c r="C192" s="3">
        <v>2614.33</v>
      </c>
      <c r="D192" s="3">
        <v>1440.85</v>
      </c>
      <c r="E192" s="3">
        <v>1093.8399999999999</v>
      </c>
      <c r="F192" s="3">
        <v>2215.3000000000002</v>
      </c>
      <c r="G192" s="3">
        <v>3620.66</v>
      </c>
      <c r="H192">
        <v>173.16</v>
      </c>
      <c r="I192">
        <v>192.51</v>
      </c>
      <c r="J192" s="3">
        <v>1113.29</v>
      </c>
      <c r="K192">
        <v>330.85</v>
      </c>
    </row>
    <row r="193" spans="1:11" x14ac:dyDescent="0.3">
      <c r="A193" s="2">
        <v>44166</v>
      </c>
      <c r="B193">
        <v>901.19</v>
      </c>
      <c r="C193" s="3">
        <v>2792.97</v>
      </c>
      <c r="D193" s="3">
        <v>1436.3</v>
      </c>
      <c r="E193" s="3">
        <v>1248.76</v>
      </c>
      <c r="F193" s="3">
        <v>2764.5</v>
      </c>
      <c r="G193" s="3">
        <v>3561.88</v>
      </c>
      <c r="H193">
        <v>176.87</v>
      </c>
      <c r="I193">
        <v>207.72</v>
      </c>
      <c r="J193" s="3">
        <v>1284.6500000000001</v>
      </c>
      <c r="K193">
        <v>340.35</v>
      </c>
    </row>
    <row r="194" spans="1:11" x14ac:dyDescent="0.3">
      <c r="A194" s="2">
        <v>44197</v>
      </c>
      <c r="B194">
        <v>836.12</v>
      </c>
      <c r="C194" s="3">
        <v>3035.51</v>
      </c>
      <c r="D194" s="3">
        <v>1390.5</v>
      </c>
      <c r="E194" s="3">
        <v>1232.1099999999999</v>
      </c>
      <c r="F194" s="3">
        <v>2407.35</v>
      </c>
      <c r="G194" s="3">
        <v>3489.85</v>
      </c>
      <c r="H194">
        <v>178.22</v>
      </c>
      <c r="I194">
        <v>202.01</v>
      </c>
      <c r="J194" s="3">
        <v>1331.6</v>
      </c>
      <c r="K194">
        <v>317.89999999999998</v>
      </c>
    </row>
    <row r="195" spans="1:11" x14ac:dyDescent="0.3">
      <c r="A195" s="2">
        <v>44228</v>
      </c>
      <c r="B195">
        <v>946.81</v>
      </c>
      <c r="C195" s="3">
        <v>2823.75</v>
      </c>
      <c r="D195" s="3">
        <v>1534.4</v>
      </c>
      <c r="E195" s="3">
        <v>1246.28</v>
      </c>
      <c r="F195" s="3">
        <v>2277.1999999999998</v>
      </c>
      <c r="G195" s="3">
        <v>3351.16</v>
      </c>
      <c r="H195">
        <v>208.88</v>
      </c>
      <c r="I195">
        <v>202.8</v>
      </c>
      <c r="J195" s="3">
        <v>1439</v>
      </c>
      <c r="K195">
        <v>372.6</v>
      </c>
    </row>
    <row r="196" spans="1:11" x14ac:dyDescent="0.3">
      <c r="A196" s="2">
        <v>44256</v>
      </c>
      <c r="B196">
        <v>909.27</v>
      </c>
      <c r="C196" s="3">
        <v>3100.39</v>
      </c>
      <c r="D196" s="3">
        <v>1493.65</v>
      </c>
      <c r="E196" s="3">
        <v>1360.38</v>
      </c>
      <c r="F196" s="3">
        <v>2537.4</v>
      </c>
      <c r="G196" s="3">
        <v>3614.68</v>
      </c>
      <c r="H196">
        <v>198.69</v>
      </c>
      <c r="I196">
        <v>217.16</v>
      </c>
      <c r="J196" s="3">
        <v>1415.16</v>
      </c>
      <c r="K196">
        <v>432.5</v>
      </c>
    </row>
    <row r="197" spans="1:11" x14ac:dyDescent="0.3">
      <c r="A197" s="2">
        <v>44287</v>
      </c>
      <c r="B197">
        <v>905.36</v>
      </c>
      <c r="C197" s="3">
        <v>2961.66</v>
      </c>
      <c r="D197" s="3">
        <v>1412.3</v>
      </c>
      <c r="E197" s="3">
        <v>1346.76</v>
      </c>
      <c r="F197" s="3">
        <v>2536.4</v>
      </c>
      <c r="G197" s="3">
        <v>3436.05</v>
      </c>
      <c r="H197">
        <v>195.97</v>
      </c>
      <c r="I197">
        <v>201.46</v>
      </c>
      <c r="J197" s="3">
        <v>1337.18</v>
      </c>
      <c r="K197">
        <v>402.75</v>
      </c>
    </row>
    <row r="198" spans="1:11" x14ac:dyDescent="0.3">
      <c r="A198" s="2">
        <v>44317</v>
      </c>
      <c r="B198">
        <v>980.62</v>
      </c>
      <c r="C198" s="3">
        <v>3082.15</v>
      </c>
      <c r="D198" s="3">
        <v>1515.85</v>
      </c>
      <c r="E198" s="3">
        <v>1385.94</v>
      </c>
      <c r="F198" s="3">
        <v>2977.5</v>
      </c>
      <c r="G198" s="3">
        <v>3447.7</v>
      </c>
      <c r="H198">
        <v>219.14</v>
      </c>
      <c r="I198">
        <v>215.27</v>
      </c>
      <c r="J198" s="3">
        <v>1462.25</v>
      </c>
      <c r="K198">
        <v>541.9</v>
      </c>
    </row>
    <row r="199" spans="1:11" x14ac:dyDescent="0.3">
      <c r="A199" s="2">
        <v>44348</v>
      </c>
      <c r="B199">
        <v>958.09</v>
      </c>
      <c r="C199" s="3">
        <v>3264.2</v>
      </c>
      <c r="D199" s="3">
        <v>1497.9</v>
      </c>
      <c r="E199" s="3">
        <v>1571.94</v>
      </c>
      <c r="F199" s="3">
        <v>2992.7</v>
      </c>
      <c r="G199" s="3">
        <v>3650.3</v>
      </c>
      <c r="H199">
        <v>217.36</v>
      </c>
      <c r="I199">
        <v>201.51</v>
      </c>
      <c r="J199" s="3">
        <v>1497.87</v>
      </c>
      <c r="K199">
        <v>577.15</v>
      </c>
    </row>
    <row r="200" spans="1:11" x14ac:dyDescent="0.3">
      <c r="A200" s="2">
        <v>44378</v>
      </c>
      <c r="B200">
        <v>923.88</v>
      </c>
      <c r="C200" s="3">
        <v>3090.25</v>
      </c>
      <c r="D200" s="3">
        <v>1426.45</v>
      </c>
      <c r="E200" s="3">
        <v>1601.47</v>
      </c>
      <c r="F200" s="3">
        <v>2958.45</v>
      </c>
      <c r="G200" s="3">
        <v>3420.05</v>
      </c>
      <c r="H200">
        <v>206.91</v>
      </c>
      <c r="I200">
        <v>203.74</v>
      </c>
      <c r="J200" s="3">
        <v>1597.8</v>
      </c>
      <c r="K200">
        <v>691.6</v>
      </c>
    </row>
    <row r="201" spans="1:11" x14ac:dyDescent="0.3">
      <c r="A201" s="2">
        <v>44409</v>
      </c>
      <c r="B201" s="3">
        <v>1025.04</v>
      </c>
      <c r="C201" s="3">
        <v>3694.16</v>
      </c>
      <c r="D201" s="3">
        <v>1581.4</v>
      </c>
      <c r="E201" s="3">
        <v>1696.89</v>
      </c>
      <c r="F201" s="3">
        <v>3201.35</v>
      </c>
      <c r="G201" s="3">
        <v>3997.65</v>
      </c>
      <c r="H201">
        <v>218.98</v>
      </c>
      <c r="I201">
        <v>209.96</v>
      </c>
      <c r="J201" s="3">
        <v>1667.64</v>
      </c>
      <c r="K201">
        <v>708.85</v>
      </c>
    </row>
    <row r="202" spans="1:11" x14ac:dyDescent="0.3">
      <c r="A202" s="2">
        <v>44440</v>
      </c>
      <c r="B202" s="3">
        <v>1143.56</v>
      </c>
      <c r="C202" s="3">
        <v>3683.52</v>
      </c>
      <c r="D202" s="3">
        <v>1594.95</v>
      </c>
      <c r="E202" s="3">
        <v>1665.81</v>
      </c>
      <c r="F202" s="3">
        <v>3244.65</v>
      </c>
      <c r="G202" s="3">
        <v>3948.4</v>
      </c>
      <c r="H202">
        <v>216.15</v>
      </c>
      <c r="I202">
        <v>234.51</v>
      </c>
      <c r="J202" s="3">
        <v>1699.32</v>
      </c>
      <c r="K202">
        <v>617.54999999999995</v>
      </c>
    </row>
    <row r="203" spans="1:11" x14ac:dyDescent="0.3">
      <c r="A203" s="2">
        <v>44470</v>
      </c>
      <c r="B203" s="3">
        <v>1151.28</v>
      </c>
      <c r="C203" s="3">
        <v>3314.93</v>
      </c>
      <c r="D203" s="3">
        <v>1582.85</v>
      </c>
      <c r="E203" s="3">
        <v>1658.4</v>
      </c>
      <c r="F203" s="3">
        <v>3100.1</v>
      </c>
      <c r="G203" s="3">
        <v>3670</v>
      </c>
      <c r="H203">
        <v>208.88</v>
      </c>
      <c r="I203">
        <v>221.93</v>
      </c>
      <c r="J203" s="3">
        <v>1762.82</v>
      </c>
      <c r="K203">
        <v>614.54999999999995</v>
      </c>
    </row>
    <row r="204" spans="1:11" x14ac:dyDescent="0.3">
      <c r="A204" s="2">
        <v>44501</v>
      </c>
      <c r="B204" s="3">
        <v>1091.8800000000001</v>
      </c>
      <c r="C204" s="3">
        <v>3443.13</v>
      </c>
      <c r="D204" s="3">
        <v>1493.55</v>
      </c>
      <c r="E204" s="3">
        <v>1703.05</v>
      </c>
      <c r="F204" s="3">
        <v>3143.65</v>
      </c>
      <c r="G204" s="3">
        <v>3547.25</v>
      </c>
      <c r="H204">
        <v>184.95</v>
      </c>
      <c r="I204">
        <v>219.95</v>
      </c>
      <c r="J204" s="3">
        <v>1759.93</v>
      </c>
      <c r="K204">
        <v>635.4</v>
      </c>
    </row>
    <row r="205" spans="1:11" x14ac:dyDescent="0.3">
      <c r="A205" s="2">
        <v>44531</v>
      </c>
      <c r="B205" s="3">
        <v>1074.97</v>
      </c>
      <c r="C205" s="3">
        <v>3647.23</v>
      </c>
      <c r="D205" s="3">
        <v>1479.4</v>
      </c>
      <c r="E205" s="3">
        <v>1877.17</v>
      </c>
      <c r="F205" s="3">
        <v>3382.95</v>
      </c>
      <c r="G205" s="3">
        <v>3606.7</v>
      </c>
      <c r="H205">
        <v>192.75</v>
      </c>
      <c r="I205">
        <v>216.66</v>
      </c>
      <c r="J205" s="3">
        <v>1890.74</v>
      </c>
      <c r="K205">
        <v>579.15</v>
      </c>
    </row>
    <row r="206" spans="1:11" x14ac:dyDescent="0.3">
      <c r="A206" s="2">
        <v>44562</v>
      </c>
      <c r="B206" s="3">
        <v>1083.3499999999999</v>
      </c>
      <c r="C206" s="3">
        <v>3645.18</v>
      </c>
      <c r="D206" s="3">
        <v>1485.7</v>
      </c>
      <c r="E206" s="3">
        <v>1726.47</v>
      </c>
      <c r="F206" s="3">
        <v>3152.25</v>
      </c>
      <c r="G206" s="3">
        <v>3534.9</v>
      </c>
      <c r="H206">
        <v>198.5</v>
      </c>
      <c r="I206">
        <v>218.75</v>
      </c>
      <c r="J206" s="3">
        <v>1904.56</v>
      </c>
      <c r="K206">
        <v>562.45000000000005</v>
      </c>
    </row>
    <row r="207" spans="1:11" x14ac:dyDescent="0.3">
      <c r="A207" s="2">
        <v>44593</v>
      </c>
      <c r="B207" s="3">
        <v>1071.07</v>
      </c>
      <c r="C207" s="3">
        <v>3467.57</v>
      </c>
      <c r="D207" s="3">
        <v>1426.25</v>
      </c>
      <c r="E207" s="3">
        <v>1705.99</v>
      </c>
      <c r="F207" s="3">
        <v>3174.65</v>
      </c>
      <c r="G207" s="3">
        <v>3427.85</v>
      </c>
      <c r="H207">
        <v>174.88</v>
      </c>
      <c r="I207">
        <v>214.43</v>
      </c>
      <c r="J207" s="3">
        <v>1812.81</v>
      </c>
      <c r="K207">
        <v>448.3</v>
      </c>
    </row>
    <row r="208" spans="1:11" x14ac:dyDescent="0.3">
      <c r="A208" s="2">
        <v>44621</v>
      </c>
      <c r="B208" s="3">
        <v>1195.99</v>
      </c>
      <c r="C208" s="3">
        <v>3648.79</v>
      </c>
      <c r="D208" s="3">
        <v>1470.35</v>
      </c>
      <c r="E208" s="3">
        <v>1896.16</v>
      </c>
      <c r="F208" s="3">
        <v>3079.95</v>
      </c>
      <c r="G208" s="3">
        <v>3204.3</v>
      </c>
      <c r="H208">
        <v>179.6</v>
      </c>
      <c r="I208">
        <v>249.26</v>
      </c>
      <c r="J208" s="3">
        <v>1763.47</v>
      </c>
      <c r="K208">
        <v>471.55</v>
      </c>
    </row>
    <row r="209" spans="1:11" x14ac:dyDescent="0.3">
      <c r="A209" s="2">
        <v>44652</v>
      </c>
      <c r="B209" s="3">
        <v>1266.58</v>
      </c>
      <c r="C209" s="3">
        <v>3460.25</v>
      </c>
      <c r="D209" s="3">
        <v>1384.6</v>
      </c>
      <c r="E209" s="3">
        <v>1558.77</v>
      </c>
      <c r="F209" s="3">
        <v>3237.2</v>
      </c>
      <c r="G209" s="3">
        <v>3283.2</v>
      </c>
      <c r="H209">
        <v>181.55</v>
      </c>
      <c r="I209">
        <v>257.76</v>
      </c>
      <c r="J209" s="3">
        <v>1691.98</v>
      </c>
      <c r="K209">
        <v>442.8</v>
      </c>
    </row>
    <row r="210" spans="1:11" x14ac:dyDescent="0.3">
      <c r="A210" s="2">
        <v>44682</v>
      </c>
      <c r="B210" s="3">
        <v>1195.04</v>
      </c>
      <c r="C210" s="3">
        <v>3282.35</v>
      </c>
      <c r="D210" s="3">
        <v>1388.95</v>
      </c>
      <c r="E210" s="3">
        <v>1495.17</v>
      </c>
      <c r="F210" s="3">
        <v>2859.65</v>
      </c>
      <c r="G210" s="3">
        <v>3656.2</v>
      </c>
      <c r="H210">
        <v>163.19999999999999</v>
      </c>
      <c r="I210">
        <v>268.94</v>
      </c>
      <c r="J210" s="3">
        <v>1649.83</v>
      </c>
      <c r="K210">
        <v>443.6</v>
      </c>
    </row>
    <row r="211" spans="1:11" x14ac:dyDescent="0.3">
      <c r="A211" s="2">
        <v>44713</v>
      </c>
      <c r="B211" s="3">
        <v>1178.24</v>
      </c>
      <c r="C211" s="3">
        <v>3187.47</v>
      </c>
      <c r="D211" s="3">
        <v>1348</v>
      </c>
      <c r="E211" s="3">
        <v>1453.71</v>
      </c>
      <c r="F211" s="3">
        <v>2695.2</v>
      </c>
      <c r="G211" s="3">
        <v>3465.65</v>
      </c>
      <c r="H211">
        <v>154.35</v>
      </c>
      <c r="I211">
        <v>271.77999999999997</v>
      </c>
      <c r="J211" s="3">
        <v>1553.55</v>
      </c>
      <c r="K211">
        <v>419.1</v>
      </c>
    </row>
    <row r="212" spans="1:11" x14ac:dyDescent="0.3">
      <c r="A212" s="2">
        <v>44743</v>
      </c>
      <c r="B212" s="3">
        <v>1139.1099999999999</v>
      </c>
      <c r="C212" s="3">
        <v>3221.42</v>
      </c>
      <c r="D212" s="3">
        <v>1434.2</v>
      </c>
      <c r="E212" s="3">
        <v>1541.02</v>
      </c>
      <c r="F212" s="3">
        <v>3333.75</v>
      </c>
      <c r="G212" s="3">
        <v>3900.85</v>
      </c>
      <c r="H212">
        <v>165.2</v>
      </c>
      <c r="I212">
        <v>301.10000000000002</v>
      </c>
      <c r="J212" s="3">
        <v>1803.58</v>
      </c>
      <c r="K212">
        <v>442.55</v>
      </c>
    </row>
    <row r="213" spans="1:11" x14ac:dyDescent="0.3">
      <c r="A213" s="2">
        <v>44774</v>
      </c>
      <c r="B213" s="3">
        <v>1197.44</v>
      </c>
      <c r="C213" s="3">
        <v>3132.88</v>
      </c>
      <c r="D213" s="3">
        <v>1486.1</v>
      </c>
      <c r="E213" s="3">
        <v>1484.58</v>
      </c>
      <c r="F213" s="3">
        <v>3391.6</v>
      </c>
      <c r="G213" s="3">
        <v>3745.6</v>
      </c>
      <c r="H213">
        <v>164.27</v>
      </c>
      <c r="I213">
        <v>318.33999999999997</v>
      </c>
      <c r="J213" s="3">
        <v>1917.43</v>
      </c>
      <c r="K213">
        <v>471.3</v>
      </c>
    </row>
    <row r="214" spans="1:11" x14ac:dyDescent="0.3">
      <c r="A214" s="2">
        <v>44805</v>
      </c>
      <c r="B214" s="3">
        <v>1079.33</v>
      </c>
      <c r="C214" s="3">
        <v>2931.32</v>
      </c>
      <c r="D214" s="3">
        <v>1421.35</v>
      </c>
      <c r="E214" s="3">
        <v>1405.53</v>
      </c>
      <c r="F214" s="3">
        <v>3342.45</v>
      </c>
      <c r="G214" s="3">
        <v>3845</v>
      </c>
      <c r="H214">
        <v>152.44999999999999</v>
      </c>
      <c r="I214">
        <v>329.97</v>
      </c>
      <c r="J214" s="3">
        <v>1844.54</v>
      </c>
      <c r="K214">
        <v>585.4</v>
      </c>
    </row>
    <row r="215" spans="1:11" x14ac:dyDescent="0.3">
      <c r="A215" s="2">
        <v>44835</v>
      </c>
      <c r="B215" s="3">
        <v>1157.3399999999999</v>
      </c>
      <c r="C215" s="3">
        <v>3115.32</v>
      </c>
      <c r="D215" s="3">
        <v>1496.7</v>
      </c>
      <c r="E215" s="3">
        <v>1529.03</v>
      </c>
      <c r="F215" s="3">
        <v>3107.7</v>
      </c>
      <c r="G215" s="3">
        <v>3765.7</v>
      </c>
      <c r="H215">
        <v>151.80000000000001</v>
      </c>
      <c r="I215">
        <v>345.97</v>
      </c>
      <c r="J215" s="3">
        <v>2019.4</v>
      </c>
      <c r="K215">
        <v>553.04999999999995</v>
      </c>
    </row>
    <row r="216" spans="1:11" x14ac:dyDescent="0.3">
      <c r="A216" s="2">
        <v>44866</v>
      </c>
      <c r="B216" s="3">
        <v>1239.8399999999999</v>
      </c>
      <c r="C216" s="3">
        <v>3308.15</v>
      </c>
      <c r="D216" s="3">
        <v>1608.45</v>
      </c>
      <c r="E216" s="3">
        <v>1625.79</v>
      </c>
      <c r="F216" s="3">
        <v>3175.15</v>
      </c>
      <c r="G216" s="3">
        <v>4352.8</v>
      </c>
      <c r="H216">
        <v>170.6</v>
      </c>
      <c r="I216">
        <v>337.97</v>
      </c>
      <c r="J216" s="3">
        <v>2072.63</v>
      </c>
      <c r="K216">
        <v>712.8</v>
      </c>
    </row>
    <row r="217" spans="1:11" x14ac:dyDescent="0.3">
      <c r="A217" s="2">
        <v>44896</v>
      </c>
      <c r="B217" s="3">
        <v>1156.25</v>
      </c>
      <c r="C217" s="3">
        <v>3177.32</v>
      </c>
      <c r="D217" s="3">
        <v>1628.15</v>
      </c>
      <c r="E217" s="3">
        <v>1499.75</v>
      </c>
      <c r="F217" s="3">
        <v>3087.9</v>
      </c>
      <c r="G217" s="3">
        <v>4306.6499999999996</v>
      </c>
      <c r="H217">
        <v>165.27</v>
      </c>
      <c r="I217">
        <v>329.62</v>
      </c>
      <c r="J217" s="3">
        <v>2081.61</v>
      </c>
      <c r="K217">
        <v>819.1</v>
      </c>
    </row>
    <row r="218" spans="1:11" x14ac:dyDescent="0.3">
      <c r="A218" s="2">
        <v>44927</v>
      </c>
      <c r="B218" s="3">
        <v>1068.48</v>
      </c>
      <c r="C218" s="3">
        <v>3343.21</v>
      </c>
      <c r="D218" s="3">
        <v>1603.5</v>
      </c>
      <c r="E218" s="3">
        <v>1525.16</v>
      </c>
      <c r="F218" s="3">
        <v>2725.85</v>
      </c>
      <c r="G218" s="3">
        <v>4318.1000000000004</v>
      </c>
      <c r="H218">
        <v>171.63</v>
      </c>
      <c r="I218">
        <v>350.09</v>
      </c>
      <c r="J218" s="3">
        <v>2120.3200000000002</v>
      </c>
      <c r="K218">
        <v>735.95</v>
      </c>
    </row>
    <row r="219" spans="1:11" x14ac:dyDescent="0.3">
      <c r="A219" s="2">
        <v>44958</v>
      </c>
      <c r="B219" s="3">
        <v>1054.27</v>
      </c>
      <c r="C219" s="3">
        <v>3297.57</v>
      </c>
      <c r="D219" s="3">
        <v>1599.6</v>
      </c>
      <c r="E219" s="3">
        <v>1479.21</v>
      </c>
      <c r="F219" s="3">
        <v>2828.8</v>
      </c>
      <c r="G219" s="3">
        <v>4461.75</v>
      </c>
      <c r="H219">
        <v>158.4</v>
      </c>
      <c r="I219">
        <v>374.49</v>
      </c>
      <c r="J219" s="3">
        <v>2101.21</v>
      </c>
      <c r="K219">
        <v>672.35</v>
      </c>
    </row>
    <row r="220" spans="1:11" x14ac:dyDescent="0.3">
      <c r="A220" s="2">
        <v>44986</v>
      </c>
      <c r="B220" s="3">
        <v>1058.1300000000001</v>
      </c>
      <c r="C220" s="3">
        <v>3191.11</v>
      </c>
      <c r="D220" s="3">
        <v>1609.55</v>
      </c>
      <c r="E220" s="3">
        <v>1419.95</v>
      </c>
      <c r="F220" s="3">
        <v>2761.65</v>
      </c>
      <c r="G220" s="3">
        <v>4322</v>
      </c>
      <c r="H220">
        <v>172.02</v>
      </c>
      <c r="I220">
        <v>381.1</v>
      </c>
      <c r="J220" s="3">
        <v>2159.88</v>
      </c>
      <c r="K220">
        <v>790.95</v>
      </c>
    </row>
    <row r="221" spans="1:11" x14ac:dyDescent="0.3">
      <c r="A221" s="2">
        <v>45017</v>
      </c>
      <c r="B221" s="3">
        <v>1098.74</v>
      </c>
      <c r="C221" s="3">
        <v>3204.4</v>
      </c>
      <c r="D221" s="3">
        <v>1687.6</v>
      </c>
      <c r="E221" s="3">
        <v>1245.73</v>
      </c>
      <c r="F221" s="3">
        <v>2902.35</v>
      </c>
      <c r="G221" s="3">
        <v>4554.25</v>
      </c>
      <c r="H221">
        <v>178.7</v>
      </c>
      <c r="I221">
        <v>422.55</v>
      </c>
      <c r="J221" s="3">
        <v>2359.4299999999998</v>
      </c>
      <c r="K221">
        <v>784</v>
      </c>
    </row>
    <row r="222" spans="1:11" x14ac:dyDescent="0.3">
      <c r="A222" s="2">
        <v>45047</v>
      </c>
      <c r="B222" s="3">
        <v>1121.1600000000001</v>
      </c>
      <c r="C222" s="3">
        <v>3274.33</v>
      </c>
      <c r="D222" s="3">
        <v>1610.85</v>
      </c>
      <c r="E222" s="3">
        <v>1310.91</v>
      </c>
      <c r="F222" s="3">
        <v>3192.95</v>
      </c>
      <c r="G222" s="3">
        <v>4657.25</v>
      </c>
      <c r="H222">
        <v>182.07</v>
      </c>
      <c r="I222">
        <v>445.3</v>
      </c>
      <c r="J222" s="3">
        <v>2201.4899999999998</v>
      </c>
      <c r="K222">
        <v>662.8</v>
      </c>
    </row>
    <row r="223" spans="1:11" x14ac:dyDescent="0.3">
      <c r="A223" s="2">
        <v>45078</v>
      </c>
      <c r="B223" s="3">
        <v>1157.6300000000001</v>
      </c>
      <c r="C223" s="3">
        <v>3287.02</v>
      </c>
      <c r="D223" s="3">
        <v>1701.4</v>
      </c>
      <c r="E223" s="3">
        <v>1328.02</v>
      </c>
      <c r="F223" s="3">
        <v>3362.05</v>
      </c>
      <c r="G223" s="3">
        <v>5022.45</v>
      </c>
      <c r="H223">
        <v>182.32</v>
      </c>
      <c r="I223">
        <v>451.65</v>
      </c>
      <c r="J223" s="3">
        <v>2468.9299999999998</v>
      </c>
      <c r="K223">
        <v>718.6</v>
      </c>
    </row>
    <row r="224" spans="1:11" x14ac:dyDescent="0.3">
      <c r="A224" s="2">
        <v>45108</v>
      </c>
      <c r="B224" s="3">
        <v>1274.6199999999999</v>
      </c>
      <c r="C224" s="3">
        <v>3405.67</v>
      </c>
      <c r="D224" s="3">
        <v>1651.2</v>
      </c>
      <c r="E224" s="3">
        <v>1348.1</v>
      </c>
      <c r="F224" s="3">
        <v>3377.35</v>
      </c>
      <c r="G224" s="3">
        <v>4793.6000000000004</v>
      </c>
      <c r="H224">
        <v>188.75</v>
      </c>
      <c r="I224">
        <v>465.6</v>
      </c>
      <c r="J224" s="3">
        <v>2673.87</v>
      </c>
      <c r="K224">
        <v>609.65</v>
      </c>
    </row>
    <row r="225" spans="1:11" x14ac:dyDescent="0.3">
      <c r="A225" s="2">
        <v>45139</v>
      </c>
      <c r="B225" s="3">
        <v>1203.5</v>
      </c>
      <c r="C225" s="3">
        <v>3341.32</v>
      </c>
      <c r="D225" s="3">
        <v>1571.45</v>
      </c>
      <c r="E225" s="3">
        <v>1427.41</v>
      </c>
      <c r="F225" s="3">
        <v>3256.1</v>
      </c>
      <c r="G225" s="3">
        <v>4471.3500000000004</v>
      </c>
      <c r="H225">
        <v>170.27</v>
      </c>
      <c r="I225">
        <v>439.65</v>
      </c>
      <c r="J225" s="3">
        <v>2706</v>
      </c>
      <c r="K225">
        <v>674</v>
      </c>
    </row>
    <row r="226" spans="1:11" x14ac:dyDescent="0.3">
      <c r="A226" s="2">
        <v>45170</v>
      </c>
      <c r="B226" s="3">
        <v>1172.5</v>
      </c>
      <c r="C226" s="3">
        <v>3512.33</v>
      </c>
      <c r="D226" s="3">
        <v>1526.3</v>
      </c>
      <c r="E226" s="3">
        <v>1427.41</v>
      </c>
      <c r="F226" s="3">
        <v>3161.05</v>
      </c>
      <c r="G226" s="3">
        <v>4537</v>
      </c>
      <c r="H226">
        <v>173.27</v>
      </c>
      <c r="I226">
        <v>444.4</v>
      </c>
      <c r="J226" s="3">
        <v>3021.95</v>
      </c>
      <c r="K226">
        <v>644.95000000000005</v>
      </c>
    </row>
    <row r="227" spans="1:11" x14ac:dyDescent="0.3">
      <c r="A227" s="2">
        <v>45200</v>
      </c>
      <c r="B227" s="3">
        <v>1143.95</v>
      </c>
      <c r="C227" s="3">
        <v>3353.21</v>
      </c>
      <c r="D227" s="3">
        <v>1476.5</v>
      </c>
      <c r="E227" s="3">
        <v>1360.73</v>
      </c>
      <c r="F227" s="3">
        <v>2995.7</v>
      </c>
      <c r="G227" s="3">
        <v>4422.8500000000004</v>
      </c>
      <c r="H227">
        <v>174.6</v>
      </c>
      <c r="I227">
        <v>428.55</v>
      </c>
      <c r="J227" s="3">
        <v>2928.8</v>
      </c>
      <c r="K227">
        <v>686.95</v>
      </c>
    </row>
    <row r="228" spans="1:11" x14ac:dyDescent="0.3">
      <c r="A228" s="2">
        <v>45231</v>
      </c>
      <c r="B228" s="3">
        <v>1188.72</v>
      </c>
      <c r="C228" s="3">
        <v>3471.51</v>
      </c>
      <c r="D228" s="3">
        <v>1558.8</v>
      </c>
      <c r="E228" s="3">
        <v>1446.99</v>
      </c>
      <c r="F228" s="3">
        <v>3119.9</v>
      </c>
      <c r="G228" s="3">
        <v>4850.8999999999996</v>
      </c>
      <c r="H228">
        <v>217.93</v>
      </c>
      <c r="I228">
        <v>435.6</v>
      </c>
      <c r="J228" s="3">
        <v>3111.65</v>
      </c>
      <c r="K228">
        <v>821.4</v>
      </c>
    </row>
    <row r="229" spans="1:11" x14ac:dyDescent="0.3">
      <c r="A229" s="2">
        <v>45261</v>
      </c>
      <c r="B229" s="3">
        <v>1292.47</v>
      </c>
      <c r="C229" s="3">
        <v>3775.91</v>
      </c>
      <c r="D229" s="3">
        <v>1709.25</v>
      </c>
      <c r="E229" s="3">
        <v>1534.25</v>
      </c>
      <c r="F229" s="3">
        <v>3402.4</v>
      </c>
      <c r="G229" s="3">
        <v>5338.95</v>
      </c>
      <c r="H229">
        <v>225.27</v>
      </c>
      <c r="I229">
        <v>462.35</v>
      </c>
      <c r="J229" s="3">
        <v>3527.05</v>
      </c>
      <c r="K229" s="3">
        <v>896.9</v>
      </c>
    </row>
    <row r="230" spans="1:11" x14ac:dyDescent="0.3">
      <c r="A230" s="2">
        <v>45292</v>
      </c>
      <c r="B230" s="3">
        <v>1426.62</v>
      </c>
      <c r="C230" s="3">
        <v>3815.95</v>
      </c>
      <c r="D230" s="3">
        <v>1462.55</v>
      </c>
      <c r="E230" s="3">
        <v>1651.59</v>
      </c>
      <c r="F230" s="3">
        <v>2957.85</v>
      </c>
      <c r="G230" s="3">
        <v>5200.1499999999996</v>
      </c>
      <c r="H230">
        <v>251.25</v>
      </c>
      <c r="I230">
        <v>441.45</v>
      </c>
      <c r="J230" s="3">
        <v>3480.15</v>
      </c>
      <c r="K230" s="3">
        <v>936.55</v>
      </c>
    </row>
    <row r="231" spans="1:11" x14ac:dyDescent="0.3">
      <c r="A231" s="2">
        <v>45323</v>
      </c>
      <c r="B231" s="3">
        <v>1460.8</v>
      </c>
      <c r="C231" s="3">
        <v>4095.1</v>
      </c>
      <c r="D231" s="3">
        <v>1403.4</v>
      </c>
      <c r="E231" s="3">
        <v>1664.52</v>
      </c>
      <c r="F231" s="3">
        <v>2821.9</v>
      </c>
      <c r="G231" s="3">
        <v>4961.3500000000004</v>
      </c>
      <c r="H231">
        <v>302.23</v>
      </c>
      <c r="I231">
        <v>406.5</v>
      </c>
      <c r="J231" s="3">
        <v>3481.6</v>
      </c>
      <c r="K231" s="3">
        <v>917.05</v>
      </c>
    </row>
    <row r="232" spans="1:11" x14ac:dyDescent="0.3">
      <c r="A232" s="2">
        <v>45352</v>
      </c>
      <c r="B232" s="3">
        <v>1485.85</v>
      </c>
      <c r="C232" s="3">
        <v>3876.3</v>
      </c>
      <c r="D232" s="3">
        <v>1447.9</v>
      </c>
      <c r="E232" s="3">
        <v>1489.66</v>
      </c>
      <c r="F232" s="3">
        <v>2846.75</v>
      </c>
      <c r="G232" s="3">
        <v>4912.95</v>
      </c>
      <c r="H232">
        <v>301.14999999999998</v>
      </c>
      <c r="I232">
        <v>428.55</v>
      </c>
      <c r="J232" s="3">
        <v>3774.1</v>
      </c>
      <c r="K232" s="3">
        <v>872.6</v>
      </c>
    </row>
    <row r="233" spans="1:11" x14ac:dyDescent="0.3">
      <c r="A233" s="2">
        <v>45383</v>
      </c>
      <c r="B233" s="3">
        <v>1467</v>
      </c>
      <c r="C233" s="3">
        <v>3820.65</v>
      </c>
      <c r="D233" s="3">
        <v>1520.1</v>
      </c>
      <c r="E233" s="3">
        <v>1412.59</v>
      </c>
      <c r="F233" s="3">
        <v>2875.9</v>
      </c>
      <c r="G233" s="3">
        <v>4770.6000000000004</v>
      </c>
      <c r="H233" s="3">
        <v>303.88</v>
      </c>
      <c r="I233">
        <v>435.6</v>
      </c>
      <c r="J233" s="3">
        <v>3594.15</v>
      </c>
      <c r="K233" s="3">
        <v>795.7</v>
      </c>
    </row>
    <row r="234" spans="1:11" x14ac:dyDescent="0.3">
      <c r="A234" s="2">
        <v>45413</v>
      </c>
      <c r="B234" s="3">
        <v>1430.4</v>
      </c>
      <c r="C234" s="3">
        <v>3670.95</v>
      </c>
      <c r="D234" s="3">
        <v>1531.55</v>
      </c>
      <c r="E234" s="3">
        <v>1406.9</v>
      </c>
      <c r="F234" s="3">
        <v>2881.2</v>
      </c>
      <c r="G234" s="3">
        <v>5172.5</v>
      </c>
      <c r="H234" s="3">
        <v>313.8</v>
      </c>
      <c r="I234">
        <v>426.15</v>
      </c>
      <c r="J234" s="3">
        <v>3667.4</v>
      </c>
      <c r="K234" s="3">
        <v>783.8</v>
      </c>
    </row>
    <row r="235" spans="1:11" x14ac:dyDescent="0.3">
      <c r="A235" s="2">
        <v>45444</v>
      </c>
      <c r="B235" s="3">
        <v>1565.4</v>
      </c>
      <c r="C235" s="3">
        <v>3904.15</v>
      </c>
      <c r="D235" s="3">
        <v>1683.8</v>
      </c>
      <c r="E235" s="3">
        <v>1566.75</v>
      </c>
      <c r="F235" s="3">
        <v>2917.05</v>
      </c>
      <c r="G235" s="3">
        <v>5475.55</v>
      </c>
      <c r="H235">
        <v>304</v>
      </c>
      <c r="I235">
        <v>424.9</v>
      </c>
      <c r="J235" s="3">
        <v>3549.4</v>
      </c>
      <c r="K235" s="3">
        <v>887.6</v>
      </c>
    </row>
    <row r="236" spans="1:11" x14ac:dyDescent="0.3">
      <c r="A236" s="2">
        <v>45474</v>
      </c>
      <c r="B236" s="3">
        <v>1505.42</v>
      </c>
      <c r="C236" s="3">
        <v>4385.3500000000004</v>
      </c>
      <c r="D236" s="3">
        <v>1615.75</v>
      </c>
      <c r="E236" s="3">
        <v>1868.25</v>
      </c>
      <c r="F236" s="3">
        <v>3084.45</v>
      </c>
      <c r="G236" s="3">
        <v>5785.65</v>
      </c>
      <c r="H236">
        <v>349.95</v>
      </c>
      <c r="I236">
        <v>495.05</v>
      </c>
      <c r="J236" s="3">
        <v>3812.55</v>
      </c>
      <c r="K236" s="3">
        <v>885.6</v>
      </c>
    </row>
    <row r="237" spans="1:11" x14ac:dyDescent="0.3">
      <c r="A237" s="2">
        <v>45505</v>
      </c>
      <c r="B237" s="3">
        <v>1509.62</v>
      </c>
      <c r="C237" s="3">
        <v>4553.75</v>
      </c>
      <c r="D237" s="3">
        <v>1636.9</v>
      </c>
      <c r="E237" s="3">
        <v>1943.7</v>
      </c>
      <c r="F237" s="3">
        <v>3126.8</v>
      </c>
      <c r="G237" s="3">
        <v>5856.05</v>
      </c>
      <c r="H237">
        <v>357.35</v>
      </c>
      <c r="I237">
        <v>501.85</v>
      </c>
      <c r="J237" s="3">
        <v>3703.1</v>
      </c>
      <c r="K237" s="3">
        <v>787.45</v>
      </c>
    </row>
    <row r="238" spans="1:11" x14ac:dyDescent="0.3">
      <c r="A238" s="2">
        <v>45536</v>
      </c>
      <c r="B238" s="3">
        <v>1476.58</v>
      </c>
      <c r="C238" s="3">
        <v>4268.5</v>
      </c>
      <c r="D238" s="3">
        <v>1732.05</v>
      </c>
      <c r="E238" s="3">
        <v>1875.6</v>
      </c>
      <c r="F238" s="3">
        <v>3329.1</v>
      </c>
      <c r="G238" s="3">
        <v>6339.05</v>
      </c>
      <c r="H238">
        <v>369.8</v>
      </c>
      <c r="I238">
        <v>518.1</v>
      </c>
      <c r="J238" s="3">
        <v>3675.5</v>
      </c>
      <c r="K238" s="3">
        <v>772.3</v>
      </c>
    </row>
    <row r="239" spans="1:11" x14ac:dyDescent="0.3">
      <c r="A239" s="2">
        <v>45566</v>
      </c>
      <c r="B239" s="3">
        <v>1332.05</v>
      </c>
      <c r="C239" s="3">
        <v>3968.45</v>
      </c>
      <c r="D239" s="3">
        <v>1735.7</v>
      </c>
      <c r="E239" s="3">
        <v>1757.25</v>
      </c>
      <c r="F239" s="3">
        <v>2935.65</v>
      </c>
      <c r="G239" s="3">
        <v>5727.15</v>
      </c>
      <c r="H239">
        <v>310.64999999999998</v>
      </c>
      <c r="I239">
        <v>488.5</v>
      </c>
      <c r="J239" s="3">
        <v>3624.4</v>
      </c>
      <c r="K239" s="3">
        <v>809.9</v>
      </c>
    </row>
    <row r="240" spans="1:11" x14ac:dyDescent="0.3">
      <c r="A240" s="2">
        <v>45597</v>
      </c>
      <c r="B240" s="3">
        <v>1292.2</v>
      </c>
      <c r="C240" s="3">
        <v>4270.8500000000004</v>
      </c>
      <c r="D240" s="3">
        <v>1796.05</v>
      </c>
      <c r="E240" s="3">
        <v>1857.85</v>
      </c>
      <c r="F240" s="3">
        <v>2479.6</v>
      </c>
      <c r="G240" s="3">
        <v>4941.8500000000004</v>
      </c>
      <c r="H240">
        <v>292.3</v>
      </c>
      <c r="I240">
        <v>477.05</v>
      </c>
      <c r="J240" s="3">
        <v>3725.9</v>
      </c>
      <c r="K240" s="3">
        <v>778.05</v>
      </c>
    </row>
    <row r="241" spans="1:11" x14ac:dyDescent="0.3">
      <c r="A241" s="2">
        <v>45627</v>
      </c>
      <c r="B241" s="3">
        <v>1284.8499999999999</v>
      </c>
      <c r="C241" s="3">
        <v>4432.55</v>
      </c>
      <c r="D241" s="3">
        <v>1868.1</v>
      </c>
      <c r="E241" s="3">
        <v>1948.55</v>
      </c>
      <c r="F241" s="3">
        <v>2388.9</v>
      </c>
      <c r="G241" s="3">
        <v>4788.8500000000004</v>
      </c>
      <c r="H241">
        <v>303.45</v>
      </c>
      <c r="I241">
        <v>465.35</v>
      </c>
      <c r="J241" s="3">
        <v>3921.4</v>
      </c>
      <c r="K241" s="3">
        <v>855.1</v>
      </c>
    </row>
  </sheetData>
  <sortState xmlns:xlrd2="http://schemas.microsoft.com/office/spreadsheetml/2017/richdata2" ref="A2:K241">
    <sortCondition ref="A1:A24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F92CF-69D5-4BC0-9588-538DAF1182CA}">
  <dimension ref="A1:K242"/>
  <sheetViews>
    <sheetView showGridLines="0" zoomScale="85" zoomScaleNormal="85" workbookViewId="0">
      <selection activeCell="N8" sqref="N8"/>
    </sheetView>
  </sheetViews>
  <sheetFormatPr defaultRowHeight="14.4" x14ac:dyDescent="0.3"/>
  <cols>
    <col min="1" max="1" width="10.33203125" style="19" bestFit="1" customWidth="1"/>
    <col min="2" max="10" width="8.88671875" style="20"/>
    <col min="11" max="11" width="17.21875" style="20" bestFit="1" customWidth="1"/>
  </cols>
  <sheetData>
    <row r="1" spans="1:11" ht="18" x14ac:dyDescent="0.35">
      <c r="A1" s="56" t="s">
        <v>88</v>
      </c>
      <c r="B1" s="57"/>
      <c r="C1" s="57"/>
      <c r="D1" s="57"/>
      <c r="E1" s="57"/>
      <c r="F1" s="57"/>
      <c r="G1" s="57"/>
      <c r="H1" s="57"/>
      <c r="I1" s="57"/>
      <c r="J1" s="57"/>
      <c r="K1" s="58"/>
    </row>
    <row r="2" spans="1:11" x14ac:dyDescent="0.3">
      <c r="A2" s="4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</row>
    <row r="3" spans="1:11" x14ac:dyDescent="0.3">
      <c r="A3" s="19">
        <v>38353</v>
      </c>
    </row>
    <row r="4" spans="1:11" x14ac:dyDescent="0.3">
      <c r="A4" s="19">
        <v>38384</v>
      </c>
      <c r="B4" s="51">
        <f>(monthly!B3/monthly!B2)-1</f>
        <v>4.501323918799649E-2</v>
      </c>
      <c r="C4" s="51">
        <f>(monthly!C3/monthly!C2)-1</f>
        <v>6.1874721213279749E-2</v>
      </c>
      <c r="D4" s="51">
        <f>(monthly!D3/monthly!D2)-1</f>
        <v>4.0298242499556158E-2</v>
      </c>
      <c r="E4" s="51">
        <f>(monthly!E3/monthly!E2)-1</f>
        <v>8.2865606485812204E-2</v>
      </c>
      <c r="F4" s="51">
        <f>(monthly!F3/monthly!F2)-1</f>
        <v>-1.2249443207127064E-2</v>
      </c>
      <c r="G4" s="51">
        <f>(monthly!G3/monthly!G2)-1</f>
        <v>6.3864971203740684E-2</v>
      </c>
      <c r="H4" s="51">
        <f>(monthly!H3/monthly!H2)-1</f>
        <v>6.8557182923028037E-3</v>
      </c>
      <c r="I4" s="51">
        <f>(monthly!I3/monthly!I2)-1</f>
        <v>-4.950166112956822E-2</v>
      </c>
      <c r="J4" s="51">
        <f>(monthly!J3/monthly!J2)-1</f>
        <v>8.0035810205908664E-2</v>
      </c>
      <c r="K4" s="51">
        <f>(monthly!K3/monthly!K2)-1</f>
        <v>0.25542168674698806</v>
      </c>
    </row>
    <row r="5" spans="1:11" x14ac:dyDescent="0.3">
      <c r="A5" s="19">
        <v>38412</v>
      </c>
      <c r="B5" s="51">
        <f>(monthly!B4/monthly!B3)-1</f>
        <v>-1.8369932432432345E-2</v>
      </c>
      <c r="C5" s="51">
        <f>(monthly!C4/monthly!C3)-1</f>
        <v>3.7025924147863654E-2</v>
      </c>
      <c r="D5" s="51">
        <f>(monthly!D4/monthly!D3)-1</f>
        <v>-7.2354948805460784E-2</v>
      </c>
      <c r="E5" s="51">
        <f>(monthly!E4/monthly!E3)-1</f>
        <v>7.6308401123028613E-3</v>
      </c>
      <c r="F5" s="51">
        <f>(monthly!F4/monthly!F3)-1</f>
        <v>0.10287485907553573</v>
      </c>
      <c r="G5" s="51">
        <f>(monthly!G4/monthly!G3)-1</f>
        <v>-5.2687999142412956E-2</v>
      </c>
      <c r="H5" s="51">
        <f>(monthly!H4/monthly!H3)-1</f>
        <v>-0.1730114515629837</v>
      </c>
      <c r="I5" s="51">
        <f>(monthly!I4/monthly!I3)-1</f>
        <v>3.8098566934638312E-2</v>
      </c>
      <c r="J5" s="51">
        <f>(monthly!J4/monthly!J3)-1</f>
        <v>-8.3471485411140689E-2</v>
      </c>
      <c r="K5" s="51">
        <f>(monthly!K4/monthly!K3)-1</f>
        <v>0.18733205374280226</v>
      </c>
    </row>
    <row r="6" spans="1:11" x14ac:dyDescent="0.3">
      <c r="A6" s="19">
        <v>38443</v>
      </c>
      <c r="B6" s="51">
        <f>(monthly!B5/monthly!B4)-1</f>
        <v>-3.2910303291030396E-2</v>
      </c>
      <c r="C6" s="51">
        <f>(monthly!C5/monthly!C4)-1</f>
        <v>-0.210115155372953</v>
      </c>
      <c r="D6" s="51">
        <f>(monthly!D5/monthly!D4)-1</f>
        <v>-1.8027961736570952E-2</v>
      </c>
      <c r="E6" s="51">
        <f>(monthly!E5/monthly!E4)-1</f>
        <v>-0.1641065942702008</v>
      </c>
      <c r="F6" s="51">
        <f>(monthly!F5/monthly!F4)-1</f>
        <v>-5.0856120623562484E-2</v>
      </c>
      <c r="G6" s="51">
        <f>(monthly!G5/monthly!G4)-1</f>
        <v>-3.7965372864094182E-2</v>
      </c>
      <c r="H6" s="51">
        <f>(monthly!H5/monthly!H4)-1</f>
        <v>-2.0583832335329233E-2</v>
      </c>
      <c r="I6" s="51">
        <f>(monthly!I5/monthly!I4)-1</f>
        <v>6.9360269360269511E-2</v>
      </c>
      <c r="J6" s="51">
        <f>(monthly!J5/monthly!J4)-1</f>
        <v>-3.1563715293479233E-2</v>
      </c>
      <c r="K6" s="51">
        <f>(monthly!K5/monthly!K4)-1</f>
        <v>-0.17555771096023276</v>
      </c>
    </row>
    <row r="7" spans="1:11" x14ac:dyDescent="0.3">
      <c r="A7" s="19">
        <v>38473</v>
      </c>
      <c r="B7" s="51">
        <f>(monthly!B6/monthly!B5)-1</f>
        <v>1.312277580071175E-2</v>
      </c>
      <c r="C7" s="51">
        <f>(monthly!C6/monthly!C5)-1</f>
        <v>0.17956043956043954</v>
      </c>
      <c r="D7" s="51">
        <f>(monthly!D6/monthly!D5)-1</f>
        <v>8.6174597227426375E-3</v>
      </c>
      <c r="E7" s="51">
        <f>(monthly!E6/monthly!E5)-1</f>
        <v>0.19273504273504294</v>
      </c>
      <c r="F7" s="51">
        <f>(monthly!F6/monthly!F5)-1</f>
        <v>3.2579429186860631E-2</v>
      </c>
      <c r="G7" s="51">
        <f>(monthly!G6/monthly!G5)-1</f>
        <v>1.7467505734282129E-2</v>
      </c>
      <c r="H7" s="51">
        <f>(monthly!H6/monthly!H5)-1</f>
        <v>0.1291555215896063</v>
      </c>
      <c r="I7" s="51">
        <f>(monthly!I6/monthly!I5)-1</f>
        <v>0.11303526448362722</v>
      </c>
      <c r="J7" s="51">
        <f>(monthly!J6/monthly!J5)-1</f>
        <v>8.6010459469555656E-2</v>
      </c>
      <c r="K7" s="51">
        <f>(monthly!K6/monthly!K5)-1</f>
        <v>0.14117647058823546</v>
      </c>
    </row>
    <row r="8" spans="1:11" x14ac:dyDescent="0.3">
      <c r="A8" s="19">
        <v>38504</v>
      </c>
      <c r="B8" s="51">
        <f>(monthly!B7/monthly!B6)-1</f>
        <v>0.20087815587266755</v>
      </c>
      <c r="C8" s="51">
        <f>(monthly!C7/monthly!C6)-1</f>
        <v>1.7887087758524212E-2</v>
      </c>
      <c r="D8" s="51">
        <f>(monthly!D7/monthly!D6)-1</f>
        <v>0.17867756315007433</v>
      </c>
      <c r="E8" s="51">
        <f>(monthly!E7/monthly!E6)-1</f>
        <v>4.7868147617341261E-2</v>
      </c>
      <c r="F8" s="51">
        <f>(monthly!F7/monthly!F6)-1</f>
        <v>6.9882659713168094E-2</v>
      </c>
      <c r="G8" s="51">
        <f>(monthly!G7/monthly!G6)-1</f>
        <v>4.6242774566473965E-2</v>
      </c>
      <c r="H8" s="51">
        <f>(monthly!H7/monthly!H6)-1</f>
        <v>-6.1252115059221679E-2</v>
      </c>
      <c r="I8" s="51">
        <f>(monthly!I7/monthly!I6)-1</f>
        <v>3.1117397454031082E-2</v>
      </c>
      <c r="J8" s="51">
        <f>(monthly!J7/monthly!J6)-1</f>
        <v>8.3412159257029828E-2</v>
      </c>
      <c r="K8" s="51">
        <f>(monthly!K7/monthly!K6)-1</f>
        <v>2.3024054982817788E-2</v>
      </c>
    </row>
    <row r="9" spans="1:11" x14ac:dyDescent="0.3">
      <c r="A9" s="19">
        <v>38534</v>
      </c>
      <c r="B9" s="51">
        <f>(monthly!B8/monthly!B7)-1</f>
        <v>9.4698354661791662E-2</v>
      </c>
      <c r="C9" s="51">
        <f>(monthly!C8/monthly!C7)-1</f>
        <v>-6.5775825248642228E-2</v>
      </c>
      <c r="D9" s="51">
        <f>(monthly!D8/monthly!D7)-1</f>
        <v>9.9747872675701288E-2</v>
      </c>
      <c r="E9" s="51">
        <f>(monthly!E8/monthly!E7)-1</f>
        <v>-3.8022293646994498E-2</v>
      </c>
      <c r="F9" s="51">
        <f>(monthly!F8/monthly!F7)-1</f>
        <v>0.1084572264196928</v>
      </c>
      <c r="G9" s="51">
        <f>(monthly!G8/monthly!G7)-1</f>
        <v>0.11049723756906071</v>
      </c>
      <c r="H9" s="51">
        <f>(monthly!H8/monthly!H7)-1</f>
        <v>-2.5234318673394984E-3</v>
      </c>
      <c r="I9" s="51">
        <f>(monthly!I8/monthly!I7)-1</f>
        <v>1.8930041152263266E-2</v>
      </c>
      <c r="J9" s="51">
        <f>(monthly!J8/monthly!J7)-1</f>
        <v>0.12024763870148414</v>
      </c>
      <c r="K9" s="51">
        <f>(monthly!K8/monthly!K7)-1</f>
        <v>0.16291568693315406</v>
      </c>
    </row>
    <row r="10" spans="1:11" x14ac:dyDescent="0.3">
      <c r="A10" s="19">
        <v>38565</v>
      </c>
      <c r="B10" s="51">
        <f>(monthly!B9/monthly!B8)-1</f>
        <v>2.2879091516365913E-2</v>
      </c>
      <c r="C10" s="51">
        <f>(monthly!C9/monthly!C8)-1</f>
        <v>0.10724315851348698</v>
      </c>
      <c r="D10" s="51">
        <f>(monthly!D9/monthly!D8)-1</f>
        <v>-8.4682619286430727E-2</v>
      </c>
      <c r="E10" s="51">
        <f>(monthly!E9/monthly!E8)-1</f>
        <v>4.7415938010947789E-2</v>
      </c>
      <c r="F10" s="51">
        <f>(monthly!F9/monthly!F8)-1</f>
        <v>6.3764291996482036E-2</v>
      </c>
      <c r="G10" s="51">
        <f>(monthly!G9/monthly!G8)-1</f>
        <v>0.1471144278606964</v>
      </c>
      <c r="H10" s="51">
        <f>(monthly!H9/monthly!H8)-1</f>
        <v>-1.7708709794000743E-2</v>
      </c>
      <c r="I10" s="51">
        <f>(monthly!I9/monthly!I8)-1</f>
        <v>3.0425417339795535E-2</v>
      </c>
      <c r="J10" s="51">
        <f>(monthly!J9/monthly!J8)-1</f>
        <v>4.9383590760946783E-2</v>
      </c>
      <c r="K10" s="51">
        <f>(monthly!K9/monthly!K8)-1</f>
        <v>6.4413633737723908E-2</v>
      </c>
    </row>
    <row r="11" spans="1:11" x14ac:dyDescent="0.3">
      <c r="A11" s="19">
        <v>38596</v>
      </c>
      <c r="B11" s="51">
        <f>(monthly!B10/monthly!B9)-1</f>
        <v>0.1030204081632653</v>
      </c>
      <c r="C11" s="51">
        <f>(monthly!C10/monthly!C9)-1</f>
        <v>5.5152480386952085E-2</v>
      </c>
      <c r="D11" s="51">
        <f>(monthly!D10/monthly!D9)-1</f>
        <v>7.013149655604245E-2</v>
      </c>
      <c r="E11" s="51">
        <f>(monthly!E10/monthly!E9)-1</f>
        <v>5.8572010316275236E-2</v>
      </c>
      <c r="F11" s="51">
        <f>(monthly!F10/monthly!F9)-1</f>
        <v>4.1339396444811882E-2</v>
      </c>
      <c r="G11" s="51">
        <f>(monthly!G10/monthly!G9)-1</f>
        <v>0.10166110075031454</v>
      </c>
      <c r="H11" s="51">
        <f>(monthly!H10/monthly!H9)-1</f>
        <v>0.12325239146431199</v>
      </c>
      <c r="I11" s="51">
        <f>(monthly!I10/monthly!I9)-1</f>
        <v>0.18447870394564925</v>
      </c>
      <c r="J11" s="51">
        <f>(monthly!J10/monthly!J9)-1</f>
        <v>0.13476470191074186</v>
      </c>
      <c r="K11" s="51">
        <f>(monthly!K10/monthly!K9)-1</f>
        <v>1.0312075983717639E-2</v>
      </c>
    </row>
    <row r="12" spans="1:11" x14ac:dyDescent="0.3">
      <c r="A12" s="19">
        <v>38626</v>
      </c>
      <c r="B12" s="51">
        <f>(monthly!B11/monthly!B10)-1</f>
        <v>-3.9076376554174064E-2</v>
      </c>
      <c r="C12" s="51">
        <f>(monthly!C11/monthly!C10)-1</f>
        <v>-5.4673524150268382E-2</v>
      </c>
      <c r="D12" s="51">
        <f>(monthly!D11/monthly!D10)-1</f>
        <v>-0.11454066705675836</v>
      </c>
      <c r="E12" s="51">
        <f>(monthly!E11/monthly!E10)-1</f>
        <v>2.6928255433735782E-3</v>
      </c>
      <c r="F12" s="51">
        <f>(monthly!F11/monthly!F10)-1</f>
        <v>-4.1087733227471168E-2</v>
      </c>
      <c r="G12" s="51">
        <f>(monthly!G11/monthly!G10)-1</f>
        <v>-3.1809771268847653E-2</v>
      </c>
      <c r="H12" s="51">
        <f>(monthly!H11/monthly!H10)-1</f>
        <v>-9.0402882410743568E-2</v>
      </c>
      <c r="I12" s="51">
        <f>(monthly!I11/monthly!I10)-1</f>
        <v>-0.12022942863445829</v>
      </c>
      <c r="J12" s="51">
        <f>(monthly!J11/monthly!J10)-1</f>
        <v>-7.4849764978877742E-2</v>
      </c>
      <c r="K12" s="51">
        <f>(monthly!K11/monthly!K10)-1</f>
        <v>-0.13644910018802037</v>
      </c>
    </row>
    <row r="13" spans="1:11" x14ac:dyDescent="0.3">
      <c r="A13" s="19">
        <v>38657</v>
      </c>
      <c r="B13" s="51">
        <f>(monthly!B12/monthly!B11)-1</f>
        <v>9.1959334565619111E-2</v>
      </c>
      <c r="C13" s="51">
        <f>(monthly!C12/monthly!C11)-1</f>
        <v>8.5511531638084115E-2</v>
      </c>
      <c r="D13" s="51">
        <f>(monthly!D12/monthly!D11)-1</f>
        <v>0.1323310754997522</v>
      </c>
      <c r="E13" s="51">
        <f>(monthly!E12/monthly!E11)-1</f>
        <v>6.4390306285568188E-2</v>
      </c>
      <c r="F13" s="51">
        <f>(monthly!F12/monthly!F11)-1</f>
        <v>8.5282550196646545E-2</v>
      </c>
      <c r="G13" s="51">
        <f>(monthly!G12/monthly!G11)-1</f>
        <v>9.8808604074329676E-3</v>
      </c>
      <c r="H13" s="51">
        <f>(monthly!H12/monthly!H11)-1</f>
        <v>0.19085343896290974</v>
      </c>
      <c r="I13" s="51">
        <f>(monthly!I12/monthly!I11)-1</f>
        <v>0.11785356068204611</v>
      </c>
      <c r="J13" s="51">
        <f>(monthly!J12/monthly!J11)-1</f>
        <v>0.20946684674255578</v>
      </c>
      <c r="K13" s="51">
        <f>(monthly!K12/monthly!K11)-1</f>
        <v>9.1757387247278555E-2</v>
      </c>
    </row>
    <row r="14" spans="1:11" x14ac:dyDescent="0.3">
      <c r="A14" s="19">
        <v>38687</v>
      </c>
      <c r="B14" s="51">
        <f>(monthly!B13/monthly!B12)-1</f>
        <v>6.7992664691775895E-2</v>
      </c>
      <c r="C14" s="51">
        <f>(monthly!C13/monthly!C12)-1</f>
        <v>0.11947047286990631</v>
      </c>
      <c r="D14" s="51">
        <f>(monthly!D13/monthly!D12)-1</f>
        <v>3.1806244528742145E-2</v>
      </c>
      <c r="E14" s="51">
        <f>(monthly!E13/monthly!E12)-1</f>
        <v>0.1163642917217349</v>
      </c>
      <c r="F14" s="51">
        <f>(monthly!F13/monthly!F12)-1</f>
        <v>0.10185008582872412</v>
      </c>
      <c r="G14" s="51">
        <f>(monthly!G13/monthly!G12)-1</f>
        <v>8.9346110484780139E-2</v>
      </c>
      <c r="H14" s="51">
        <f>(monthly!H13/monthly!H12)-1</f>
        <v>-8.1644995464167369E-3</v>
      </c>
      <c r="I14" s="51">
        <f>(monthly!I13/monthly!I12)-1</f>
        <v>5.5854643337819754E-2</v>
      </c>
      <c r="J14" s="51">
        <f>(monthly!J13/monthly!J12)-1</f>
        <v>8.959906412846963E-2</v>
      </c>
      <c r="K14" s="51">
        <f>(monthly!K13/monthly!K12)-1</f>
        <v>-4.5014245014245002E-2</v>
      </c>
    </row>
    <row r="15" spans="1:11" x14ac:dyDescent="0.3">
      <c r="A15" s="19">
        <v>38718</v>
      </c>
      <c r="B15" s="51">
        <f>(monthly!B14/monthly!B13)-1</f>
        <v>5.9965658433496216E-2</v>
      </c>
      <c r="C15" s="51">
        <f>(monthly!C14/monthly!C13)-1</f>
        <v>-1.9027689911917833E-2</v>
      </c>
      <c r="D15" s="51">
        <f>(monthly!D14/monthly!D13)-1</f>
        <v>7.5791855203619862E-2</v>
      </c>
      <c r="E15" s="51">
        <f>(monthly!E14/monthly!E13)-1</f>
        <v>-3.8852714846903114E-2</v>
      </c>
      <c r="F15" s="51">
        <f>(monthly!F14/monthly!F13)-1</f>
        <v>6.1623680110784118E-2</v>
      </c>
      <c r="G15" s="51">
        <f>(monthly!G14/monthly!G13)-1</f>
        <v>7.9245980410275418E-2</v>
      </c>
      <c r="H15" s="51">
        <f>(monthly!H14/monthly!H13)-1</f>
        <v>-4.6036585365853644E-2</v>
      </c>
      <c r="I15" s="51">
        <f>(monthly!I14/monthly!I13)-1</f>
        <v>9.0503505417463215E-2</v>
      </c>
      <c r="J15" s="51">
        <f>(monthly!J14/monthly!J13)-1</f>
        <v>0.17490605631740763</v>
      </c>
      <c r="K15" s="51">
        <f>(monthly!K14/monthly!K13)-1</f>
        <v>0.10441527446300713</v>
      </c>
    </row>
    <row r="16" spans="1:11" x14ac:dyDescent="0.3">
      <c r="A16" s="19">
        <v>38749</v>
      </c>
      <c r="B16" s="51">
        <f>(monthly!B15/monthly!B14)-1</f>
        <v>-6.9781931464174551E-3</v>
      </c>
      <c r="C16" s="51">
        <f>(monthly!C15/monthly!C14)-1</f>
        <v>1.8156563151106253E-2</v>
      </c>
      <c r="D16" s="51">
        <f>(monthly!D15/monthly!D14)-1</f>
        <v>-3.3254468980021046E-2</v>
      </c>
      <c r="E16" s="51">
        <f>(monthly!E15/monthly!E14)-1</f>
        <v>-1.7860142209282892E-2</v>
      </c>
      <c r="F16" s="51">
        <f>(monthly!F15/monthly!F14)-1</f>
        <v>8.9841839230393017E-2</v>
      </c>
      <c r="G16" s="51">
        <f>(monthly!G15/monthly!G14)-1</f>
        <v>3.6508099592451604E-2</v>
      </c>
      <c r="H16" s="51">
        <f>(monthly!H15/monthly!H14)-1</f>
        <v>5.0175775007989865E-2</v>
      </c>
      <c r="I16" s="51">
        <f>(monthly!I15/monthly!I14)-1</f>
        <v>0.11455289304500305</v>
      </c>
      <c r="J16" s="51">
        <f>(monthly!J15/monthly!J14)-1</f>
        <v>0.10625129802699895</v>
      </c>
      <c r="K16" s="51">
        <f>(monthly!K15/monthly!K14)-1</f>
        <v>0.24122096164235551</v>
      </c>
    </row>
    <row r="17" spans="1:11" x14ac:dyDescent="0.3">
      <c r="A17" s="19">
        <v>38777</v>
      </c>
      <c r="B17" s="51">
        <f>(monthly!B16/monthly!B15)-1</f>
        <v>0.12197264399548247</v>
      </c>
      <c r="C17" s="51">
        <f>(monthly!C16/monthly!C15)-1</f>
        <v>0.12624244786591299</v>
      </c>
      <c r="D17" s="51">
        <f>(monthly!D16/monthly!D15)-1</f>
        <v>5.0305914343983682E-2</v>
      </c>
      <c r="E17" s="51">
        <f>(monthly!E16/monthly!E15)-1</f>
        <v>5.3927716337931919E-2</v>
      </c>
      <c r="F17" s="51">
        <f>(monthly!F16/monthly!F15)-1</f>
        <v>-3.5158587672052821E-2</v>
      </c>
      <c r="G17" s="51">
        <f>(monthly!G16/monthly!G15)-1</f>
        <v>0.17855608789030231</v>
      </c>
      <c r="H17" s="51">
        <f>(monthly!H16/monthly!H15)-1</f>
        <v>-2.0693852708460136E-2</v>
      </c>
      <c r="I17" s="51">
        <f>(monthly!I16/monthly!I15)-1</f>
        <v>0.12952281069743066</v>
      </c>
      <c r="J17" s="51">
        <f>(monthly!J16/monthly!J15)-1</f>
        <v>1.4868771824428473E-2</v>
      </c>
      <c r="K17" s="51">
        <f>(monthly!K16/monthly!K15)-1</f>
        <v>0.26659412404787819</v>
      </c>
    </row>
    <row r="18" spans="1:11" x14ac:dyDescent="0.3">
      <c r="A18" s="19">
        <v>38808</v>
      </c>
      <c r="B18" s="51">
        <f>(monthly!B17/monthly!B16)-1</f>
        <v>0.28620959624203124</v>
      </c>
      <c r="C18" s="51">
        <f>(monthly!C17/monthly!C16)-1</f>
        <v>3.33549643088904E-2</v>
      </c>
      <c r="D18" s="51">
        <f>(monthly!D17/monthly!D16)-1</f>
        <v>6.6666666666666652E-2</v>
      </c>
      <c r="E18" s="51">
        <f>(monthly!E17/monthly!E16)-1</f>
        <v>6.571830376460408E-2</v>
      </c>
      <c r="F18" s="51">
        <f>(monthly!F17/monthly!F16)-1</f>
        <v>-3.4113816095519001E-3</v>
      </c>
      <c r="G18" s="51">
        <f>(monthly!G17/monthly!G16)-1</f>
        <v>-3.0670890689394104E-2</v>
      </c>
      <c r="H18" s="51">
        <f>(monthly!H17/monthly!H16)-1</f>
        <v>2.4238657551274079E-2</v>
      </c>
      <c r="I18" s="51">
        <f>(monthly!I17/monthly!I16)-1</f>
        <v>4.4877746827607368E-2</v>
      </c>
      <c r="J18" s="51">
        <f>(monthly!J17/monthly!J16)-1</f>
        <v>0.11461763291279725</v>
      </c>
      <c r="K18" s="51">
        <f>(monthly!K17/monthly!K16)-1</f>
        <v>0.16237113402061865</v>
      </c>
    </row>
    <row r="19" spans="1:11" x14ac:dyDescent="0.3">
      <c r="A19" s="19">
        <v>38838</v>
      </c>
      <c r="B19" s="51">
        <f>(monthly!B18/monthly!B17)-1</f>
        <v>-6.7304347826086963E-2</v>
      </c>
      <c r="C19" s="51">
        <f>(monthly!C18/monthly!C17)-1</f>
        <v>-9.9263166708532191E-2</v>
      </c>
      <c r="D19" s="51">
        <f>(monthly!D18/monthly!D17)-1</f>
        <v>-9.7694174757281704E-2</v>
      </c>
      <c r="E19" s="51">
        <f>(monthly!E18/monthly!E17)-1</f>
        <v>-8.4200375577323294E-2</v>
      </c>
      <c r="F19" s="51">
        <f>(monthly!F18/monthly!F17)-1</f>
        <v>-0.11373891395674496</v>
      </c>
      <c r="G19" s="51">
        <f>(monthly!G18/monthly!G17)-1</f>
        <v>-0.15693420101229205</v>
      </c>
      <c r="H19" s="51">
        <f>(monthly!H18/monthly!H17)-1</f>
        <v>-8.9502427184465994E-2</v>
      </c>
      <c r="I19" s="51">
        <f>(monthly!I18/monthly!I17)-1</f>
        <v>-0.18942535545023698</v>
      </c>
      <c r="J19" s="51">
        <f>(monthly!J18/monthly!J17)-1</f>
        <v>-0.14498622498091418</v>
      </c>
      <c r="K19" s="51">
        <f>(monthly!K18/monthly!K17)-1</f>
        <v>-0.13008130081300817</v>
      </c>
    </row>
    <row r="20" spans="1:11" x14ac:dyDescent="0.3">
      <c r="A20" s="19">
        <v>38869</v>
      </c>
      <c r="B20" s="51">
        <f>(monthly!B19/monthly!B18)-1</f>
        <v>0.11075890359873197</v>
      </c>
      <c r="C20" s="51">
        <f>(monthly!C19/monthly!C18)-1</f>
        <v>-2.4773413897281049E-2</v>
      </c>
      <c r="D20" s="51">
        <f>(monthly!D19/monthly!D18)-1</f>
        <v>6.8190988567585764E-2</v>
      </c>
      <c r="E20" s="51">
        <f>(monthly!E19/monthly!E18)-1</f>
        <v>5.8080248281977331E-2</v>
      </c>
      <c r="F20" s="51">
        <f>(monthly!F19/monthly!F18)-1</f>
        <v>3.7570224719101208E-2</v>
      </c>
      <c r="G20" s="51">
        <f>(monthly!G19/monthly!G18)-1</f>
        <v>-0.17184122954475278</v>
      </c>
      <c r="H20" s="51">
        <f>(monthly!H19/monthly!H18)-1</f>
        <v>-0.15794735088303902</v>
      </c>
      <c r="I20" s="51">
        <f>(monthly!I19/monthly!I18)-1</f>
        <v>0.10378220354467382</v>
      </c>
      <c r="J20" s="51">
        <f>(monthly!J19/monthly!J18)-1</f>
        <v>-3.2454676035560293E-2</v>
      </c>
      <c r="K20" s="51">
        <f>(monthly!K19/monthly!K18)-1</f>
        <v>-9.5497026338147939E-2</v>
      </c>
    </row>
    <row r="21" spans="1:11" x14ac:dyDescent="0.3">
      <c r="A21" s="19">
        <v>38899</v>
      </c>
      <c r="B21" s="51">
        <f>(monthly!B20/monthly!B19)-1</f>
        <v>-7.6464663421185186E-2</v>
      </c>
      <c r="C21" s="51">
        <f>(monthly!C20/monthly!C19)-1</f>
        <v>7.6827757125154994E-2</v>
      </c>
      <c r="D21" s="51">
        <f>(monthly!D20/monthly!D19)-1</f>
        <v>-1.2591286829515269E-3</v>
      </c>
      <c r="E21" s="51">
        <f>(monthly!E20/monthly!E19)-1</f>
        <v>7.5424261470773191E-2</v>
      </c>
      <c r="F21" s="51">
        <f>(monthly!F20/monthly!F19)-1</f>
        <v>3.0795262267343526E-2</v>
      </c>
      <c r="G21" s="51">
        <f>(monthly!G20/monthly!G19)-1</f>
        <v>-9.2087821043910556E-2</v>
      </c>
      <c r="H21" s="51">
        <f>(monthly!H20/monthly!H19)-1</f>
        <v>-7.0439256034823927E-2</v>
      </c>
      <c r="I21" s="51">
        <f>(monthly!I20/monthly!I19)-1</f>
        <v>-8.094686310213528E-2</v>
      </c>
      <c r="J21" s="51">
        <f>(monthly!J20/monthly!J19)-1</f>
        <v>-1.4324118284315679E-2</v>
      </c>
      <c r="K21" s="51">
        <f>(monthly!K20/monthly!K19)-1</f>
        <v>0.20195378545932741</v>
      </c>
    </row>
    <row r="22" spans="1:11" x14ac:dyDescent="0.3">
      <c r="A22" s="19">
        <v>38930</v>
      </c>
      <c r="B22" s="51">
        <f>(monthly!B21/monthly!B20)-1</f>
        <v>0.1415977460692539</v>
      </c>
      <c r="C22" s="51">
        <f>(monthly!C21/monthly!C20)-1</f>
        <v>6.6123749668053566E-2</v>
      </c>
      <c r="D22" s="51">
        <f>(monthly!D21/monthly!D20)-1</f>
        <v>7.1860816944024242E-2</v>
      </c>
      <c r="E22" s="51">
        <f>(monthly!E21/monthly!E20)-1</f>
        <v>9.1126047145918543E-2</v>
      </c>
      <c r="F22" s="51">
        <f>(monthly!F21/monthly!F20)-1</f>
        <v>4.2022324359816121E-2</v>
      </c>
      <c r="G22" s="51">
        <f>(monthly!G21/monthly!G20)-1</f>
        <v>-9.4447232741706744E-3</v>
      </c>
      <c r="H22" s="51">
        <f>(monthly!H21/monthly!H20)-1</f>
        <v>0.16645381013197103</v>
      </c>
      <c r="I22" s="51">
        <f>(monthly!I21/monthly!I20)-1</f>
        <v>0.14193083573487031</v>
      </c>
      <c r="J22" s="51">
        <f>(monthly!J21/monthly!J20)-1</f>
        <v>8.597248229259935E-2</v>
      </c>
      <c r="K22" s="51">
        <f>(monthly!K21/monthly!K20)-1</f>
        <v>0.16176930290715852</v>
      </c>
    </row>
    <row r="23" spans="1:11" x14ac:dyDescent="0.3">
      <c r="A23" s="19">
        <v>38961</v>
      </c>
      <c r="B23" s="51">
        <f>(monthly!B22/monthly!B21)-1</f>
        <v>4.8642623994904932E-2</v>
      </c>
      <c r="C23" s="51">
        <f>(monthly!C22/monthly!C21)-1</f>
        <v>2.4036864828960391E-2</v>
      </c>
      <c r="D23" s="51">
        <f>(monthly!D22/monthly!D21)-1</f>
        <v>8.5979769466008049E-2</v>
      </c>
      <c r="E23" s="51">
        <f>(monthly!E22/monthly!E21)-1</f>
        <v>2.3925367138329712E-2</v>
      </c>
      <c r="F23" s="51">
        <f>(monthly!F22/monthly!F21)-1</f>
        <v>6.3169502205419059E-2</v>
      </c>
      <c r="G23" s="51">
        <f>(monthly!G22/monthly!G21)-1</f>
        <v>3.2657761400276319E-2</v>
      </c>
      <c r="H23" s="51">
        <f>(monthly!H22/monthly!H21)-1</f>
        <v>1.0948905109489093E-2</v>
      </c>
      <c r="I23" s="51">
        <f>(monthly!I22/monthly!I21)-1</f>
        <v>-1.8927444794952564E-2</v>
      </c>
      <c r="J23" s="51">
        <f>(monthly!J22/monthly!J21)-1</f>
        <v>6.0424319664142745E-2</v>
      </c>
      <c r="K23" s="51">
        <f>(monthly!K22/monthly!K21)-1</f>
        <v>1.0628279295035625E-2</v>
      </c>
    </row>
    <row r="24" spans="1:11" x14ac:dyDescent="0.3">
      <c r="A24" s="19">
        <v>38991</v>
      </c>
      <c r="B24" s="51">
        <f>(monthly!B23/monthly!B22)-1</f>
        <v>4.631035529911931E-2</v>
      </c>
      <c r="C24" s="51">
        <f>(monthly!C23/monthly!C22)-1</f>
        <v>6.3647788543398143E-2</v>
      </c>
      <c r="D24" s="51">
        <f>(monthly!D23/monthly!D22)-1</f>
        <v>8.5670962850644461E-2</v>
      </c>
      <c r="E24" s="51">
        <f>(monthly!E23/monthly!E22)-1</f>
        <v>0.13291773834953569</v>
      </c>
      <c r="F24" s="51">
        <f>(monthly!F23/monthly!F22)-1</f>
        <v>-1.0816417246999444E-2</v>
      </c>
      <c r="G24" s="51">
        <f>(monthly!G23/monthly!G22)-1</f>
        <v>2.4577367411570572E-2</v>
      </c>
      <c r="H24" s="51">
        <f>(monthly!H23/monthly!H22)-1</f>
        <v>9.2057761732851962E-2</v>
      </c>
      <c r="I24" s="51">
        <f>(monthly!I23/monthly!I22)-1</f>
        <v>1.1736334405144655E-2</v>
      </c>
      <c r="J24" s="51">
        <f>(monthly!J23/monthly!J22)-1</f>
        <v>3.1212442559208409E-2</v>
      </c>
      <c r="K24" s="51">
        <f>(monthly!K23/monthly!K22)-1</f>
        <v>-5.0186368477103449E-2</v>
      </c>
    </row>
    <row r="25" spans="1:11" x14ac:dyDescent="0.3">
      <c r="A25" s="19">
        <v>39022</v>
      </c>
      <c r="B25" s="51">
        <f>(monthly!B24/monthly!B23)-1</f>
        <v>1.5092149180090164E-2</v>
      </c>
      <c r="C25" s="51">
        <f>(monthly!C24/monthly!C23)-1</f>
        <v>0.10275565041734946</v>
      </c>
      <c r="D25" s="51">
        <f>(monthly!D24/monthly!D23)-1</f>
        <v>0.11662011173184372</v>
      </c>
      <c r="E25" s="51">
        <f>(monthly!E24/monthly!E23)-1</f>
        <v>4.0210866553793911E-2</v>
      </c>
      <c r="F25" s="51">
        <f>(monthly!F24/monthly!F23)-1</f>
        <v>6.620730976632716E-2</v>
      </c>
      <c r="G25" s="51">
        <f>(monthly!G24/monthly!G23)-1</f>
        <v>-2.4466695690030349E-2</v>
      </c>
      <c r="H25" s="51">
        <f>(monthly!H24/monthly!H23)-1</f>
        <v>-0.1391735537190083</v>
      </c>
      <c r="I25" s="51">
        <f>(monthly!I24/monthly!I23)-1</f>
        <v>-2.7649769585253448E-2</v>
      </c>
      <c r="J25" s="51">
        <f>(monthly!J24/monthly!J23)-1</f>
        <v>4.3122064923045267E-2</v>
      </c>
      <c r="K25" s="51">
        <f>(monthly!K24/monthly!K23)-1</f>
        <v>-2.0322354590048941E-2</v>
      </c>
    </row>
    <row r="26" spans="1:11" x14ac:dyDescent="0.3">
      <c r="A26" s="19">
        <v>39052</v>
      </c>
      <c r="B26" s="51">
        <f>(monthly!B25/monthly!B24)-1</f>
        <v>2.0657612580414542E-2</v>
      </c>
      <c r="C26" s="51">
        <f>(monthly!C25/monthly!C24)-1</f>
        <v>1.9355061694259268E-2</v>
      </c>
      <c r="D26" s="51">
        <f>(monthly!D25/monthly!D24)-1</f>
        <v>-4.7976413830072451E-2</v>
      </c>
      <c r="E26" s="51">
        <f>(monthly!E25/monthly!E24)-1</f>
        <v>2.8483705101172596E-2</v>
      </c>
      <c r="F26" s="51">
        <f>(monthly!F25/monthly!F24)-1</f>
        <v>3.2874402922169033E-2</v>
      </c>
      <c r="G26" s="51">
        <f>(monthly!G25/monthly!G24)-1</f>
        <v>-2.552659764369869E-2</v>
      </c>
      <c r="H26" s="51">
        <f>(monthly!H25/monthly!H24)-1</f>
        <v>-2.304147465437778E-2</v>
      </c>
      <c r="I26" s="51">
        <f>(monthly!I25/monthly!I24)-1</f>
        <v>-4.6903088739990162E-2</v>
      </c>
      <c r="J26" s="51">
        <f>(monthly!J25/monthly!J24)-1</f>
        <v>5.3728106207485915E-2</v>
      </c>
      <c r="K26" s="51">
        <f>(monthly!K25/monthly!K24)-1</f>
        <v>-4.0772532188841359E-2</v>
      </c>
    </row>
    <row r="27" spans="1:11" x14ac:dyDescent="0.3">
      <c r="A27" s="19">
        <v>39083</v>
      </c>
      <c r="B27" s="51">
        <f>(monthly!B26/monthly!B25)-1</f>
        <v>7.5775614538833302E-2</v>
      </c>
      <c r="C27" s="51">
        <f>(monthly!C26/monthly!C25)-1</f>
        <v>4.5739667039636611E-2</v>
      </c>
      <c r="D27" s="51">
        <f>(monthly!D26/monthly!D25)-1</f>
        <v>9.9474474474474661E-3</v>
      </c>
      <c r="E27" s="51">
        <f>(monthly!E26/monthly!E25)-1</f>
        <v>2.4457792324570349E-3</v>
      </c>
      <c r="F27" s="51">
        <f>(monthly!F26/monthly!F25)-1</f>
        <v>8.0658324265506121E-2</v>
      </c>
      <c r="G27" s="51">
        <f>(monthly!G26/monthly!G25)-1</f>
        <v>4.1078952189045559E-2</v>
      </c>
      <c r="H27" s="51">
        <f>(monthly!H26/monthly!H25)-1</f>
        <v>6.8396226415094352E-2</v>
      </c>
      <c r="I27" s="51">
        <f>(monthly!I26/monthly!I25)-1</f>
        <v>-1.2688614540466436E-2</v>
      </c>
      <c r="J27" s="51">
        <f>(monthly!J26/monthly!J25)-1</f>
        <v>0.10010603131042206</v>
      </c>
      <c r="K27" s="51">
        <f>(monthly!K26/monthly!K25)-1</f>
        <v>0.24235645041014164</v>
      </c>
    </row>
    <row r="28" spans="1:11" x14ac:dyDescent="0.3">
      <c r="A28" s="19">
        <v>39114</v>
      </c>
      <c r="B28" s="51">
        <f>(monthly!B27/monthly!B26)-1</f>
        <v>-1.0220688757242469E-2</v>
      </c>
      <c r="C28" s="51">
        <f>(monthly!C27/monthly!C26)-1</f>
        <v>-6.6111147137021042E-2</v>
      </c>
      <c r="D28" s="51">
        <f>(monthly!D27/monthly!D26)-1</f>
        <v>-0.13315368890540791</v>
      </c>
      <c r="E28" s="51">
        <f>(monthly!E27/monthly!E26)-1</f>
        <v>-7.552653295540146E-2</v>
      </c>
      <c r="F28" s="51">
        <f>(monthly!F27/monthly!F26)-1</f>
        <v>-7.3882945248584075E-2</v>
      </c>
      <c r="G28" s="51">
        <f>(monthly!G27/monthly!G26)-1</f>
        <v>8.7230018035455048E-2</v>
      </c>
      <c r="H28" s="51">
        <f>(monthly!H27/monthly!H26)-1</f>
        <v>-0.13576158940397354</v>
      </c>
      <c r="I28" s="51">
        <f>(monthly!I27/monthly!I26)-1</f>
        <v>-1.0767627648489042E-2</v>
      </c>
      <c r="J28" s="51">
        <f>(monthly!J27/monthly!J26)-1</f>
        <v>-6.2932305250028353E-2</v>
      </c>
      <c r="K28" s="51">
        <f>(monthly!K27/monthly!K26)-1</f>
        <v>-0.22905162064825935</v>
      </c>
    </row>
    <row r="29" spans="1:11" x14ac:dyDescent="0.3">
      <c r="A29" s="19">
        <v>39142</v>
      </c>
      <c r="B29" s="51">
        <f>(monthly!B28/monthly!B27)-1</f>
        <v>1.3154433043935709E-2</v>
      </c>
      <c r="C29" s="51">
        <f>(monthly!C28/monthly!C27)-1</f>
        <v>3.3885359163976059E-2</v>
      </c>
      <c r="D29" s="51">
        <f>(monthly!D28/monthly!D27)-1</f>
        <v>2.047379140315142E-2</v>
      </c>
      <c r="E29" s="51">
        <f>(monthly!E28/monthly!E27)-1</f>
        <v>-2.8370721105332675E-2</v>
      </c>
      <c r="F29" s="51">
        <f>(monthly!F28/monthly!F27)-1</f>
        <v>3.465615656428378E-2</v>
      </c>
      <c r="G29" s="51">
        <f>(monthly!G28/monthly!G27)-1</f>
        <v>1.2542482602362792E-2</v>
      </c>
      <c r="H29" s="51">
        <f>(monthly!H28/monthly!H27)-1</f>
        <v>-2.8097062579821253E-2</v>
      </c>
      <c r="I29" s="51">
        <f>(monthly!I28/monthly!I27)-1</f>
        <v>-0.1248244382022472</v>
      </c>
      <c r="J29" s="51">
        <f>(monthly!J28/monthly!J27)-1</f>
        <v>8.8486205227492842E-2</v>
      </c>
      <c r="K29" s="51">
        <f>(monthly!K28/monthly!K27)-1</f>
        <v>-0.17658050451572715</v>
      </c>
    </row>
    <row r="30" spans="1:11" x14ac:dyDescent="0.3">
      <c r="A30" s="19">
        <v>39173</v>
      </c>
      <c r="B30" s="51">
        <f>(monthly!B29/monthly!B28)-1</f>
        <v>0.13924954557257863</v>
      </c>
      <c r="C30" s="51">
        <f>(monthly!C29/monthly!C28)-1</f>
        <v>2.6058631921824116E-2</v>
      </c>
      <c r="D30" s="51">
        <f>(monthly!D29/monthly!D28)-1</f>
        <v>7.3424369747899121E-2</v>
      </c>
      <c r="E30" s="51">
        <f>(monthly!E29/monthly!E28)-1</f>
        <v>1.5977631316157481E-2</v>
      </c>
      <c r="F30" s="51">
        <f>(monthly!F29/monthly!F28)-1</f>
        <v>3.7041902009720351E-2</v>
      </c>
      <c r="G30" s="51">
        <f>(monthly!G29/monthly!G28)-1</f>
        <v>9.1105250539438298E-3</v>
      </c>
      <c r="H30" s="51">
        <f>(monthly!H29/monthly!H28)-1</f>
        <v>0.10293473499781003</v>
      </c>
      <c r="I30" s="51">
        <f>(monthly!I29/monthly!I28)-1</f>
        <v>6.3991975927783384E-2</v>
      </c>
      <c r="J30" s="51">
        <f>(monthly!J29/monthly!J28)-1</f>
        <v>4.771962980461919E-2</v>
      </c>
      <c r="K30" s="51">
        <f>(monthly!K29/monthly!K28)-1</f>
        <v>3.2526475037821356E-2</v>
      </c>
    </row>
    <row r="31" spans="1:11" x14ac:dyDescent="0.3">
      <c r="A31" s="19">
        <v>39203</v>
      </c>
      <c r="B31" s="51">
        <f>(monthly!B30/monthly!B29)-1</f>
        <v>0.12667388455182627</v>
      </c>
      <c r="C31" s="51">
        <f>(monthly!C30/monthly!C29)-1</f>
        <v>-4.5524464081165172E-2</v>
      </c>
      <c r="D31" s="51">
        <f>(monthly!D30/monthly!D29)-1</f>
        <v>0.12055974165769645</v>
      </c>
      <c r="E31" s="51">
        <f>(monthly!E30/monthly!E29)-1</f>
        <v>-6.211912718694701E-2</v>
      </c>
      <c r="F31" s="51">
        <f>(monthly!F30/monthly!F29)-1</f>
        <v>4.9651678277390809E-2</v>
      </c>
      <c r="G31" s="51">
        <f>(monthly!G30/monthly!G29)-1</f>
        <v>0.20899659459887543</v>
      </c>
      <c r="H31" s="51">
        <f>(monthly!H30/monthly!H29)-1</f>
        <v>7.9428117553614008E-2</v>
      </c>
      <c r="I31" s="51">
        <f>(monthly!I30/monthly!I29)-1</f>
        <v>2.2435897435897356E-2</v>
      </c>
      <c r="J31" s="51">
        <f>(monthly!J30/monthly!J29)-1</f>
        <v>0.1781526871452066</v>
      </c>
      <c r="K31" s="51">
        <f>(monthly!K30/monthly!K29)-1</f>
        <v>8.4798534798534719E-2</v>
      </c>
    </row>
    <row r="32" spans="1:11" x14ac:dyDescent="0.3">
      <c r="A32" s="19">
        <v>39234</v>
      </c>
      <c r="B32" s="51">
        <f>(monthly!B31/monthly!B30)-1</f>
        <v>-3.3127655270078993E-2</v>
      </c>
      <c r="C32" s="51">
        <f>(monthly!C31/monthly!C30)-1</f>
        <v>-4.8827321355095377E-2</v>
      </c>
      <c r="D32" s="51">
        <f>(monthly!D31/monthly!D30)-1</f>
        <v>-7.8595755829191649E-4</v>
      </c>
      <c r="E32" s="51">
        <f>(monthly!E31/monthly!E30)-1</f>
        <v>2.8924753720394047E-3</v>
      </c>
      <c r="F32" s="51">
        <f>(monthly!F31/monthly!F30)-1</f>
        <v>-2.4134186074574626E-2</v>
      </c>
      <c r="G32" s="51">
        <f>(monthly!G31/monthly!G30)-1</f>
        <v>3.1573431154198861E-2</v>
      </c>
      <c r="H32" s="51">
        <f>(monthly!H31/monthly!H30)-1</f>
        <v>-5.5187637969094872E-2</v>
      </c>
      <c r="I32" s="51">
        <f>(monthly!I31/monthly!I30)-1</f>
        <v>-5.4397934722478225E-2</v>
      </c>
      <c r="J32" s="51">
        <f>(monthly!J31/monthly!J30)-1</f>
        <v>9.8775160985274946E-2</v>
      </c>
      <c r="K32" s="51">
        <f>(monthly!K31/monthly!K30)-1</f>
        <v>6.3312510552085088E-2</v>
      </c>
    </row>
    <row r="33" spans="1:11" x14ac:dyDescent="0.3">
      <c r="A33" s="19">
        <v>39264</v>
      </c>
      <c r="B33" s="51">
        <f>(monthly!B32/monthly!B31)-1</f>
        <v>0.1134592247737618</v>
      </c>
      <c r="C33" s="51">
        <f>(monthly!C32/monthly!C31)-1</f>
        <v>6.020187454938819E-3</v>
      </c>
      <c r="D33" s="51">
        <f>(monthly!D32/monthly!D31)-1</f>
        <v>4.6932354483481875E-2</v>
      </c>
      <c r="E33" s="51">
        <f>(monthly!E32/monthly!E31)-1</f>
        <v>2.424343755224867E-2</v>
      </c>
      <c r="F33" s="51">
        <f>(monthly!F32/monthly!F31)-1</f>
        <v>9.3607023618152541E-2</v>
      </c>
      <c r="G33" s="51">
        <f>(monthly!G32/monthly!G31)-1</f>
        <v>8.2391414782829742E-2</v>
      </c>
      <c r="H33" s="51">
        <f>(monthly!H32/monthly!H31)-1</f>
        <v>-5.5685358255451733E-2</v>
      </c>
      <c r="I33" s="51">
        <f>(monthly!I32/monthly!I31)-1</f>
        <v>0.10335413416536654</v>
      </c>
      <c r="J33" s="51">
        <f>(monthly!J32/monthly!J31)-1</f>
        <v>0.18690190774779203</v>
      </c>
      <c r="K33" s="51">
        <f>(monthly!K32/monthly!K31)-1</f>
        <v>0.20276278183550334</v>
      </c>
    </row>
    <row r="34" spans="1:11" x14ac:dyDescent="0.3">
      <c r="A34" s="19">
        <v>39295</v>
      </c>
      <c r="B34" s="51">
        <f>(monthly!B33/monthly!B32)-1</f>
        <v>3.5610260264962834E-2</v>
      </c>
      <c r="C34" s="51">
        <f>(monthly!C33/monthly!C32)-1</f>
        <v>-7.9514100404916355E-2</v>
      </c>
      <c r="D34" s="51">
        <f>(monthly!D33/monthly!D32)-1</f>
        <v>-2.404207362885058E-2</v>
      </c>
      <c r="E34" s="51">
        <f>(monthly!E33/monthly!E32)-1</f>
        <v>-6.1377734247469729E-2</v>
      </c>
      <c r="F34" s="51">
        <f>(monthly!F33/monthly!F32)-1</f>
        <v>6.4450474898236187E-2</v>
      </c>
      <c r="G34" s="51">
        <f>(monthly!G33/monthly!G32)-1</f>
        <v>-8.1165116893021638E-2</v>
      </c>
      <c r="H34" s="51">
        <f>(monthly!H33/monthly!H32)-1</f>
        <v>-3.1340206185567099E-2</v>
      </c>
      <c r="I34" s="51">
        <f>(monthly!I33/monthly!I32)-1</f>
        <v>-8.8370448921870626E-4</v>
      </c>
      <c r="J34" s="51">
        <f>(monthly!J33/monthly!J32)-1</f>
        <v>-9.0984427333310469E-3</v>
      </c>
      <c r="K34" s="51">
        <f>(monthly!K33/monthly!K32)-1</f>
        <v>-2.7458745874587409E-2</v>
      </c>
    </row>
    <row r="35" spans="1:11" x14ac:dyDescent="0.3">
      <c r="A35" s="19">
        <v>39326</v>
      </c>
      <c r="B35" s="51">
        <f>(monthly!B34/monthly!B33)-1</f>
        <v>0.17192886953365982</v>
      </c>
      <c r="C35" s="51">
        <f>(monthly!C34/monthly!C33)-1</f>
        <v>-3.931796947991284E-3</v>
      </c>
      <c r="D35" s="51">
        <f>(monthly!D34/monthly!D33)-1</f>
        <v>0.22521597810281424</v>
      </c>
      <c r="E35" s="51">
        <f>(monthly!E34/monthly!E33)-1</f>
        <v>2.0608695652174047E-2</v>
      </c>
      <c r="F35" s="51">
        <f>(monthly!F34/monthly!F33)-1</f>
        <v>4.8013596770766886E-2</v>
      </c>
      <c r="G35" s="51">
        <f>(monthly!G34/monthly!G33)-1</f>
        <v>-7.0042140211978077E-2</v>
      </c>
      <c r="H35" s="51">
        <f>(monthly!H34/monthly!H33)-1</f>
        <v>0.14431673052362703</v>
      </c>
      <c r="I35" s="51">
        <f>(monthly!I34/monthly!I33)-1</f>
        <v>0.11232973642313815</v>
      </c>
      <c r="J35" s="51">
        <f>(monthly!J34/monthly!J33)-1</f>
        <v>8.8979876295844473E-2</v>
      </c>
      <c r="K35" s="51">
        <f>(monthly!K34/monthly!K33)-1</f>
        <v>0.26645853128817687</v>
      </c>
    </row>
    <row r="36" spans="1:11" x14ac:dyDescent="0.3">
      <c r="A36" s="19">
        <v>39356</v>
      </c>
      <c r="B36" s="51">
        <f>(monthly!B35/monthly!B34)-1</f>
        <v>0.2113880932104979</v>
      </c>
      <c r="C36" s="51">
        <f>(monthly!C35/monthly!C34)-1</f>
        <v>-2.0909055379685015E-2</v>
      </c>
      <c r="D36" s="51">
        <f>(monthly!D35/monthly!D34)-1</f>
        <v>0.1517034347947499</v>
      </c>
      <c r="E36" s="51">
        <f>(monthly!E35/monthly!E34)-1</f>
        <v>-2.9223822101048014E-2</v>
      </c>
      <c r="F36" s="51">
        <f>(monthly!F35/monthly!F34)-1</f>
        <v>4.4496249746604599E-2</v>
      </c>
      <c r="G36" s="51">
        <f>(monthly!G35/monthly!G34)-1</f>
        <v>4.6035015447991601E-2</v>
      </c>
      <c r="H36" s="51">
        <f>(monthly!H35/monthly!H34)-1</f>
        <v>-3.645833333333337E-2</v>
      </c>
      <c r="I36" s="51">
        <f>(monthly!I35/monthly!I34)-1</f>
        <v>-5.5661577608142498E-2</v>
      </c>
      <c r="J36" s="51">
        <f>(monthly!J35/monthly!J34)-1</f>
        <v>0.5091197081693386</v>
      </c>
      <c r="K36" s="51">
        <f>(monthly!K35/monthly!K34)-1</f>
        <v>1.6398713826366595E-2</v>
      </c>
    </row>
    <row r="37" spans="1:11" x14ac:dyDescent="0.3">
      <c r="A37" s="19">
        <v>39387</v>
      </c>
      <c r="B37" s="51">
        <f>(monthly!B36/monthly!B35)-1</f>
        <v>2.4348937529956816E-2</v>
      </c>
      <c r="C37" s="51">
        <f>(monthly!C36/monthly!C35)-1</f>
        <v>-2.4868273990100609E-2</v>
      </c>
      <c r="D37" s="51">
        <f>(monthly!D36/monthly!D35)-1</f>
        <v>3.7946293265442188E-2</v>
      </c>
      <c r="E37" s="51">
        <f>(monthly!E36/monthly!E35)-1</f>
        <v>-0.12787431981744768</v>
      </c>
      <c r="F37" s="51">
        <f>(monthly!F36/monthly!F35)-1</f>
        <v>-4.0950994662785067E-2</v>
      </c>
      <c r="G37" s="51">
        <f>(monthly!G36/monthly!G35)-1</f>
        <v>-2.5040202159430258E-2</v>
      </c>
      <c r="H37" s="51">
        <f>(monthly!H36/monthly!H35)-1</f>
        <v>0.12625482625482642</v>
      </c>
      <c r="I37" s="51">
        <f>(monthly!I36/monthly!I35)-1</f>
        <v>5.2879757494105784E-2</v>
      </c>
      <c r="J37" s="51">
        <f>(monthly!J36/monthly!J35)-1</f>
        <v>-2.7214995282168752E-2</v>
      </c>
      <c r="K37" s="51">
        <f>(monthly!K36/monthly!K35)-1</f>
        <v>3.5748180955393893E-2</v>
      </c>
    </row>
    <row r="38" spans="1:11" x14ac:dyDescent="0.3">
      <c r="A38" s="19">
        <v>39417</v>
      </c>
      <c r="B38" s="51">
        <f>(monthly!B37/monthly!B36)-1</f>
        <v>1.0886857784571324E-2</v>
      </c>
      <c r="C38" s="51">
        <f>(monthly!C37/monthly!C36)-1</f>
        <v>6.4431618158745652E-2</v>
      </c>
      <c r="D38" s="51">
        <f>(monthly!D37/monthly!D36)-1</f>
        <v>7.5921275477428551E-3</v>
      </c>
      <c r="E38" s="51">
        <f>(monthly!E37/monthly!E36)-1</f>
        <v>0.10445808594143102</v>
      </c>
      <c r="F38" s="51">
        <f>(monthly!F37/monthly!F36)-1</f>
        <v>0.11059394920570687</v>
      </c>
      <c r="G38" s="51">
        <f>(monthly!G37/monthly!G36)-1</f>
        <v>-6.799515282078894E-3</v>
      </c>
      <c r="H38" s="51">
        <f>(monthly!H37/monthly!H36)-1</f>
        <v>0.3555022283167637</v>
      </c>
      <c r="I38" s="51">
        <f>(monthly!I37/monthly!I36)-1</f>
        <v>0.11500319897632738</v>
      </c>
      <c r="J38" s="51">
        <f>(monthly!J37/monthly!J36)-1</f>
        <v>1.0375343301800566E-2</v>
      </c>
      <c r="K38" s="51">
        <f>(monthly!K37/monthly!K36)-1</f>
        <v>2.9321930360415305E-2</v>
      </c>
    </row>
    <row r="39" spans="1:11" x14ac:dyDescent="0.3">
      <c r="A39" s="19">
        <v>39448</v>
      </c>
      <c r="B39" s="51">
        <f>(monthly!B38/monthly!B37)-1</f>
        <v>-0.14006665432327348</v>
      </c>
      <c r="C39" s="51">
        <f>(monthly!C38/monthly!C37)-1</f>
        <v>-0.18901665192477779</v>
      </c>
      <c r="D39" s="51">
        <f>(monthly!D38/monthly!D37)-1</f>
        <v>-9.2273807453776113E-2</v>
      </c>
      <c r="E39" s="51">
        <f>(monthly!E38/monthly!E37)-1</f>
        <v>-0.15302961275626425</v>
      </c>
      <c r="F39" s="51">
        <f>(monthly!F38/monthly!F37)-1</f>
        <v>0.13338192419825079</v>
      </c>
      <c r="G39" s="51">
        <f>(monthly!G38/monthly!G37)-1</f>
        <v>-2.3215617162611113E-2</v>
      </c>
      <c r="H39" s="51">
        <f>(monthly!H38/monthly!H37)-1</f>
        <v>-0.30551340414769845</v>
      </c>
      <c r="I39" s="51">
        <f>(monthly!I38/monthly!I37)-1</f>
        <v>-7.1869172285181304E-2</v>
      </c>
      <c r="J39" s="51">
        <f>(monthly!J38/monthly!J37)-1</f>
        <v>-0.11781076066790352</v>
      </c>
      <c r="K39" s="51">
        <f>(monthly!K38/monthly!K37)-1</f>
        <v>-0.32274975272007911</v>
      </c>
    </row>
    <row r="40" spans="1:11" x14ac:dyDescent="0.3">
      <c r="A40" s="19">
        <v>39479</v>
      </c>
      <c r="B40" s="51">
        <f>(monthly!B39/monthly!B38)-1</f>
        <v>-6.2439444504253094E-3</v>
      </c>
      <c r="C40" s="51">
        <f>(monthly!C39/monthly!C38)-1</f>
        <v>4.1729893778452709E-3</v>
      </c>
      <c r="D40" s="51">
        <f>(monthly!D39/monthly!D38)-1</f>
        <v>-7.1898346210331532E-2</v>
      </c>
      <c r="E40" s="51">
        <f>(monthly!E39/monthly!E38)-1</f>
        <v>3.2811575493518319E-2</v>
      </c>
      <c r="F40" s="51">
        <f>(monthly!F39/monthly!F38)-1</f>
        <v>-0.1052250803858521</v>
      </c>
      <c r="G40" s="51">
        <f>(monthly!G39/monthly!G38)-1</f>
        <v>-4.4759029874050116E-2</v>
      </c>
      <c r="H40" s="51">
        <f>(monthly!H39/monthly!H38)-1</f>
        <v>0.26511289147851413</v>
      </c>
      <c r="I40" s="51">
        <f>(monthly!I39/monthly!I38)-1</f>
        <v>3.5703245749613588E-2</v>
      </c>
      <c r="J40" s="51">
        <f>(monthly!J39/monthly!J38)-1</f>
        <v>-4.2745702198420332E-2</v>
      </c>
      <c r="K40" s="51">
        <f>(monthly!K39/monthly!K38)-1</f>
        <v>-2.7749379290199494E-3</v>
      </c>
    </row>
    <row r="41" spans="1:11" x14ac:dyDescent="0.3">
      <c r="A41" s="19">
        <v>39508</v>
      </c>
      <c r="B41" s="51">
        <f>(monthly!B40/monthly!B39)-1</f>
        <v>-8.0236882966814749E-2</v>
      </c>
      <c r="C41" s="51">
        <f>(monthly!C40/monthly!C39)-1</f>
        <v>-7.6312806951265522E-2</v>
      </c>
      <c r="D41" s="51">
        <f>(monthly!D40/monthly!D39)-1</f>
        <v>-8.6136910904712649E-2</v>
      </c>
      <c r="E41" s="51">
        <f>(monthly!E40/monthly!E39)-1</f>
        <v>-6.9944273735742857E-2</v>
      </c>
      <c r="F41" s="51">
        <f>(monthly!F40/monthly!F39)-1</f>
        <v>7.6093792112119196E-2</v>
      </c>
      <c r="G41" s="51">
        <f>(monthly!G40/monthly!G39)-1</f>
        <v>-1.990483455014358E-2</v>
      </c>
      <c r="H41" s="51">
        <f>(monthly!H40/monthly!H39)-1</f>
        <v>-0.10592976396085219</v>
      </c>
      <c r="I41" s="51">
        <f>(monthly!I40/monthly!I39)-1</f>
        <v>2.0743172660796949E-2</v>
      </c>
      <c r="J41" s="51">
        <f>(monthly!J40/monthly!J39)-1</f>
        <v>-0.1414229148039341</v>
      </c>
      <c r="K41" s="51">
        <f>(monthly!K40/monthly!K39)-1</f>
        <v>-0.15128881077914469</v>
      </c>
    </row>
    <row r="42" spans="1:11" x14ac:dyDescent="0.3">
      <c r="A42" s="19">
        <v>39539</v>
      </c>
      <c r="B42" s="51">
        <f>(monthly!B41/monthly!B40)-1</f>
        <v>0.1539005143103922</v>
      </c>
      <c r="C42" s="51">
        <f>(monthly!C41/monthly!C40)-1</f>
        <v>0.13640081799590997</v>
      </c>
      <c r="D42" s="51">
        <f>(monthly!D41/monthly!D40)-1</f>
        <v>0.14492208085522851</v>
      </c>
      <c r="E42" s="51">
        <f>(monthly!E41/monthly!E40)-1</f>
        <v>0.21749356030910505</v>
      </c>
      <c r="F42" s="51">
        <f>(monthly!F41/monthly!F40)-1</f>
        <v>6.7039572549674409E-2</v>
      </c>
      <c r="G42" s="51">
        <f>(monthly!G41/monthly!G40)-1</f>
        <v>7.5603157543639998E-3</v>
      </c>
      <c r="H42" s="51">
        <f>(monthly!H41/monthly!H40)-1</f>
        <v>-3.863490019317406E-3</v>
      </c>
      <c r="I42" s="51">
        <f>(monthly!I41/monthly!I40)-1</f>
        <v>6.5204678362573043E-2</v>
      </c>
      <c r="J42" s="51">
        <f>(monthly!J41/monthly!J40)-1</f>
        <v>-7.0963134874586498E-3</v>
      </c>
      <c r="K42" s="51">
        <f>(monthly!K41/monthly!K40)-1</f>
        <v>1.2079378774805694E-2</v>
      </c>
    </row>
    <row r="43" spans="1:11" x14ac:dyDescent="0.3">
      <c r="A43" s="19">
        <v>39569</v>
      </c>
      <c r="B43" s="51">
        <f>(monthly!B42/monthly!B41)-1</f>
        <v>-8.0704977714266324E-2</v>
      </c>
      <c r="C43" s="51">
        <f>(monthly!C42/monthly!C41)-1</f>
        <v>0.12830664027352889</v>
      </c>
      <c r="D43" s="51">
        <f>(monthly!D42/monthly!D41)-1</f>
        <v>-0.10198579694897436</v>
      </c>
      <c r="E43" s="51">
        <f>(monthly!E42/monthly!E41)-1</f>
        <v>0.1196302088124368</v>
      </c>
      <c r="F43" s="51">
        <f>(monthly!F42/monthly!F41)-1</f>
        <v>4.3815037946952629E-3</v>
      </c>
      <c r="G43" s="51">
        <f>(monthly!G42/monthly!G41)-1</f>
        <v>6.5840291315702348E-2</v>
      </c>
      <c r="H43" s="51">
        <f>(monthly!H42/monthly!H41)-1</f>
        <v>-0.12669683257918563</v>
      </c>
      <c r="I43" s="51">
        <f>(monthly!I42/monthly!I41)-1</f>
        <v>-9.7447158934942379E-3</v>
      </c>
      <c r="J43" s="51">
        <f>(monthly!J42/monthly!J41)-1</f>
        <v>-7.3268305838989356E-3</v>
      </c>
      <c r="K43" s="51">
        <f>(monthly!K42/monthly!K41)-1</f>
        <v>-0.12651321398124471</v>
      </c>
    </row>
    <row r="44" spans="1:11" x14ac:dyDescent="0.3">
      <c r="A44" s="19">
        <v>39600</v>
      </c>
      <c r="B44" s="51">
        <f>(monthly!B43/monthly!B42)-1</f>
        <v>-0.12828009918945926</v>
      </c>
      <c r="C44" s="51">
        <f>(monthly!C43/monthly!C42)-1</f>
        <v>-0.1741228070175439</v>
      </c>
      <c r="D44" s="51">
        <f>(monthly!D43/monthly!D42)-1</f>
        <v>-0.26396719630958487</v>
      </c>
      <c r="E44" s="51">
        <f>(monthly!E43/monthly!E42)-1</f>
        <v>-0.11514603787536459</v>
      </c>
      <c r="F44" s="51">
        <f>(monthly!F43/monthly!F42)-1</f>
        <v>-0.10625535561268207</v>
      </c>
      <c r="G44" s="51">
        <f>(monthly!G43/monthly!G42)-1</f>
        <v>-9.4902853987645086E-3</v>
      </c>
      <c r="H44" s="51">
        <f>(monthly!H43/monthly!H42)-1</f>
        <v>-0.35344189489267208</v>
      </c>
      <c r="I44" s="51">
        <f>(monthly!I43/monthly!I42)-1</f>
        <v>-0.1408177408177409</v>
      </c>
      <c r="J44" s="51">
        <f>(monthly!J43/monthly!J42)-1</f>
        <v>-0.26770512588299211</v>
      </c>
      <c r="K44" s="51">
        <f>(monthly!K43/monthly!K42)-1</f>
        <v>-0.17860628537966039</v>
      </c>
    </row>
    <row r="45" spans="1:11" x14ac:dyDescent="0.3">
      <c r="A45" s="19">
        <v>39630</v>
      </c>
      <c r="B45" s="51">
        <f>(monthly!B44/monthly!B43)-1</f>
        <v>5.3623742198446012E-2</v>
      </c>
      <c r="C45" s="51">
        <f>(monthly!C44/monthly!C43)-1</f>
        <v>-2.8484526625790596E-2</v>
      </c>
      <c r="D45" s="51">
        <f>(monthly!D44/monthly!D43)-1</f>
        <v>9.0031834460803761E-2</v>
      </c>
      <c r="E45" s="51">
        <f>(monthly!E44/monthly!E43)-1</f>
        <v>-8.8300835654596121E-2</v>
      </c>
      <c r="F45" s="51">
        <f>(monthly!F44/monthly!F43)-1</f>
        <v>4.802579970365195E-2</v>
      </c>
      <c r="G45" s="51">
        <f>(monthly!G44/monthly!G43)-1</f>
        <v>-3.4945299979095457E-2</v>
      </c>
      <c r="H45" s="51">
        <f>(monthly!H44/monthly!H43)-1</f>
        <v>0.41499713795077287</v>
      </c>
      <c r="I45" s="51">
        <f>(monthly!I44/monthly!I43)-1</f>
        <v>4.1942248749797795E-3</v>
      </c>
      <c r="J45" s="51">
        <f>(monthly!J44/monthly!J43)-1</f>
        <v>0.19214279825212288</v>
      </c>
      <c r="K45" s="51">
        <f>(monthly!K44/monthly!K43)-1</f>
        <v>-7.8659695817490327E-2</v>
      </c>
    </row>
    <row r="46" spans="1:11" x14ac:dyDescent="0.3">
      <c r="A46" s="19">
        <v>39661</v>
      </c>
      <c r="B46" s="51">
        <f>(monthly!B45/monthly!B44)-1</f>
        <v>-3.2317859445519015E-2</v>
      </c>
      <c r="C46" s="51">
        <f>(monthly!C45/monthly!C44)-1</f>
        <v>-2.589077175371457E-2</v>
      </c>
      <c r="D46" s="51">
        <f>(monthly!D45/monthly!D44)-1</f>
        <v>0.16263575796294605</v>
      </c>
      <c r="E46" s="51">
        <f>(monthly!E45/monthly!E44)-1</f>
        <v>0.10459313575720541</v>
      </c>
      <c r="F46" s="51">
        <f>(monthly!F45/monthly!F44)-1</f>
        <v>2.0542248835661914E-2</v>
      </c>
      <c r="G46" s="51">
        <f>(monthly!G45/monthly!G44)-1</f>
        <v>3.9748727390880534E-2</v>
      </c>
      <c r="H46" s="51">
        <f>(monthly!H45/monthly!H44)-1</f>
        <v>-7.3220064724919043E-2</v>
      </c>
      <c r="I46" s="51">
        <f>(monthly!I45/monthly!I44)-1</f>
        <v>4.3373493975904509E-3</v>
      </c>
      <c r="J46" s="51">
        <f>(monthly!J45/monthly!J44)-1</f>
        <v>-4.9448459490301078E-3</v>
      </c>
      <c r="K46" s="51">
        <f>(monthly!K45/monthly!K44)-1</f>
        <v>1.3670363683260023E-2</v>
      </c>
    </row>
    <row r="47" spans="1:11" x14ac:dyDescent="0.3">
      <c r="A47" s="19">
        <v>39692</v>
      </c>
      <c r="B47" s="51">
        <f>(monthly!B46/monthly!B45)-1</f>
        <v>-8.7448988090280677E-2</v>
      </c>
      <c r="C47" s="51">
        <f>(monthly!C46/monthly!C45)-1</f>
        <v>-0.18049178655239273</v>
      </c>
      <c r="D47" s="51">
        <f>(monthly!D46/monthly!D45)-1</f>
        <v>-3.6816076615118876E-2</v>
      </c>
      <c r="E47" s="51">
        <f>(monthly!E46/monthly!E45)-1</f>
        <v>-0.20067305919232903</v>
      </c>
      <c r="F47" s="51">
        <f>(monthly!F46/monthly!F45)-1</f>
        <v>-3.4227039361095168E-2</v>
      </c>
      <c r="G47" s="51">
        <f>(monthly!G46/monthly!G45)-1</f>
        <v>-7.4340277777777852E-2</v>
      </c>
      <c r="H47" s="51">
        <f>(monthly!H46/monthly!H45)-1</f>
        <v>0.18856394587516379</v>
      </c>
      <c r="I47" s="51">
        <f>(monthly!I46/monthly!I45)-1</f>
        <v>-3.1989763275752647E-3</v>
      </c>
      <c r="J47" s="51">
        <f>(monthly!J46/monthly!J45)-1</f>
        <v>-5.6748679455101425E-2</v>
      </c>
      <c r="K47" s="51">
        <f>(monthly!K46/monthly!K45)-1</f>
        <v>-0.26157760814249365</v>
      </c>
    </row>
    <row r="48" spans="1:11" x14ac:dyDescent="0.3">
      <c r="A48" s="19">
        <v>39722</v>
      </c>
      <c r="B48" s="51">
        <f>(monthly!B47/monthly!B46)-1</f>
        <v>-0.29442365611024912</v>
      </c>
      <c r="C48" s="51">
        <f>(monthly!C47/monthly!C46)-1</f>
        <v>-0.19241782868525892</v>
      </c>
      <c r="D48" s="51">
        <f>(monthly!D47/monthly!D46)-1</f>
        <v>-0.16845965770171145</v>
      </c>
      <c r="E48" s="51">
        <f>(monthly!E47/monthly!E46)-1</f>
        <v>-6.5171001787877048E-3</v>
      </c>
      <c r="F48" s="51">
        <f>(monthly!F47/monthly!F46)-1</f>
        <v>-0.19567968947768133</v>
      </c>
      <c r="G48" s="51">
        <f>(monthly!G47/monthly!G46)-1</f>
        <v>-0.55999849956862602</v>
      </c>
      <c r="H48" s="51">
        <f>(monthly!H47/monthly!H46)-1</f>
        <v>-0.20602276900477412</v>
      </c>
      <c r="I48" s="51">
        <f>(monthly!I47/monthly!I46)-1</f>
        <v>-0.18148267008985886</v>
      </c>
      <c r="J48" s="51">
        <f>(monthly!J47/monthly!J46)-1</f>
        <v>-0.34056662859669162</v>
      </c>
      <c r="K48" s="51">
        <f>(monthly!K47/monthly!K46)-1</f>
        <v>-0.34527911784975873</v>
      </c>
    </row>
    <row r="49" spans="1:11" x14ac:dyDescent="0.3">
      <c r="A49" s="19">
        <v>39753</v>
      </c>
      <c r="B49" s="51">
        <f>(monthly!B48/monthly!B47)-1</f>
        <v>-0.17520372526193251</v>
      </c>
      <c r="C49" s="51">
        <f>(monthly!C48/monthly!C47)-1</f>
        <v>4.0699915208509907E-2</v>
      </c>
      <c r="D49" s="51">
        <f>(monthly!D48/monthly!D47)-1</f>
        <v>-9.7618347544839779E-2</v>
      </c>
      <c r="E49" s="51">
        <f>(monthly!E48/monthly!E47)-1</f>
        <v>-0.10449320794148376</v>
      </c>
      <c r="F49" s="51">
        <f>(monthly!F48/monthly!F47)-1</f>
        <v>-6.8401174989509039E-2</v>
      </c>
      <c r="G49" s="51">
        <f>(monthly!G48/monthly!G47)-1</f>
        <v>-6.0784313725490202E-2</v>
      </c>
      <c r="H49" s="51">
        <f>(monthly!H48/monthly!H47)-1</f>
        <v>0.23728029602220158</v>
      </c>
      <c r="I49" s="51">
        <f>(monthly!I48/monthly!I47)-1</f>
        <v>0.12742599490296014</v>
      </c>
      <c r="J49" s="51">
        <f>(monthly!J48/monthly!J47)-1</f>
        <v>-9.746354544946656E-2</v>
      </c>
      <c r="K49" s="51">
        <f>(monthly!K48/monthly!K47)-1</f>
        <v>-0.12894736842105259</v>
      </c>
    </row>
    <row r="50" spans="1:11" x14ac:dyDescent="0.3">
      <c r="A50" s="19">
        <v>39783</v>
      </c>
      <c r="B50" s="51">
        <f>(monthly!B49/monthly!B48)-1</f>
        <v>8.6646279306829888E-2</v>
      </c>
      <c r="C50" s="51">
        <f>(monthly!C49/monthly!C48)-1</f>
        <v>-0.14569291163617504</v>
      </c>
      <c r="D50" s="51">
        <f>(monthly!D49/monthly!D48)-1</f>
        <v>8.1894210926469091E-2</v>
      </c>
      <c r="E50" s="51">
        <f>(monthly!E49/monthly!E48)-1</f>
        <v>-0.10320238558278227</v>
      </c>
      <c r="F50" s="51">
        <f>(monthly!F49/monthly!F48)-1</f>
        <v>6.0810810810811855E-3</v>
      </c>
      <c r="G50" s="51">
        <f>(monthly!G49/monthly!G48)-1</f>
        <v>0.20259598801851686</v>
      </c>
      <c r="H50" s="51">
        <f>(monthly!H49/monthly!H48)-1</f>
        <v>6.1682242990654057E-2</v>
      </c>
      <c r="I50" s="51">
        <f>(monthly!I49/monthly!I48)-1</f>
        <v>-1.1824030603373337E-2</v>
      </c>
      <c r="J50" s="51">
        <f>(monthly!J49/monthly!J48)-1</f>
        <v>6.5275929307623271E-2</v>
      </c>
      <c r="K50" s="51">
        <f>(monthly!K49/monthly!K48)-1</f>
        <v>5.7401812688821607E-2</v>
      </c>
    </row>
    <row r="51" spans="1:11" x14ac:dyDescent="0.3">
      <c r="A51" s="19">
        <v>39814</v>
      </c>
      <c r="B51" s="51">
        <f>(monthly!B50/monthly!B49)-1</f>
        <v>7.3675855101746235E-2</v>
      </c>
      <c r="C51" s="51">
        <f>(monthly!C50/monthly!C49)-1</f>
        <v>7.0487255071961075E-2</v>
      </c>
      <c r="D51" s="51">
        <f>(monthly!D50/monthly!D49)-1</f>
        <v>-7.2884248569420773E-2</v>
      </c>
      <c r="E51" s="51">
        <f>(monthly!E50/monthly!E49)-1</f>
        <v>0.17138933063466832</v>
      </c>
      <c r="F51" s="51">
        <f>(monthly!F50/monthly!F49)-1</f>
        <v>-0.11864786209984335</v>
      </c>
      <c r="G51" s="51">
        <f>(monthly!G50/monthly!G49)-1</f>
        <v>4.807910030945739E-2</v>
      </c>
      <c r="H51" s="51">
        <f>(monthly!H50/monthly!H49)-1</f>
        <v>4.1901408450704336E-2</v>
      </c>
      <c r="I51" s="51">
        <f>(monthly!I50/monthly!I49)-1</f>
        <v>4.8213971493929364E-2</v>
      </c>
      <c r="J51" s="51">
        <f>(monthly!J50/monthly!J49)-1</f>
        <v>-0.11002963565576152</v>
      </c>
      <c r="K51" s="51">
        <f>(monthly!K50/monthly!K49)-1</f>
        <v>7.8857142857142737E-2</v>
      </c>
    </row>
    <row r="52" spans="1:11" x14ac:dyDescent="0.3">
      <c r="A52" s="19">
        <v>39845</v>
      </c>
      <c r="B52" s="51">
        <f>(monthly!B51/monthly!B50)-1</f>
        <v>-4.3416896296794016E-2</v>
      </c>
      <c r="C52" s="51">
        <f>(monthly!C51/monthly!C50)-1</f>
        <v>-5.5641046408034356E-2</v>
      </c>
      <c r="D52" s="51">
        <f>(monthly!D51/monthly!D50)-1</f>
        <v>-3.8982133188955048E-2</v>
      </c>
      <c r="E52" s="51">
        <f>(monthly!E51/monthly!E50)-1</f>
        <v>-5.7698241283554608E-2</v>
      </c>
      <c r="F52" s="51">
        <f>(monthly!F51/monthly!F50)-1</f>
        <v>-3.0480060960120792E-3</v>
      </c>
      <c r="G52" s="51">
        <f>(monthly!G51/monthly!G50)-1</f>
        <v>-5.3003024629122986E-2</v>
      </c>
      <c r="H52" s="51">
        <f>(monthly!H51/monthly!H50)-1</f>
        <v>-2.1290976681311191E-2</v>
      </c>
      <c r="I52" s="51">
        <f>(monthly!I51/monthly!I50)-1</f>
        <v>1.7962061440322419E-2</v>
      </c>
      <c r="J52" s="51">
        <f>(monthly!J51/monthly!J50)-1</f>
        <v>-0.11279422806960271</v>
      </c>
      <c r="K52" s="51">
        <f>(monthly!K51/monthly!K50)-1</f>
        <v>-4.3961864406779627E-2</v>
      </c>
    </row>
    <row r="53" spans="1:11" x14ac:dyDescent="0.3">
      <c r="A53" s="19">
        <v>39873</v>
      </c>
      <c r="B53" s="51">
        <f>(monthly!B52/monthly!B51)-1</f>
        <v>0.20431391835874368</v>
      </c>
      <c r="C53" s="51">
        <f>(monthly!C52/monthly!C51)-1</f>
        <v>0.11475128644939958</v>
      </c>
      <c r="D53" s="51">
        <f>(monthly!D52/monthly!D51)-1</f>
        <v>9.4309859154929621E-2</v>
      </c>
      <c r="E53" s="51">
        <f>(monthly!E52/monthly!E51)-1</f>
        <v>7.5245579567779997E-2</v>
      </c>
      <c r="F53" s="51">
        <f>(monthly!F52/monthly!F51)-1</f>
        <v>0</v>
      </c>
      <c r="G53" s="51">
        <f>(monthly!G52/monthly!G51)-1</f>
        <v>7.1787072243346017E-2</v>
      </c>
      <c r="H53" s="51">
        <f>(monthly!H52/monthly!H51)-1</f>
        <v>-1.7610497237569134E-2</v>
      </c>
      <c r="I53" s="51">
        <f>(monthly!I52/monthly!I51)-1</f>
        <v>1.0224274406332334E-2</v>
      </c>
      <c r="J53" s="51">
        <f>(monthly!J52/monthly!J51)-1</f>
        <v>0.10008831321754474</v>
      </c>
      <c r="K53" s="51">
        <f>(monthly!K52/monthly!K51)-1</f>
        <v>0.18725761772853189</v>
      </c>
    </row>
    <row r="54" spans="1:11" x14ac:dyDescent="0.3">
      <c r="A54" s="19">
        <v>39904</v>
      </c>
      <c r="B54" s="51">
        <f>(monthly!B53/monthly!B52)-1</f>
        <v>0.18458666355521847</v>
      </c>
      <c r="C54" s="51">
        <f>(monthly!C53/monthly!C52)-1</f>
        <v>0.15794737651946456</v>
      </c>
      <c r="D54" s="51">
        <f>(monthly!D53/monthly!D52)-1</f>
        <v>0.13045716639209237</v>
      </c>
      <c r="E54" s="51">
        <f>(monthly!E53/monthly!E52)-1</f>
        <v>0.14002070771666975</v>
      </c>
      <c r="F54" s="51">
        <f>(monthly!F53/monthly!F52)-1</f>
        <v>0.12955414012738853</v>
      </c>
      <c r="G54" s="51">
        <f>(monthly!G53/monthly!G52)-1</f>
        <v>0.13644103873988933</v>
      </c>
      <c r="H54" s="51">
        <f>(monthly!H53/monthly!H52)-1</f>
        <v>2.8119507908611618E-2</v>
      </c>
      <c r="I54" s="51">
        <f>(monthly!I53/monthly!I52)-1</f>
        <v>2.3179888997714615E-2</v>
      </c>
      <c r="J54" s="51">
        <f>(monthly!J53/monthly!J52)-1</f>
        <v>0.30756622959593272</v>
      </c>
      <c r="K54" s="51">
        <f>(monthly!K53/monthly!K52)-1</f>
        <v>0.44657022865142326</v>
      </c>
    </row>
    <row r="55" spans="1:11" x14ac:dyDescent="0.3">
      <c r="A55" s="19">
        <v>39934</v>
      </c>
      <c r="B55" s="51">
        <f>(monthly!B54/monthly!B53)-1</f>
        <v>0.25781827136173363</v>
      </c>
      <c r="C55" s="51">
        <f>(monthly!C54/monthly!C53)-1</f>
        <v>0.12989170154807006</v>
      </c>
      <c r="D55" s="51">
        <f>(monthly!D54/monthly!D53)-1</f>
        <v>0.31277894161581199</v>
      </c>
      <c r="E55" s="51">
        <f>(monthly!E54/monthly!E53)-1</f>
        <v>6.3468319264878614E-2</v>
      </c>
      <c r="F55" s="51">
        <f>(monthly!F54/monthly!F53)-1</f>
        <v>0.2158565467463629</v>
      </c>
      <c r="G55" s="51">
        <f>(monthly!G54/monthly!G53)-1</f>
        <v>6.9426234625710181E-2</v>
      </c>
      <c r="H55" s="51">
        <f>(monthly!H54/monthly!H53)-1</f>
        <v>0.20068376068376059</v>
      </c>
      <c r="I55" s="51">
        <f>(monthly!I54/monthly!I53)-1</f>
        <v>-2.8717294192724951E-2</v>
      </c>
      <c r="J55" s="51">
        <f>(monthly!J54/monthly!J53)-1</f>
        <v>0.59809163234504115</v>
      </c>
      <c r="K55" s="51">
        <f>(monthly!K54/monthly!K53)-1</f>
        <v>0.57516129032258068</v>
      </c>
    </row>
    <row r="56" spans="1:11" x14ac:dyDescent="0.3">
      <c r="A56" s="19">
        <v>39965</v>
      </c>
      <c r="B56" s="51">
        <f>(monthly!B55/monthly!B54)-1</f>
        <v>-0.10939702427564602</v>
      </c>
      <c r="C56" s="51">
        <f>(monthly!C55/monthly!C54)-1</f>
        <v>0.10655062918969782</v>
      </c>
      <c r="D56" s="51">
        <f>(monthly!D55/monthly!D54)-1</f>
        <v>3.3650176923610609E-2</v>
      </c>
      <c r="E56" s="51">
        <f>(monthly!E55/monthly!E54)-1</f>
        <v>0.10680196925550089</v>
      </c>
      <c r="F56" s="51">
        <f>(monthly!F55/monthly!F54)-1</f>
        <v>9.9805212874501281E-2</v>
      </c>
      <c r="G56" s="51">
        <f>(monthly!G55/monthly!G54)-1</f>
        <v>-7.3851363185241437E-2</v>
      </c>
      <c r="H56" s="51">
        <f>(monthly!H55/monthly!H54)-1</f>
        <v>-7.4886104783598917E-2</v>
      </c>
      <c r="I56" s="51">
        <f>(monthly!I55/monthly!I54)-1</f>
        <v>3.6957950065703127E-2</v>
      </c>
      <c r="J56" s="51">
        <f>(monthly!J55/monthly!J54)-1</f>
        <v>0.11574970786444894</v>
      </c>
      <c r="K56" s="51">
        <f>(monthly!K55/monthly!K54)-1</f>
        <v>8.703665779234071E-2</v>
      </c>
    </row>
    <row r="57" spans="1:11" x14ac:dyDescent="0.3">
      <c r="A57" s="19">
        <v>39995</v>
      </c>
      <c r="B57" s="51">
        <f>(monthly!B56/monthly!B55)-1</f>
        <v>-3.3588323221665384E-2</v>
      </c>
      <c r="C57" s="51">
        <f>(monthly!C56/monthly!C55)-1</f>
        <v>0.34913380805611638</v>
      </c>
      <c r="D57" s="51">
        <f>(monthly!D56/monthly!D55)-1</f>
        <v>4.0273862263393578E-3</v>
      </c>
      <c r="E57" s="51">
        <f>(monthly!E56/monthly!E55)-1</f>
        <v>0.16203703703703698</v>
      </c>
      <c r="F57" s="51">
        <f>(monthly!F56/monthly!F55)-1</f>
        <v>0.18824323184616687</v>
      </c>
      <c r="G57" s="51">
        <f>(monthly!G56/monthly!G55)-1</f>
        <v>0.17366364094805853</v>
      </c>
      <c r="H57" s="51">
        <f>(monthly!H56/monthly!H55)-1</f>
        <v>9.9722991689750629E-2</v>
      </c>
      <c r="I57" s="51">
        <f>(monthly!I56/monthly!I55)-1</f>
        <v>0.31300491050213841</v>
      </c>
      <c r="J57" s="51">
        <f>(monthly!J56/monthly!J55)-1</f>
        <v>-3.9338899888095025E-2</v>
      </c>
      <c r="K57" s="51">
        <f>(monthly!K56/monthly!K55)-1</f>
        <v>0.24020346646571222</v>
      </c>
    </row>
    <row r="58" spans="1:11" x14ac:dyDescent="0.3">
      <c r="A58" s="19">
        <v>40026</v>
      </c>
      <c r="B58" s="51">
        <f>(monthly!B57/monthly!B56)-1</f>
        <v>2.5429897188608885E-2</v>
      </c>
      <c r="C58" s="51">
        <f>(monthly!C57/monthly!C56)-1</f>
        <v>2.0876004411534144E-3</v>
      </c>
      <c r="D58" s="51">
        <f>(monthly!D57/monthly!D56)-1</f>
        <v>-1.8785933948388789E-2</v>
      </c>
      <c r="E58" s="51">
        <f>(monthly!E57/monthly!E56)-1</f>
        <v>3.2341223341926462E-2</v>
      </c>
      <c r="F58" s="51">
        <f>(monthly!F57/monthly!F56)-1</f>
        <v>-7.8075094044999238E-3</v>
      </c>
      <c r="G58" s="51">
        <f>(monthly!G57/monthly!G56)-1</f>
        <v>-0.1153660239540254</v>
      </c>
      <c r="H58" s="51">
        <f>(monthly!H57/monthly!H56)-1</f>
        <v>7.4727120067170416E-2</v>
      </c>
      <c r="I58" s="51">
        <f>(monthly!I57/monthly!I56)-1</f>
        <v>-7.5401134033055817E-2</v>
      </c>
      <c r="J58" s="51">
        <f>(monthly!J57/monthly!J56)-1</f>
        <v>4.048685782556749E-2</v>
      </c>
      <c r="K58" s="51">
        <f>(monthly!K57/monthly!K56)-1</f>
        <v>7.6257025672185952E-2</v>
      </c>
    </row>
    <row r="59" spans="1:11" x14ac:dyDescent="0.3">
      <c r="A59" s="19">
        <v>40057</v>
      </c>
      <c r="B59" s="51">
        <f>(monthly!B58/monthly!B57)-1</f>
        <v>9.7999201455126306E-2</v>
      </c>
      <c r="C59" s="51">
        <f>(monthly!C58/monthly!C57)-1</f>
        <v>0.17825557171494832</v>
      </c>
      <c r="D59" s="51">
        <f>(monthly!D58/monthly!D57)-1</f>
        <v>0.12202766232881368</v>
      </c>
      <c r="E59" s="51">
        <f>(monthly!E58/monthly!E57)-1</f>
        <v>8.2255013242527486E-2</v>
      </c>
      <c r="F59" s="51">
        <f>(monthly!F58/monthly!F57)-1</f>
        <v>3.8629372630376579E-3</v>
      </c>
      <c r="G59" s="51">
        <f>(monthly!G58/monthly!G57)-1</f>
        <v>-4.2256086454981578E-2</v>
      </c>
      <c r="H59" s="51">
        <f>(monthly!H58/monthly!H57)-1</f>
        <v>0.12864583333333357</v>
      </c>
      <c r="I59" s="51">
        <f>(monthly!I58/monthly!I57)-1</f>
        <v>3.0010438413361484E-3</v>
      </c>
      <c r="J59" s="51">
        <f>(monthly!J58/monthly!J57)-1</f>
        <v>7.3746609062594226E-2</v>
      </c>
      <c r="K59" s="51">
        <f>(monthly!K58/monthly!K57)-1</f>
        <v>-9.8800282286519714E-3</v>
      </c>
    </row>
    <row r="60" spans="1:11" x14ac:dyDescent="0.3">
      <c r="A60" s="19">
        <v>40087</v>
      </c>
      <c r="B60" s="51">
        <f>(monthly!B59/monthly!B58)-1</f>
        <v>-0.1228686868686869</v>
      </c>
      <c r="C60" s="51">
        <f>(monthly!C59/monthly!C58)-1</f>
        <v>1.1742727515345441E-2</v>
      </c>
      <c r="D60" s="51">
        <f>(monthly!D59/monthly!D58)-1</f>
        <v>-1.8034976924945378E-2</v>
      </c>
      <c r="E60" s="51">
        <f>(monthly!E59/monthly!E58)-1</f>
        <v>-4.3455460774716848E-2</v>
      </c>
      <c r="F60" s="51">
        <f>(monthly!F59/monthly!F58)-1</f>
        <v>0.16824627663364922</v>
      </c>
      <c r="G60" s="51">
        <f>(monthly!G59/monthly!G58)-1</f>
        <v>4.8557844690966689E-2</v>
      </c>
      <c r="H60" s="51">
        <f>(monthly!H59/monthly!H58)-1</f>
        <v>-0.11259806183664056</v>
      </c>
      <c r="I60" s="51">
        <f>(monthly!I59/monthly!I58)-1</f>
        <v>0.10029920645245216</v>
      </c>
      <c r="J60" s="51">
        <f>(monthly!J59/monthly!J58)-1</f>
        <v>-6.894892325789681E-2</v>
      </c>
      <c r="K60" s="51">
        <f>(monthly!K59/monthly!K58)-1</f>
        <v>-0.12444761225944412</v>
      </c>
    </row>
    <row r="61" spans="1:11" x14ac:dyDescent="0.3">
      <c r="A61" s="19">
        <v>40118</v>
      </c>
      <c r="B61" s="51">
        <f>(monthly!B60/monthly!B59)-1</f>
        <v>0.10143258556359114</v>
      </c>
      <c r="C61" s="51">
        <f>(monthly!C60/monthly!C59)-1</f>
        <v>9.565418095489342E-2</v>
      </c>
      <c r="D61" s="51">
        <f>(monthly!D60/monthly!D59)-1</f>
        <v>8.9790365469049505E-2</v>
      </c>
      <c r="E61" s="51">
        <f>(monthly!E60/monthly!E59)-1</f>
        <v>7.8505902562040708E-2</v>
      </c>
      <c r="F61" s="51">
        <f>(monthly!F60/monthly!F59)-1</f>
        <v>2.2813224350372252E-2</v>
      </c>
      <c r="G61" s="51">
        <f>(monthly!G60/monthly!G59)-1</f>
        <v>-3.2767063659996265E-2</v>
      </c>
      <c r="H61" s="51">
        <f>(monthly!H60/monthly!H59)-1</f>
        <v>0.15990639625585024</v>
      </c>
      <c r="I61" s="51">
        <f>(monthly!I60/monthly!I59)-1</f>
        <v>1.0404350910380611E-2</v>
      </c>
      <c r="J61" s="51">
        <f>(monthly!J60/monthly!J59)-1</f>
        <v>2.9992390633300392E-2</v>
      </c>
      <c r="K61" s="51">
        <f>(monthly!K60/monthly!K59)-1</f>
        <v>4.7378704005210048E-2</v>
      </c>
    </row>
    <row r="62" spans="1:11" x14ac:dyDescent="0.3">
      <c r="A62" s="19">
        <v>40148</v>
      </c>
      <c r="B62" s="51">
        <f>(monthly!B61/monthly!B60)-1</f>
        <v>2.5427627451800383E-2</v>
      </c>
      <c r="C62" s="51">
        <f>(monthly!C61/monthly!C60)-1</f>
        <v>8.9861265761834508E-2</v>
      </c>
      <c r="D62" s="51">
        <f>(monthly!D61/monthly!D60)-1</f>
        <v>-3.6202689666912535E-2</v>
      </c>
      <c r="E62" s="51">
        <f>(monthly!E61/monthly!E60)-1</f>
        <v>9.3191907553627606E-2</v>
      </c>
      <c r="F62" s="51">
        <f>(monthly!F61/monthly!F60)-1</f>
        <v>6.9954675572519109E-2</v>
      </c>
      <c r="G62" s="51">
        <f>(monthly!G61/monthly!G60)-1</f>
        <v>5.044065254078367E-2</v>
      </c>
      <c r="H62" s="51">
        <f>(monthly!H61/monthly!H60)-1</f>
        <v>7.1508630351938995E-2</v>
      </c>
      <c r="I62" s="51">
        <f>(monthly!I61/monthly!I60)-1</f>
        <v>-2.7030189562368245E-2</v>
      </c>
      <c r="J62" s="51">
        <f>(monthly!J61/monthly!J60)-1</f>
        <v>4.0423752439364469E-2</v>
      </c>
      <c r="K62" s="51">
        <f>(monthly!K61/monthly!K60)-1</f>
        <v>9.3579978237214201E-2</v>
      </c>
    </row>
    <row r="63" spans="1:11" x14ac:dyDescent="0.3">
      <c r="A63" s="19">
        <v>40179</v>
      </c>
      <c r="B63" s="51">
        <f>(monthly!B62/monthly!B61)-1</f>
        <v>-4.0662343488722996E-2</v>
      </c>
      <c r="C63" s="51">
        <f>(monthly!C62/monthly!C61)-1</f>
        <v>-1.8749137097887503E-2</v>
      </c>
      <c r="D63" s="51">
        <f>(monthly!D62/monthly!D61)-1</f>
        <v>-4.1860465116278944E-2</v>
      </c>
      <c r="E63" s="51">
        <f>(monthly!E62/monthly!E61)-1</f>
        <v>-4.8296599398617412E-2</v>
      </c>
      <c r="F63" s="51">
        <f>(monthly!F62/monthly!F61)-1</f>
        <v>3.0600300986567186E-2</v>
      </c>
      <c r="G63" s="51">
        <f>(monthly!G62/monthly!G61)-1</f>
        <v>-6.7118886112102816E-2</v>
      </c>
      <c r="H63" s="51">
        <f>(monthly!H62/monthly!H61)-1</f>
        <v>-0.14414225941422598</v>
      </c>
      <c r="I63" s="51">
        <f>(monthly!I62/monthly!I61)-1</f>
        <v>-2.4052916416116288E-3</v>
      </c>
      <c r="J63" s="51">
        <f>(monthly!J62/monthly!J61)-1</f>
        <v>-0.15144694533762049</v>
      </c>
      <c r="K63" s="51">
        <f>(monthly!K62/monthly!K61)-1</f>
        <v>-3.6958066808812973E-2</v>
      </c>
    </row>
    <row r="64" spans="1:11" x14ac:dyDescent="0.3">
      <c r="A64" s="19">
        <v>40210</v>
      </c>
      <c r="B64" s="51">
        <f>(monthly!B63/monthly!B62)-1</f>
        <v>-6.4280248278207663E-2</v>
      </c>
      <c r="C64" s="51">
        <f>(monthly!C63/monthly!C62)-1</f>
        <v>3.4781629896443178E-2</v>
      </c>
      <c r="D64" s="51">
        <f>(monthly!D63/monthly!D62)-1</f>
        <v>4.5225513088361646E-2</v>
      </c>
      <c r="E64" s="51">
        <f>(monthly!E63/monthly!E62)-1</f>
        <v>5.1073254942835655E-2</v>
      </c>
      <c r="F64" s="51">
        <f>(monthly!F63/monthly!F62)-1</f>
        <v>-2.2823147647376918E-2</v>
      </c>
      <c r="G64" s="51">
        <f>(monthly!G63/monthly!G62)-1</f>
        <v>6.601607347876004E-2</v>
      </c>
      <c r="H64" s="51">
        <f>(monthly!H63/monthly!H62)-1</f>
        <v>3.8376924957223224E-2</v>
      </c>
      <c r="I64" s="51">
        <f>(monthly!I63/monthly!I62)-1</f>
        <v>-7.269439421338153E-2</v>
      </c>
      <c r="J64" s="51">
        <f>(monthly!J63/monthly!J62)-1</f>
        <v>9.9501073639004733E-2</v>
      </c>
      <c r="K64" s="51">
        <f>(monthly!K63/monthly!K62)-1</f>
        <v>8.708487084870864E-2</v>
      </c>
    </row>
    <row r="65" spans="1:11" x14ac:dyDescent="0.3">
      <c r="A65" s="19">
        <v>40238</v>
      </c>
      <c r="B65" s="51">
        <f>(monthly!B64/monthly!B63)-1</f>
        <v>9.736483416628805E-2</v>
      </c>
      <c r="C65" s="51">
        <f>(monthly!C64/monthly!C63)-1</f>
        <v>2.4747090177308806E-2</v>
      </c>
      <c r="D65" s="51">
        <f>(monthly!D64/monthly!D63)-1</f>
        <v>0.13415637860082308</v>
      </c>
      <c r="E65" s="51">
        <f>(monthly!E64/monthly!E63)-1</f>
        <v>5.392172053673816E-3</v>
      </c>
      <c r="F65" s="51">
        <f>(monthly!F64/monthly!F63)-1</f>
        <v>0.12646668142572492</v>
      </c>
      <c r="G65" s="51">
        <f>(monthly!G64/monthly!G63)-1</f>
        <v>-4.2960569616466215E-2</v>
      </c>
      <c r="H65" s="51">
        <f>(monthly!H64/monthly!H63)-1</f>
        <v>-8.1214689265536655E-2</v>
      </c>
      <c r="I65" s="51">
        <f>(monthly!I64/monthly!I63)-1</f>
        <v>0.13403536141445671</v>
      </c>
      <c r="J65" s="51">
        <f>(monthly!J64/monthly!J63)-1</f>
        <v>3.796777621413594E-2</v>
      </c>
      <c r="K65" s="51">
        <f>(monthly!K64/monthly!K63)-1</f>
        <v>-1.9008825526137252E-2</v>
      </c>
    </row>
    <row r="66" spans="1:11" x14ac:dyDescent="0.3">
      <c r="A66" s="19">
        <v>40269</v>
      </c>
      <c r="B66" s="51">
        <f>(monthly!B65/monthly!B64)-1</f>
        <v>-3.7842090009522655E-2</v>
      </c>
      <c r="C66" s="51">
        <f>(monthly!C65/monthly!C64)-1</f>
        <v>-1.9531871981317339E-2</v>
      </c>
      <c r="D66" s="51">
        <f>(monthly!D65/monthly!D64)-1</f>
        <v>3.4625751606883748E-2</v>
      </c>
      <c r="E66" s="51">
        <f>(monthly!E65/monthly!E64)-1</f>
        <v>4.669728446814414E-2</v>
      </c>
      <c r="F66" s="51">
        <f>(monthly!F65/monthly!F64)-1</f>
        <v>1.9603989583845127E-2</v>
      </c>
      <c r="G66" s="51">
        <f>(monthly!G65/monthly!G64)-1</f>
        <v>2.5507971241012894E-2</v>
      </c>
      <c r="H66" s="51">
        <f>(monthly!H65/monthly!H64)-1</f>
        <v>2.049705354855158E-3</v>
      </c>
      <c r="I66" s="51">
        <f>(monthly!I65/monthly!I64)-1</f>
        <v>7.222285910810422E-3</v>
      </c>
      <c r="J66" s="51">
        <f>(monthly!J65/monthly!J64)-1</f>
        <v>-1.1067762375141843E-2</v>
      </c>
      <c r="K66" s="51">
        <f>(monthly!K65/monthly!K64)-1</f>
        <v>3.4602076124568004E-3</v>
      </c>
    </row>
    <row r="67" spans="1:11" x14ac:dyDescent="0.3">
      <c r="A67" s="19">
        <v>40299</v>
      </c>
      <c r="B67" s="51">
        <f>(monthly!B66/monthly!B65)-1</f>
        <v>1.161840010327464E-2</v>
      </c>
      <c r="C67" s="51">
        <f>(monthly!C66/monthly!C65)-1</f>
        <v>-2.9204785362420771E-2</v>
      </c>
      <c r="D67" s="51">
        <f>(monthly!D66/monthly!D65)-1</f>
        <v>-5.5961923847695383E-2</v>
      </c>
      <c r="E67" s="51">
        <f>(monthly!E66/monthly!E65)-1</f>
        <v>-2.9271452971317502E-2</v>
      </c>
      <c r="F67" s="51">
        <f>(monthly!F66/monthly!F65)-1</f>
        <v>3.5177332305318387E-3</v>
      </c>
      <c r="G67" s="51">
        <f>(monthly!G66/monthly!G65)-1</f>
        <v>3.8468572822044855E-2</v>
      </c>
      <c r="H67" s="51">
        <f>(monthly!H66/monthly!H65)-1</f>
        <v>0.12324213756072622</v>
      </c>
      <c r="I67" s="51">
        <f>(monthly!I66/monthly!I65)-1</f>
        <v>6.8290462098793636E-2</v>
      </c>
      <c r="J67" s="51">
        <f>(monthly!J66/monthly!J65)-1</f>
        <v>1.2590582244481174E-2</v>
      </c>
      <c r="K67" s="51">
        <f>(monthly!K66/monthly!K65)-1</f>
        <v>-0.13793103448275867</v>
      </c>
    </row>
    <row r="68" spans="1:11" x14ac:dyDescent="0.3">
      <c r="A68" s="19">
        <v>40330</v>
      </c>
      <c r="B68" s="51">
        <f>(monthly!B67/monthly!B66)-1</f>
        <v>4.2281679356842128E-2</v>
      </c>
      <c r="C68" s="51">
        <f>(monthly!C67/monthly!C66)-1</f>
        <v>1.0706220202414407E-2</v>
      </c>
      <c r="D68" s="51">
        <f>(monthly!D67/monthly!D66)-1</f>
        <v>1.613331210529112E-2</v>
      </c>
      <c r="E68" s="51">
        <f>(monthly!E67/monthly!E66)-1</f>
        <v>5.0054605023662102E-2</v>
      </c>
      <c r="F68" s="51">
        <f>(monthly!F67/monthly!F66)-1</f>
        <v>0.10338535414165673</v>
      </c>
      <c r="G68" s="51">
        <f>(monthly!G67/monthly!G66)-1</f>
        <v>9.0642244921920856E-2</v>
      </c>
      <c r="H68" s="51">
        <f>(monthly!H67/monthly!H66)-1</f>
        <v>0.1393125426815387</v>
      </c>
      <c r="I68" s="51">
        <f>(monthly!I67/monthly!I66)-1</f>
        <v>7.6283826976347724E-2</v>
      </c>
      <c r="J68" s="51">
        <f>(monthly!J67/monthly!J66)-1</f>
        <v>0.10803790997761875</v>
      </c>
      <c r="K68" s="51">
        <f>(monthly!K67/monthly!K66)-1</f>
        <v>8.0000000000000071E-3</v>
      </c>
    </row>
    <row r="69" spans="1:11" x14ac:dyDescent="0.3">
      <c r="A69" s="19">
        <v>40360</v>
      </c>
      <c r="B69" s="51">
        <f>(monthly!B68/monthly!B67)-1</f>
        <v>-7.3582826592662132E-2</v>
      </c>
      <c r="C69" s="51">
        <f>(monthly!C68/monthly!C67)-1</f>
        <v>0.11823122120769081</v>
      </c>
      <c r="D69" s="51">
        <f>(monthly!D68/monthly!D67)-1</f>
        <v>0.10837206873139404</v>
      </c>
      <c r="E69" s="51">
        <f>(monthly!E68/monthly!E67)-1</f>
        <v>-9.2448142370138431E-4</v>
      </c>
      <c r="F69" s="51">
        <f>(monthly!F68/monthly!F67)-1</f>
        <v>0.13099486465314647</v>
      </c>
      <c r="G69" s="51">
        <f>(monthly!G68/monthly!G67)-1</f>
        <v>5.9048336742383523E-2</v>
      </c>
      <c r="H69" s="51">
        <f>(monthly!H68/monthly!H67)-1</f>
        <v>-3.05694305694304E-2</v>
      </c>
      <c r="I69" s="51">
        <f>(monthly!I68/monthly!I67)-1</f>
        <v>1.3066719461492848E-2</v>
      </c>
      <c r="J69" s="51">
        <f>(monthly!J68/monthly!J67)-1</f>
        <v>-4.1270791252088213E-3</v>
      </c>
      <c r="K69" s="51">
        <f>(monthly!K68/monthly!K67)-1</f>
        <v>-2.6190476190476208E-2</v>
      </c>
    </row>
    <row r="70" spans="1:11" x14ac:dyDescent="0.3">
      <c r="A70" s="19">
        <v>40391</v>
      </c>
      <c r="B70" s="51">
        <f>(monthly!B69/monthly!B68)-1</f>
        <v>-8.9559471365638799E-2</v>
      </c>
      <c r="C70" s="51">
        <f>(monthly!C69/monthly!C68)-1</f>
        <v>4.711744825714792E-3</v>
      </c>
      <c r="D70" s="51">
        <f>(monthly!D69/monthly!D68)-1</f>
        <v>3.4398265950428275E-3</v>
      </c>
      <c r="E70" s="51">
        <f>(monthly!E69/monthly!E68)-1</f>
        <v>-2.6748019200740325E-2</v>
      </c>
      <c r="F70" s="51">
        <f>(monthly!F69/monthly!F68)-1</f>
        <v>6.118208403878711E-2</v>
      </c>
      <c r="G70" s="51">
        <f>(monthly!G69/monthly!G68)-1</f>
        <v>4.1677255400254021E-2</v>
      </c>
      <c r="H70" s="51">
        <f>(monthly!H69/monthly!H68)-1</f>
        <v>0.18425391591096441</v>
      </c>
      <c r="I70" s="51">
        <f>(monthly!I69/monthly!I68)-1</f>
        <v>5.3644713699433133E-2</v>
      </c>
      <c r="J70" s="51">
        <f>(monthly!J69/monthly!J68)-1</f>
        <v>8.5387687646329979E-3</v>
      </c>
      <c r="K70" s="51">
        <f>(monthly!K69/monthly!K68)-1</f>
        <v>-3.5044824775876116E-2</v>
      </c>
    </row>
    <row r="71" spans="1:11" x14ac:dyDescent="0.3">
      <c r="A71" s="19">
        <v>40422</v>
      </c>
      <c r="B71" s="51">
        <f>(monthly!B70/monthly!B69)-1</f>
        <v>7.4031064015096515E-2</v>
      </c>
      <c r="C71" s="51">
        <f>(monthly!C70/monthly!C69)-1</f>
        <v>9.8605382046749179E-2</v>
      </c>
      <c r="D71" s="51">
        <f>(monthly!D70/monthly!D69)-1</f>
        <v>0.16637708382249361</v>
      </c>
      <c r="E71" s="51">
        <f>(monthly!E70/monthly!E69)-1</f>
        <v>0.1240455180200255</v>
      </c>
      <c r="F71" s="51">
        <f>(monthly!F70/monthly!F69)-1</f>
        <v>-3.5970701283631779E-2</v>
      </c>
      <c r="G71" s="51">
        <f>(monthly!G70/monthly!G69)-1</f>
        <v>5.8062942181019706E-2</v>
      </c>
      <c r="H71" s="51">
        <f>(monthly!H70/monthly!H69)-1</f>
        <v>-1.3922728854855571E-2</v>
      </c>
      <c r="I71" s="51">
        <f>(monthly!I70/monthly!I69)-1</f>
        <v>9.4686079940647483E-2</v>
      </c>
      <c r="J71" s="51">
        <f>(monthly!J70/monthly!J69)-1</f>
        <v>0.12815165170757137</v>
      </c>
      <c r="K71" s="51">
        <f>(monthly!K70/monthly!K69)-1</f>
        <v>9.966216216216206E-2</v>
      </c>
    </row>
    <row r="72" spans="1:11" x14ac:dyDescent="0.3">
      <c r="A72" s="19">
        <v>40452</v>
      </c>
      <c r="B72" s="51">
        <f>(monthly!B71/monthly!B70)-1</f>
        <v>0.11037527593818974</v>
      </c>
      <c r="C72" s="51">
        <f>(monthly!C71/monthly!C70)-1</f>
        <v>0.1358841408903988</v>
      </c>
      <c r="D72" s="51">
        <f>(monthly!D71/monthly!D70)-1</f>
        <v>-8.4145261293179785E-2</v>
      </c>
      <c r="E72" s="51">
        <f>(monthly!E71/monthly!E70)-1</f>
        <v>-3.1164093888771505E-2</v>
      </c>
      <c r="F72" s="51">
        <f>(monthly!F71/monthly!F70)-1</f>
        <v>9.215376513954654E-3</v>
      </c>
      <c r="G72" s="51">
        <f>(monthly!G71/monthly!G70)-1</f>
        <v>-4.2425639843209573E-2</v>
      </c>
      <c r="H72" s="51">
        <f>(monthly!H71/monthly!H70)-1</f>
        <v>-2.6650194140487082E-2</v>
      </c>
      <c r="I72" s="51">
        <f>(monthly!I71/monthly!I70)-1</f>
        <v>-3.8800406641816387E-2</v>
      </c>
      <c r="J72" s="51">
        <f>(monthly!J71/monthly!J70)-1</f>
        <v>-1.1180069545314475E-2</v>
      </c>
      <c r="K72" s="51">
        <f>(monthly!K71/monthly!K70)-1</f>
        <v>-5.5299539170506784E-2</v>
      </c>
    </row>
    <row r="73" spans="1:11" x14ac:dyDescent="0.3">
      <c r="A73" s="19">
        <v>40483</v>
      </c>
      <c r="B73" s="51">
        <f>(monthly!B72/monthly!B71)-1</f>
        <v>-0.10090477542905829</v>
      </c>
      <c r="C73" s="51">
        <f>(monthly!C72/monthly!C71)-1</f>
        <v>2.1938454273571439E-2</v>
      </c>
      <c r="D73" s="51">
        <f>(monthly!D72/monthly!D71)-1</f>
        <v>2.4177949709864865E-3</v>
      </c>
      <c r="E73" s="51">
        <f>(monthly!E72/monthly!E71)-1</f>
        <v>2.6709955528879004E-2</v>
      </c>
      <c r="F73" s="51">
        <f>(monthly!F72/monthly!F71)-1</f>
        <v>-1.4460884797435791E-2</v>
      </c>
      <c r="G73" s="51">
        <f>(monthly!G72/monthly!G71)-1</f>
        <v>-3.6214784493137531E-2</v>
      </c>
      <c r="H73" s="51">
        <f>(monthly!H72/monthly!H71)-1</f>
        <v>-7.3798730734360829E-2</v>
      </c>
      <c r="I73" s="51">
        <f>(monthly!I72/monthly!I71)-1</f>
        <v>-7.9323109465878616E-4</v>
      </c>
      <c r="J73" s="51">
        <f>(monthly!J72/monthly!J71)-1</f>
        <v>-3.5610950367237937E-2</v>
      </c>
      <c r="K73" s="51">
        <f>(monthly!K72/monthly!K71)-1</f>
        <v>-0.12682926829268293</v>
      </c>
    </row>
    <row r="74" spans="1:11" x14ac:dyDescent="0.3">
      <c r="A74" s="19">
        <v>40513</v>
      </c>
      <c r="B74" s="51">
        <f>(monthly!B73/monthly!B72)-1</f>
        <v>7.4142599277978283E-2</v>
      </c>
      <c r="C74" s="51">
        <f>(monthly!C73/monthly!C72)-1</f>
        <v>8.3309266639711943E-2</v>
      </c>
      <c r="D74" s="51">
        <f>(monthly!D73/monthly!D72)-1</f>
        <v>2.6663158356356575E-2</v>
      </c>
      <c r="E74" s="51">
        <f>(monthly!E73/monthly!E72)-1</f>
        <v>0.12837478741496589</v>
      </c>
      <c r="F74" s="51">
        <f>(monthly!F73/monthly!F72)-1</f>
        <v>8.6752637749120787E-2</v>
      </c>
      <c r="G74" s="51">
        <f>(monthly!G73/monthly!G72)-1</f>
        <v>2.433418278119226E-2</v>
      </c>
      <c r="H74" s="51">
        <f>(monthly!H73/monthly!H72)-1</f>
        <v>-2.701644479248233E-2</v>
      </c>
      <c r="I74" s="51">
        <f>(monthly!I73/monthly!I72)-1</f>
        <v>2.0463967539913419E-2</v>
      </c>
      <c r="J74" s="51">
        <f>(monthly!J73/monthly!J72)-1</f>
        <v>1.4978075236556698E-2</v>
      </c>
      <c r="K74" s="51">
        <f>(monthly!K73/monthly!K72)-1</f>
        <v>2.7932960893854775E-2</v>
      </c>
    </row>
    <row r="75" spans="1:11" x14ac:dyDescent="0.3">
      <c r="A75" s="19">
        <v>40544</v>
      </c>
      <c r="B75" s="51">
        <f>(monthly!B74/monthly!B73)-1</f>
        <v>-0.13166407595681218</v>
      </c>
      <c r="C75" s="51">
        <f>(monthly!C74/monthly!C73)-1</f>
        <v>-5.2784985604092949E-3</v>
      </c>
      <c r="D75" s="51">
        <f>(monthly!D74/monthly!D73)-1</f>
        <v>-0.12746144974584595</v>
      </c>
      <c r="E75" s="51">
        <f>(monthly!E74/monthly!E73)-1</f>
        <v>-9.4411605397640264E-2</v>
      </c>
      <c r="F75" s="51">
        <f>(monthly!F74/monthly!F73)-1</f>
        <v>-0.10463861920172601</v>
      </c>
      <c r="G75" s="51">
        <f>(monthly!G74/monthly!G73)-1</f>
        <v>-8.024390243902435E-2</v>
      </c>
      <c r="H75" s="51">
        <f>(monthly!H74/monthly!H73)-1</f>
        <v>-6.4185110663984024E-2</v>
      </c>
      <c r="I75" s="51">
        <f>(monthly!I74/monthly!I73)-1</f>
        <v>-6.6211427089636121E-2</v>
      </c>
      <c r="J75" s="51">
        <f>(monthly!J74/monthly!J73)-1</f>
        <v>-0.17074058073171294</v>
      </c>
      <c r="K75" s="51">
        <f>(monthly!K74/monthly!K73)-1</f>
        <v>-0.14402173913043481</v>
      </c>
    </row>
    <row r="76" spans="1:11" x14ac:dyDescent="0.3">
      <c r="A76" s="19">
        <v>40575</v>
      </c>
      <c r="B76" s="51">
        <f>(monthly!B75/monthly!B74)-1</f>
        <v>4.8913832309255501E-2</v>
      </c>
      <c r="C76" s="51">
        <f>(monthly!C75/monthly!C74)-1</f>
        <v>-4.2469938716075184E-2</v>
      </c>
      <c r="D76" s="51">
        <f>(monthly!D75/monthly!D74)-1</f>
        <v>2.4477407353014069E-3</v>
      </c>
      <c r="E76" s="51">
        <f>(monthly!E75/monthly!E74)-1</f>
        <v>-3.866957923753056E-2</v>
      </c>
      <c r="F76" s="51">
        <f>(monthly!F75/monthly!F74)-1</f>
        <v>-6.8596968519238244E-2</v>
      </c>
      <c r="G76" s="51">
        <f>(monthly!G75/monthly!G74)-1</f>
        <v>-0.10511800583399644</v>
      </c>
      <c r="H76" s="51">
        <f>(monthly!H75/monthly!H74)-1</f>
        <v>-0.10341861965168775</v>
      </c>
      <c r="I76" s="51">
        <f>(monthly!I75/monthly!I74)-1</f>
        <v>3.7119318707766302E-2</v>
      </c>
      <c r="J76" s="51">
        <f>(monthly!J75/monthly!J74)-1</f>
        <v>-6.8919659994515992E-2</v>
      </c>
      <c r="K76" s="51">
        <f>(monthly!K75/monthly!K74)-1</f>
        <v>-6.6666666666666652E-2</v>
      </c>
    </row>
    <row r="77" spans="1:11" x14ac:dyDescent="0.3">
      <c r="A77" s="19">
        <v>40603</v>
      </c>
      <c r="B77" s="51">
        <f>(monthly!B76/monthly!B75)-1</f>
        <v>8.7961254612546114E-2</v>
      </c>
      <c r="C77" s="51">
        <f>(monthly!C76/monthly!C75)-1</f>
        <v>6.6334527541424215E-2</v>
      </c>
      <c r="D77" s="51">
        <f>(monthly!D76/monthly!D75)-1</f>
        <v>0.14303853103481945</v>
      </c>
      <c r="E77" s="51">
        <f>(monthly!E76/monthly!E75)-1</f>
        <v>8.1478075039900455E-2</v>
      </c>
      <c r="F77" s="51">
        <f>(monthly!F76/monthly!F75)-1</f>
        <v>5.2117671604422933E-2</v>
      </c>
      <c r="G77" s="51">
        <f>(monthly!G76/monthly!G75)-1</f>
        <v>9.8026432762401638E-2</v>
      </c>
      <c r="H77" s="51">
        <f>(monthly!H76/monthly!H75)-1</f>
        <v>0.10719424460431659</v>
      </c>
      <c r="I77" s="51">
        <f>(monthly!I76/monthly!I75)-1</f>
        <v>7.3634416279900083E-2</v>
      </c>
      <c r="J77" s="51">
        <f>(monthly!J76/monthly!J75)-1</f>
        <v>6.1387363244150617E-2</v>
      </c>
      <c r="K77" s="51">
        <f>(monthly!K76/monthly!K75)-1</f>
        <v>0.15759637188208608</v>
      </c>
    </row>
    <row r="78" spans="1:11" x14ac:dyDescent="0.3">
      <c r="A78" s="19">
        <v>40634</v>
      </c>
      <c r="B78" s="51">
        <f>(monthly!B77/monthly!B76)-1</f>
        <v>-6.2280069529825788E-2</v>
      </c>
      <c r="C78" s="51">
        <f>(monthly!C77/monthly!C76)-1</f>
        <v>-1.5416382312282484E-2</v>
      </c>
      <c r="D78" s="51">
        <f>(monthly!D77/monthly!D76)-1</f>
        <v>-2.1447492096043796E-2</v>
      </c>
      <c r="E78" s="51">
        <f>(monthly!E77/monthly!E76)-1</f>
        <v>-0.10337927411891257</v>
      </c>
      <c r="F78" s="51">
        <f>(monthly!F77/monthly!F76)-1</f>
        <v>9.8516697073054882E-2</v>
      </c>
      <c r="G78" s="51">
        <f>(monthly!G77/monthly!G76)-1</f>
        <v>-6.3690829600043797E-3</v>
      </c>
      <c r="H78" s="51">
        <f>(monthly!H77/monthly!H76)-1</f>
        <v>2.5990903183885639E-2</v>
      </c>
      <c r="I78" s="51">
        <f>(monthly!I77/monthly!I76)-1</f>
        <v>5.7860171252805737E-2</v>
      </c>
      <c r="J78" s="51">
        <f>(monthly!J77/monthly!J76)-1</f>
        <v>-3.3475763713548434E-2</v>
      </c>
      <c r="K78" s="51">
        <f>(monthly!K77/monthly!K76)-1</f>
        <v>0</v>
      </c>
    </row>
    <row r="79" spans="1:11" x14ac:dyDescent="0.3">
      <c r="A79" s="19">
        <v>40664</v>
      </c>
      <c r="B79" s="51">
        <f>(monthly!B78/monthly!B77)-1</f>
        <v>-3.2417035898363422E-2</v>
      </c>
      <c r="C79" s="51">
        <f>(monthly!C78/monthly!C77)-1</f>
        <v>-7.2868161945046639E-3</v>
      </c>
      <c r="D79" s="51">
        <f>(monthly!D78/monthly!D77)-1</f>
        <v>4.5319594830597332E-2</v>
      </c>
      <c r="E79" s="51">
        <f>(monthly!E78/monthly!E77)-1</f>
        <v>-4.1483010656698127E-2</v>
      </c>
      <c r="F79" s="51">
        <f>(monthly!F78/monthly!F77)-1</f>
        <v>0.12928731316340536</v>
      </c>
      <c r="G79" s="51">
        <f>(monthly!G78/monthly!G77)-1</f>
        <v>0.12923026780379154</v>
      </c>
      <c r="H79" s="51">
        <f>(monthly!H78/monthly!H77)-1</f>
        <v>9.288579269580044E-3</v>
      </c>
      <c r="I79" s="51">
        <f>(monthly!I78/monthly!I77)-1</f>
        <v>7.3084479371317013E-3</v>
      </c>
      <c r="J79" s="51">
        <f>(monthly!J78/monthly!J77)-1</f>
        <v>2.8850708349480891E-2</v>
      </c>
      <c r="K79" s="51">
        <f>(monthly!K78/monthly!K77)-1</f>
        <v>-7.0519098922624757E-2</v>
      </c>
    </row>
    <row r="80" spans="1:11" x14ac:dyDescent="0.3">
      <c r="A80" s="19">
        <v>40695</v>
      </c>
      <c r="B80" s="51">
        <f>(monthly!B79/monthly!B78)-1</f>
        <v>-5.6072146161394332E-2</v>
      </c>
      <c r="C80" s="51">
        <f>(monthly!C79/monthly!C78)-1</f>
        <v>2.3363649384130714E-2</v>
      </c>
      <c r="D80" s="51">
        <f>(monthly!D79/monthly!D78)-1</f>
        <v>4.8366886642720042E-2</v>
      </c>
      <c r="E80" s="51">
        <f>(monthly!E79/monthly!E78)-1</f>
        <v>4.4791757618091399E-2</v>
      </c>
      <c r="F80" s="51">
        <f>(monthly!F79/monthly!F78)-1</f>
        <v>1.6528661402218647E-2</v>
      </c>
      <c r="G80" s="51">
        <f>(monthly!G79/monthly!G78)-1</f>
        <v>0.14426592264768145</v>
      </c>
      <c r="H80" s="51">
        <f>(monthly!H79/monthly!H78)-1</f>
        <v>2.5726835390085689E-2</v>
      </c>
      <c r="I80" s="51">
        <f>(monthly!I79/monthly!I78)-1</f>
        <v>4.7121235762209279E-2</v>
      </c>
      <c r="J80" s="51">
        <f>(monthly!J79/monthly!J78)-1</f>
        <v>0.10866502043834325</v>
      </c>
      <c r="K80" s="51">
        <f>(monthly!K79/monthly!K78)-1</f>
        <v>-7.2708113804004215E-2</v>
      </c>
    </row>
    <row r="81" spans="1:11" x14ac:dyDescent="0.3">
      <c r="A81" s="19">
        <v>40725</v>
      </c>
      <c r="B81" s="51">
        <f>(monthly!B80/monthly!B79)-1</f>
        <v>-7.8510964803722549E-2</v>
      </c>
      <c r="C81" s="51">
        <f>(monthly!C80/monthly!C79)-1</f>
        <v>-3.9852346879865608E-2</v>
      </c>
      <c r="D81" s="51">
        <f>(monthly!D80/monthly!D79)-1</f>
        <v>-3.2430278884462149E-2</v>
      </c>
      <c r="E81" s="51">
        <f>(monthly!E80/monthly!E79)-1</f>
        <v>-4.6242130480806831E-2</v>
      </c>
      <c r="F81" s="51">
        <f>(monthly!F80/monthly!F79)-1</f>
        <v>-1.6071203925021926E-2</v>
      </c>
      <c r="G81" s="51">
        <f>(monthly!G80/monthly!G79)-1</f>
        <v>9.5009879345859805E-3</v>
      </c>
      <c r="H81" s="51">
        <f>(monthly!H80/monthly!H79)-1</f>
        <v>1.2234910277324706E-2</v>
      </c>
      <c r="I81" s="51">
        <f>(monthly!I80/monthly!I79)-1</f>
        <v>2.8833258828788511E-2</v>
      </c>
      <c r="J81" s="51">
        <f>(monthly!J80/monthly!J79)-1</f>
        <v>-5.3052801127497773E-2</v>
      </c>
      <c r="K81" s="51">
        <f>(monthly!K80/monthly!K79)-1</f>
        <v>5.6818181818181213E-3</v>
      </c>
    </row>
    <row r="82" spans="1:11" x14ac:dyDescent="0.3">
      <c r="A82" s="19">
        <v>40756</v>
      </c>
      <c r="B82" s="51">
        <f>(monthly!B81/monthly!B80)-1</f>
        <v>-5.4794520547945313E-2</v>
      </c>
      <c r="C82" s="51">
        <f>(monthly!C81/monthly!C80)-1</f>
        <v>-8.3195160614397912E-2</v>
      </c>
      <c r="D82" s="51">
        <f>(monthly!D81/monthly!D80)-1</f>
        <v>-3.0511405748167797E-2</v>
      </c>
      <c r="E82" s="51">
        <f>(monthly!E81/monthly!E80)-1</f>
        <v>-0.15596705415035916</v>
      </c>
      <c r="F82" s="51">
        <f>(monthly!F81/monthly!F80)-1</f>
        <v>4.8521655745564773E-2</v>
      </c>
      <c r="G82" s="51">
        <f>(monthly!G81/monthly!G80)-1</f>
        <v>6.9545662766001826E-3</v>
      </c>
      <c r="H82" s="51">
        <f>(monthly!H81/monthly!H80)-1</f>
        <v>2.5584206285253819E-2</v>
      </c>
      <c r="I82" s="51">
        <f>(monthly!I81/monthly!I80)-1</f>
        <v>-3.9829096965746991E-2</v>
      </c>
      <c r="J82" s="51">
        <f>(monthly!J81/monthly!J80)-1</f>
        <v>-6.729389252112894E-2</v>
      </c>
      <c r="K82" s="51">
        <f>(monthly!K81/monthly!K80)-1</f>
        <v>-0.11073446327683611</v>
      </c>
    </row>
    <row r="83" spans="1:11" x14ac:dyDescent="0.3">
      <c r="A83" s="19">
        <v>40787</v>
      </c>
      <c r="B83" s="51">
        <f>(monthly!B82/monthly!B81)-1</f>
        <v>3.2907075873827907E-2</v>
      </c>
      <c r="C83" s="51">
        <f>(monthly!C82/monthly!C81)-1</f>
        <v>-4.8890037164378564E-3</v>
      </c>
      <c r="D83" s="51">
        <f>(monthly!D82/monthly!D81)-1</f>
        <v>-9.0889785517094257E-3</v>
      </c>
      <c r="E83" s="51">
        <f>(monthly!E82/monthly!E81)-1</f>
        <v>8.1147484254965763E-2</v>
      </c>
      <c r="F83" s="51">
        <f>(monthly!F82/monthly!F81)-1</f>
        <v>-3.908179129957623E-2</v>
      </c>
      <c r="G83" s="51">
        <f>(monthly!G82/monthly!G81)-1</f>
        <v>-3.2630272952853701E-2</v>
      </c>
      <c r="H83" s="51">
        <f>(monthly!H82/monthly!H81)-1</f>
        <v>-4.0267138086819809E-2</v>
      </c>
      <c r="I83" s="51">
        <f>(monthly!I82/monthly!I81)-1</f>
        <v>-1.0709706614375314E-2</v>
      </c>
      <c r="J83" s="51">
        <f>(monthly!J82/monthly!J81)-1</f>
        <v>-0.15629452328033289</v>
      </c>
      <c r="K83" s="51">
        <f>(monthly!K82/monthly!K81)-1</f>
        <v>6.4803049555273162E-2</v>
      </c>
    </row>
    <row r="84" spans="1:11" x14ac:dyDescent="0.3">
      <c r="A84" s="19">
        <v>40817</v>
      </c>
      <c r="B84" s="51">
        <f>(monthly!B83/monthly!B82)-1</f>
        <v>8.5616815230549204E-2</v>
      </c>
      <c r="C84" s="51">
        <f>(monthly!C83/monthly!C82)-1</f>
        <v>7.567254498611975E-2</v>
      </c>
      <c r="D84" s="51">
        <f>(monthly!D83/monthly!D82)-1</f>
        <v>4.7790493335047923E-2</v>
      </c>
      <c r="E84" s="51">
        <f>(monthly!E83/monthly!E82)-1</f>
        <v>0.13599846365585888</v>
      </c>
      <c r="F84" s="51">
        <f>(monthly!F83/monthly!F82)-1</f>
        <v>6.3449763649647828E-4</v>
      </c>
      <c r="G84" s="51">
        <f>(monthly!G83/monthly!G82)-1</f>
        <v>2.0948227950920995E-3</v>
      </c>
      <c r="H84" s="51">
        <f>(monthly!H83/monthly!H82)-1</f>
        <v>-3.6430618092509248E-2</v>
      </c>
      <c r="I84" s="51">
        <f>(monthly!I83/monthly!I82)-1</f>
        <v>7.7304261645193328E-2</v>
      </c>
      <c r="J84" s="51">
        <f>(monthly!J83/monthly!J82)-1</f>
        <v>4.052821777162352E-2</v>
      </c>
      <c r="K84" s="51">
        <f>(monthly!K83/monthly!K82)-1</f>
        <v>3.2219570405727982E-2</v>
      </c>
    </row>
    <row r="85" spans="1:11" x14ac:dyDescent="0.3">
      <c r="A85" s="19">
        <v>40848</v>
      </c>
      <c r="B85" s="51">
        <f>(monthly!B84/monthly!B83)-1</f>
        <v>-0.11312721743537768</v>
      </c>
      <c r="C85" s="51">
        <f>(monthly!C84/monthly!C83)-1</f>
        <v>-2.2279985146678172E-4</v>
      </c>
      <c r="D85" s="51">
        <f>(monthly!D84/monthly!D83)-1</f>
        <v>-9.6948376012435666E-2</v>
      </c>
      <c r="E85" s="51">
        <f>(monthly!E84/monthly!E83)-1</f>
        <v>-9.4077538600248034E-2</v>
      </c>
      <c r="F85" s="51">
        <f>(monthly!F84/monthly!F83)-1</f>
        <v>-8.8709933102945393E-2</v>
      </c>
      <c r="G85" s="51">
        <f>(monthly!G84/monthly!G83)-1</f>
        <v>-3.711604095563148E-3</v>
      </c>
      <c r="H85" s="51">
        <f>(monthly!H84/monthly!H83)-1</f>
        <v>-0.14061172472387418</v>
      </c>
      <c r="I85" s="51">
        <f>(monthly!I84/monthly!I83)-1</f>
        <v>-5.838228009341162E-2</v>
      </c>
      <c r="J85" s="51">
        <f>(monthly!J84/monthly!J83)-1</f>
        <v>-0.10221039306696078</v>
      </c>
      <c r="K85" s="51">
        <f>(monthly!K84/monthly!K83)-1</f>
        <v>-5.0867052023121473E-2</v>
      </c>
    </row>
    <row r="86" spans="1:11" x14ac:dyDescent="0.3">
      <c r="A86" s="19">
        <v>40878</v>
      </c>
      <c r="B86" s="51">
        <f>(monthly!B85/monthly!B84)-1</f>
        <v>-0.10961252714595937</v>
      </c>
      <c r="C86" s="51">
        <f>(monthly!C85/monthly!C84)-1</f>
        <v>4.0428613876095643E-2</v>
      </c>
      <c r="D86" s="51">
        <f>(monthly!D85/monthly!D84)-1</f>
        <v>-3.5377785830766451E-2</v>
      </c>
      <c r="E86" s="51">
        <f>(monthly!E85/monthly!E84)-1</f>
        <v>6.1704973097378213E-2</v>
      </c>
      <c r="F86" s="51">
        <f>(monthly!F85/monthly!F84)-1</f>
        <v>-9.9676442960025202E-2</v>
      </c>
      <c r="G86" s="51">
        <f>(monthly!G85/monthly!G84)-1</f>
        <v>-4.402004025178774E-2</v>
      </c>
      <c r="H86" s="51">
        <f>(monthly!H85/monthly!H84)-1</f>
        <v>-0.10553633217993086</v>
      </c>
      <c r="I86" s="51">
        <f>(monthly!I85/monthly!I84)-1</f>
        <v>2.9310085675633424E-3</v>
      </c>
      <c r="J86" s="51">
        <f>(monthly!J85/monthly!J84)-1</f>
        <v>-0.21570860448300799</v>
      </c>
      <c r="K86" s="51">
        <f>(monthly!K85/monthly!K84)-1</f>
        <v>-9.6224116930572423E-2</v>
      </c>
    </row>
    <row r="87" spans="1:11" x14ac:dyDescent="0.3">
      <c r="A87" s="19">
        <v>40909</v>
      </c>
      <c r="B87" s="51">
        <f>(monthly!B86/monthly!B85)-1</f>
        <v>0.17913992297817716</v>
      </c>
      <c r="C87" s="51">
        <f>(monthly!C86/monthly!C85)-1</f>
        <v>-2.4346273984828137E-2</v>
      </c>
      <c r="D87" s="51">
        <f>(monthly!D86/monthly!D85)-1</f>
        <v>0.15285278234327304</v>
      </c>
      <c r="E87" s="51">
        <f>(monthly!E86/monthly!E85)-1</f>
        <v>-7.8214254328148325E-3</v>
      </c>
      <c r="F87" s="51">
        <f>(monthly!F86/monthly!F85)-1</f>
        <v>0.15546023649431961</v>
      </c>
      <c r="G87" s="51">
        <f>(monthly!G86/monthly!G85)-1</f>
        <v>7.4356103023516251E-3</v>
      </c>
      <c r="H87" s="51">
        <f>(monthly!H86/monthly!H85)-1</f>
        <v>0.19259463940314991</v>
      </c>
      <c r="I87" s="51">
        <f>(monthly!I86/monthly!I85)-1</f>
        <v>1.0191082802547768E-2</v>
      </c>
      <c r="J87" s="51">
        <f>(monthly!J86/monthly!J85)-1</f>
        <v>0.31705349528660642</v>
      </c>
      <c r="K87" s="51">
        <f>(monthly!K86/monthly!K85)-1</f>
        <v>0.27358490566037741</v>
      </c>
    </row>
    <row r="88" spans="1:11" x14ac:dyDescent="0.3">
      <c r="A88" s="19">
        <v>40940</v>
      </c>
      <c r="B88" s="51">
        <f>(monthly!B87/monthly!B86)-1</f>
        <v>4.4635566926132242E-3</v>
      </c>
      <c r="C88" s="51">
        <f>(monthly!C87/monthly!C86)-1</f>
        <v>7.9087466383710447E-2</v>
      </c>
      <c r="D88" s="51">
        <f>(monthly!D87/monthly!D86)-1</f>
        <v>5.083503054989813E-2</v>
      </c>
      <c r="E88" s="51">
        <f>(monthly!E87/monthly!E86)-1</f>
        <v>5.0044286979628039E-2</v>
      </c>
      <c r="F88" s="51">
        <f>(monthly!F87/monthly!F86)-1</f>
        <v>5.8493026989064001E-2</v>
      </c>
      <c r="G88" s="51">
        <f>(monthly!G87/monthly!G86)-1</f>
        <v>0.14143435151838535</v>
      </c>
      <c r="H88" s="51">
        <f>(monthly!H87/monthly!H86)-1</f>
        <v>0.15963855421686746</v>
      </c>
      <c r="I88" s="51">
        <f>(monthly!I87/monthly!I86)-1</f>
        <v>2.1660114234848926E-2</v>
      </c>
      <c r="J88" s="51">
        <f>(monthly!J87/monthly!J86)-1</f>
        <v>-1.9074952312617688E-3</v>
      </c>
      <c r="K88" s="51">
        <f>(monthly!K87/monthly!K86)-1</f>
        <v>0.27089947089947075</v>
      </c>
    </row>
    <row r="89" spans="1:11" x14ac:dyDescent="0.3">
      <c r="A89" s="19">
        <v>40969</v>
      </c>
      <c r="B89" s="51">
        <f>(monthly!B88/monthly!B87)-1</f>
        <v>-8.546035874925495E-2</v>
      </c>
      <c r="C89" s="51">
        <f>(monthly!C88/monthly!C87)-1</f>
        <v>-4.3503322935033339E-2</v>
      </c>
      <c r="D89" s="51">
        <f>(monthly!D88/monthly!D87)-1</f>
        <v>5.310489185208267E-3</v>
      </c>
      <c r="E89" s="51">
        <f>(monthly!E88/monthly!E87)-1</f>
        <v>-5.9609166315197637E-3</v>
      </c>
      <c r="F89" s="51">
        <f>(monthly!F88/monthly!F87)-1</f>
        <v>2.2559241706161082E-2</v>
      </c>
      <c r="G89" s="51">
        <f>(monthly!G88/monthly!G87)-1</f>
        <v>0.14969616703022726</v>
      </c>
      <c r="H89" s="51">
        <f>(monthly!H88/monthly!H87)-1</f>
        <v>5.5344655344655491E-2</v>
      </c>
      <c r="I89" s="51">
        <f>(monthly!I88/monthly!I87)-1</f>
        <v>9.191897190154652E-2</v>
      </c>
      <c r="J89" s="51">
        <f>(monthly!J88/monthly!J87)-1</f>
        <v>-9.643370621034153E-4</v>
      </c>
      <c r="K89" s="51">
        <f>(monthly!K88/monthly!K87)-1</f>
        <v>8.5761865112406355E-2</v>
      </c>
    </row>
    <row r="90" spans="1:11" x14ac:dyDescent="0.3">
      <c r="A90" s="19">
        <v>41000</v>
      </c>
      <c r="B90" s="51">
        <f>(monthly!B89/monthly!B88)-1</f>
        <v>-7.3477127281345034E-3</v>
      </c>
      <c r="C90" s="51">
        <f>(monthly!C89/monthly!C88)-1</f>
        <v>6.6556772661207519E-2</v>
      </c>
      <c r="D90" s="51">
        <f>(monthly!D89/monthly!D88)-1</f>
        <v>4.3570464623096106E-2</v>
      </c>
      <c r="E90" s="51">
        <f>(monthly!E89/monthly!E88)-1</f>
        <v>-0.14100642095437432</v>
      </c>
      <c r="F90" s="51">
        <f>(monthly!F89/monthly!F88)-1</f>
        <v>8.7844518600914689E-2</v>
      </c>
      <c r="G90" s="51">
        <f>(monthly!G89/monthly!G88)-1</f>
        <v>-5.4243604946637269E-2</v>
      </c>
      <c r="H90" s="51">
        <f>(monthly!H89/monthly!H88)-1</f>
        <v>-3.9946989776599717E-2</v>
      </c>
      <c r="I90" s="51">
        <f>(monthly!I89/monthly!I88)-1</f>
        <v>8.2452290710818499E-2</v>
      </c>
      <c r="J90" s="51">
        <f>(monthly!J89/monthly!J88)-1</f>
        <v>-6.1636743361589419E-2</v>
      </c>
      <c r="K90" s="51">
        <f>(monthly!K89/monthly!K88)-1</f>
        <v>1.5337423312882237E-3</v>
      </c>
    </row>
    <row r="91" spans="1:11" x14ac:dyDescent="0.3">
      <c r="A91" s="19">
        <v>41030</v>
      </c>
      <c r="B91" s="51">
        <f>(monthly!B90/monthly!B89)-1</f>
        <v>-5.3008595988538798E-2</v>
      </c>
      <c r="C91" s="51">
        <f>(monthly!C90/monthly!C89)-1</f>
        <v>-9.9712495637582776E-4</v>
      </c>
      <c r="D91" s="51">
        <f>(monthly!D90/monthly!D89)-1</f>
        <v>-6.6912987252909617E-2</v>
      </c>
      <c r="E91" s="51">
        <f>(monthly!E90/monthly!E89)-1</f>
        <v>-1.3303477344573267E-2</v>
      </c>
      <c r="F91" s="51">
        <f>(monthly!F90/monthly!F89)-1</f>
        <v>0.14028460249382224</v>
      </c>
      <c r="G91" s="51">
        <f>(monthly!G90/monthly!G89)-1</f>
        <v>-4.8004585512645859E-2</v>
      </c>
      <c r="H91" s="51">
        <f>(monthly!H90/monthly!H89)-1</f>
        <v>3.7467955038454015E-2</v>
      </c>
      <c r="I91" s="51">
        <f>(monthly!I90/monthly!I89)-1</f>
        <v>-6.2288838380735845E-2</v>
      </c>
      <c r="J91" s="51">
        <f>(monthly!J90/monthly!J89)-1</f>
        <v>-4.402715693792425E-2</v>
      </c>
      <c r="K91" s="51">
        <f>(monthly!K90/monthly!K89)-1</f>
        <v>-6.3552833078101001E-2</v>
      </c>
    </row>
    <row r="92" spans="1:11" x14ac:dyDescent="0.3">
      <c r="A92" s="19">
        <v>41061</v>
      </c>
      <c r="B92" s="51">
        <f>(monthly!B91/monthly!B90)-1</f>
        <v>4.5700958144226034E-2</v>
      </c>
      <c r="C92" s="51">
        <f>(monthly!C91/monthly!C90)-1</f>
        <v>2.5784772012709345E-2</v>
      </c>
      <c r="D92" s="51">
        <f>(monthly!D91/monthly!D90)-1</f>
        <v>0.11328898392333886</v>
      </c>
      <c r="E92" s="51">
        <f>(monthly!E91/monthly!E90)-1</f>
        <v>3.2872780670137658E-2</v>
      </c>
      <c r="F92" s="51">
        <f>(monthly!F91/monthly!F90)-1</f>
        <v>-3.3079260698450574E-2</v>
      </c>
      <c r="G92" s="51">
        <f>(monthly!G91/monthly!G90)-1</f>
        <v>-1.62188605403778E-2</v>
      </c>
      <c r="H92" s="51">
        <f>(monthly!H91/monthly!H90)-1</f>
        <v>6.9568523094468704E-2</v>
      </c>
      <c r="I92" s="51">
        <f>(monthly!I91/monthly!I90)-1</f>
        <v>0.12459875532263331</v>
      </c>
      <c r="J92" s="51">
        <f>(monthly!J91/monthly!J90)-1</f>
        <v>0.19196681861757292</v>
      </c>
      <c r="K92" s="51">
        <f>(monthly!K91/monthly!K90)-1</f>
        <v>0.10220768601798857</v>
      </c>
    </row>
    <row r="93" spans="1:11" x14ac:dyDescent="0.3">
      <c r="A93" s="19">
        <v>41091</v>
      </c>
      <c r="B93" s="51">
        <f>(monthly!B92/monthly!B91)-1</f>
        <v>7.8365181746942181E-3</v>
      </c>
      <c r="C93" s="51">
        <f>(monthly!C92/monthly!C91)-1</f>
        <v>-2.6466438544994642E-2</v>
      </c>
      <c r="D93" s="51">
        <f>(monthly!D92/monthly!D91)-1</f>
        <v>4.2930819847056823E-2</v>
      </c>
      <c r="E93" s="51">
        <f>(monthly!E92/monthly!E91)-1</f>
        <v>-0.11250767391515071</v>
      </c>
      <c r="F93" s="51">
        <f>(monthly!F92/monthly!F91)-1</f>
        <v>-6.3321139677469218E-2</v>
      </c>
      <c r="G93" s="51">
        <f>(monthly!G92/monthly!G91)-1</f>
        <v>-0.11414145277894661</v>
      </c>
      <c r="H93" s="51">
        <f>(monthly!H92/monthly!H91)-1</f>
        <v>-2.4169184290030343E-2</v>
      </c>
      <c r="I93" s="51">
        <f>(monthly!I92/monthly!I91)-1</f>
        <v>-4.8348575755809975E-3</v>
      </c>
      <c r="J93" s="51">
        <f>(monthly!J92/monthly!J91)-1</f>
        <v>-1.9827656955272999E-2</v>
      </c>
      <c r="K93" s="51">
        <f>(monthly!K92/monthly!K91)-1</f>
        <v>0.30489614243323437</v>
      </c>
    </row>
    <row r="94" spans="1:11" x14ac:dyDescent="0.3">
      <c r="A94" s="19">
        <v>41122</v>
      </c>
      <c r="B94" s="51">
        <f>(monthly!B93/monthly!B92)-1</f>
        <v>3.0623841138824215E-2</v>
      </c>
      <c r="C94" s="51">
        <f>(monthly!C93/monthly!C92)-1</f>
        <v>8.0491745931268843E-2</v>
      </c>
      <c r="D94" s="51">
        <f>(monthly!D93/monthly!D92)-1</f>
        <v>1.2925448468726453E-2</v>
      </c>
      <c r="E94" s="51">
        <f>(monthly!E93/monthly!E92)-1</f>
        <v>6.0508974405650395E-2</v>
      </c>
      <c r="F94" s="51">
        <f>(monthly!F93/monthly!F92)-1</f>
        <v>-4.4004400440056379E-4</v>
      </c>
      <c r="G94" s="51">
        <f>(monthly!G93/monthly!G92)-1</f>
        <v>8.0141629604041587E-2</v>
      </c>
      <c r="H94" s="51">
        <f>(monthly!H93/monthly!H92)-1</f>
        <v>-7.2664359861591588E-2</v>
      </c>
      <c r="I94" s="51">
        <f>(monthly!I93/monthly!I92)-1</f>
        <v>3.8222898618590406E-2</v>
      </c>
      <c r="J94" s="51">
        <f>(monthly!J93/monthly!J92)-1</f>
        <v>-2.0613895540633198E-2</v>
      </c>
      <c r="K94" s="51">
        <f>(monthly!K93/monthly!K92)-1</f>
        <v>9.2097782831153996E-2</v>
      </c>
    </row>
    <row r="95" spans="1:11" x14ac:dyDescent="0.3">
      <c r="A95" s="19">
        <v>41153</v>
      </c>
      <c r="B95" s="51">
        <f>(monthly!B94/monthly!B93)-1</f>
        <v>9.2391619755092469E-2</v>
      </c>
      <c r="C95" s="51">
        <f>(monthly!C94/monthly!C93)-1</f>
        <v>-3.5613523888811893E-2</v>
      </c>
      <c r="D95" s="51">
        <f>(monthly!D94/monthly!D93)-1</f>
        <v>5.6799434362479362E-2</v>
      </c>
      <c r="E95" s="51">
        <f>(monthly!E94/monthly!E93)-1</f>
        <v>7.3363314909540289E-2</v>
      </c>
      <c r="F95" s="51">
        <f>(monthly!F94/monthly!F93)-1</f>
        <v>8.0783623156504447E-2</v>
      </c>
      <c r="G95" s="51">
        <f>(monthly!G94/monthly!G93)-1</f>
        <v>-5.2168698780731604E-2</v>
      </c>
      <c r="H95" s="51">
        <f>(monthly!H94/monthly!H93)-1</f>
        <v>2.7494108405341722E-2</v>
      </c>
      <c r="I95" s="51">
        <f>(monthly!I94/monthly!I93)-1</f>
        <v>1.6293623498900622E-2</v>
      </c>
      <c r="J95" s="51">
        <f>(monthly!J94/monthly!J93)-1</f>
        <v>0.19035324693088951</v>
      </c>
      <c r="K95" s="51">
        <f>(monthly!K94/monthly!K93)-1</f>
        <v>0.18740239458615315</v>
      </c>
    </row>
    <row r="96" spans="1:11" x14ac:dyDescent="0.3">
      <c r="A96" s="19">
        <v>41183</v>
      </c>
      <c r="B96" s="51">
        <f>(monthly!B95/monthly!B94)-1</f>
        <v>-3.7879190352228642E-2</v>
      </c>
      <c r="C96" s="51">
        <f>(monthly!C95/monthly!C94)-1</f>
        <v>1.5123175547136158E-2</v>
      </c>
      <c r="D96" s="51">
        <f>(monthly!D95/monthly!D94)-1</f>
        <v>8.0285459411240101E-3</v>
      </c>
      <c r="E96" s="51">
        <f>(monthly!E95/monthly!E94)-1</f>
        <v>-6.7805283694748475E-2</v>
      </c>
      <c r="F96" s="51">
        <f>(monthly!F95/monthly!F94)-1</f>
        <v>-1.6165987780040747E-2</v>
      </c>
      <c r="G96" s="51">
        <f>(monthly!G95/monthly!G94)-1</f>
        <v>1.5731758751581726E-2</v>
      </c>
      <c r="H96" s="51">
        <f>(monthly!H95/monthly!H94)-1</f>
        <v>-2.5038226299694211E-2</v>
      </c>
      <c r="I96" s="51">
        <f>(monthly!I95/monthly!I94)-1</f>
        <v>4.0053256407411419E-2</v>
      </c>
      <c r="J96" s="51">
        <f>(monthly!J95/monthly!J94)-1</f>
        <v>1.7538315689682227E-2</v>
      </c>
      <c r="K96" s="51">
        <f>(monthly!K95/monthly!K94)-1</f>
        <v>8.7680841736080595E-2</v>
      </c>
    </row>
    <row r="97" spans="1:11" x14ac:dyDescent="0.3">
      <c r="A97" s="19">
        <v>41214</v>
      </c>
      <c r="B97" s="51">
        <f>(monthly!B96/monthly!B95)-1</f>
        <v>-1.4632799558255138E-2</v>
      </c>
      <c r="C97" s="51">
        <f>(monthly!C96/monthly!C95)-1</f>
        <v>-1.1338761240334838E-3</v>
      </c>
      <c r="D97" s="51">
        <f>(monthly!D96/monthly!D95)-1</f>
        <v>0.10995575221238951</v>
      </c>
      <c r="E97" s="51">
        <f>(monthly!E96/monthly!E95)-1</f>
        <v>3.1256433129760675E-2</v>
      </c>
      <c r="F97" s="51">
        <f>(monthly!F96/monthly!F95)-1</f>
        <v>0.11859231465907616</v>
      </c>
      <c r="G97" s="51">
        <f>(monthly!G96/monthly!G95)-1</f>
        <v>2.6699331478636346E-2</v>
      </c>
      <c r="H97" s="51">
        <f>(monthly!H96/monthly!H95)-1</f>
        <v>2.9209958831601712E-2</v>
      </c>
      <c r="I97" s="51">
        <f>(monthly!I96/monthly!I95)-1</f>
        <v>5.4672498399829239E-2</v>
      </c>
      <c r="J97" s="51">
        <f>(monthly!J96/monthly!J95)-1</f>
        <v>2.6058723884810897E-2</v>
      </c>
      <c r="K97" s="51">
        <f>(monthly!K96/monthly!K95)-1</f>
        <v>0.10842402257154382</v>
      </c>
    </row>
    <row r="98" spans="1:11" x14ac:dyDescent="0.3">
      <c r="A98" s="19">
        <v>41244</v>
      </c>
      <c r="B98" s="51">
        <f>(monthly!B97/monthly!B96)-1</f>
        <v>5.777528719529279E-2</v>
      </c>
      <c r="C98" s="51">
        <f>(monthly!C97/monthly!C96)-1</f>
        <v>-4.4255600927049943E-2</v>
      </c>
      <c r="D98" s="51">
        <f>(monthly!D97/monthly!D96)-1</f>
        <v>-3.5991913209373783E-2</v>
      </c>
      <c r="E98" s="51">
        <f>(monthly!E97/monthly!E96)-1</f>
        <v>-4.8507835113284714E-2</v>
      </c>
      <c r="F98" s="51">
        <f>(monthly!F97/monthly!F96)-1</f>
        <v>2.3595817525677854E-2</v>
      </c>
      <c r="G98" s="51">
        <f>(monthly!G97/monthly!G96)-1</f>
        <v>5.8238291676777632E-3</v>
      </c>
      <c r="H98" s="51">
        <f>(monthly!H97/monthly!H96)-1</f>
        <v>2.4571428571428466E-2</v>
      </c>
      <c r="I98" s="51">
        <f>(monthly!I97/monthly!I96)-1</f>
        <v>-3.8385677438931842E-2</v>
      </c>
      <c r="J98" s="51">
        <f>(monthly!J97/monthly!J96)-1</f>
        <v>-3.673334617395374E-2</v>
      </c>
      <c r="K98" s="51">
        <f>(monthly!K97/monthly!K96)-1</f>
        <v>0.17272727272727262</v>
      </c>
    </row>
    <row r="99" spans="1:11" x14ac:dyDescent="0.3">
      <c r="A99" s="19">
        <v>41275</v>
      </c>
      <c r="B99" s="51">
        <f>(monthly!B98/monthly!B97)-1</f>
        <v>5.6102987921169856E-2</v>
      </c>
      <c r="C99" s="51">
        <f>(monthly!C98/monthly!C97)-1</f>
        <v>7.0306829429231277E-2</v>
      </c>
      <c r="D99" s="51">
        <f>(monthly!D98/monthly!D97)-1</f>
        <v>-5.2399940924531152E-2</v>
      </c>
      <c r="E99" s="51">
        <f>(monthly!E98/monthly!E97)-1</f>
        <v>0.20304905765935866</v>
      </c>
      <c r="F99" s="51">
        <f>(monthly!F98/monthly!F97)-1</f>
        <v>1.548092569155668E-2</v>
      </c>
      <c r="G99" s="51">
        <f>(monthly!G98/monthly!G97)-1</f>
        <v>-3.1443506232408547E-2</v>
      </c>
      <c r="H99" s="51">
        <f>(monthly!H98/monthly!H97)-1</f>
        <v>0.15281650864472951</v>
      </c>
      <c r="I99" s="51">
        <f>(monthly!I98/monthly!I97)-1</f>
        <v>7.1789207952035472E-2</v>
      </c>
      <c r="J99" s="51">
        <f>(monthly!J98/monthly!J97)-1</f>
        <v>-3.9205324497257665E-2</v>
      </c>
      <c r="K99" s="51">
        <f>(monthly!K98/monthly!K97)-1</f>
        <v>-9.5813953488372072E-2</v>
      </c>
    </row>
    <row r="100" spans="1:11" x14ac:dyDescent="0.3">
      <c r="A100" s="19">
        <v>41306</v>
      </c>
      <c r="B100" s="51">
        <f>(monthly!B99/monthly!B98)-1</f>
        <v>-8.2116879859543523E-2</v>
      </c>
      <c r="C100" s="51">
        <f>(monthly!C99/monthly!C98)-1</f>
        <v>0.12860269412163605</v>
      </c>
      <c r="D100" s="51">
        <f>(monthly!D99/monthly!D98)-1</f>
        <v>-2.7524079673326818E-2</v>
      </c>
      <c r="E100" s="51">
        <f>(monthly!E99/monthly!E98)-1</f>
        <v>4.2114747427774324E-2</v>
      </c>
      <c r="F100" s="51">
        <f>(monthly!F99/monthly!F98)-1</f>
        <v>-5.0853492978434445E-2</v>
      </c>
      <c r="G100" s="51">
        <f>(monthly!G99/monthly!G98)-1</f>
        <v>-6.7253404184656196E-3</v>
      </c>
      <c r="H100" s="51">
        <f>(monthly!H99/monthly!H98)-1</f>
        <v>-9.4178358329301659E-2</v>
      </c>
      <c r="I100" s="51">
        <f>(monthly!I99/monthly!I98)-1</f>
        <v>-3.9992148780607528E-2</v>
      </c>
      <c r="J100" s="51">
        <f>(monthly!J99/monthly!J98)-1</f>
        <v>-0.1147894337827593</v>
      </c>
      <c r="K100" s="51">
        <f>(monthly!K99/monthly!K98)-1</f>
        <v>-9.9451303155006832E-2</v>
      </c>
    </row>
    <row r="101" spans="1:11" x14ac:dyDescent="0.3">
      <c r="A101" s="19">
        <v>41334</v>
      </c>
      <c r="B101" s="51">
        <f>(monthly!B100/monthly!B99)-1</f>
        <v>-5.0333369767187608E-2</v>
      </c>
      <c r="C101" s="51">
        <f>(monthly!C100/monthly!C99)-1</f>
        <v>3.8729413050009542E-2</v>
      </c>
      <c r="D101" s="51">
        <f>(monthly!D100/monthly!D99)-1</f>
        <v>0</v>
      </c>
      <c r="E101" s="51">
        <f>(monthly!E100/monthly!E99)-1</f>
        <v>-6.0521545112257602E-3</v>
      </c>
      <c r="F101" s="51">
        <f>(monthly!F100/monthly!F99)-1</f>
        <v>0.15098011630088171</v>
      </c>
      <c r="G101" s="51">
        <f>(monthly!G100/monthly!G99)-1</f>
        <v>9.1615815430912129E-2</v>
      </c>
      <c r="H101" s="51">
        <f>(monthly!H100/monthly!H99)-1</f>
        <v>1.6912942852056245E-2</v>
      </c>
      <c r="I101" s="51">
        <f>(monthly!I100/monthly!I99)-1</f>
        <v>4.7434062563892931E-2</v>
      </c>
      <c r="J101" s="51">
        <f>(monthly!J100/monthly!J99)-1</f>
        <v>-6.5492283665546935E-4</v>
      </c>
      <c r="K101" s="51">
        <f>(monthly!K100/monthly!K99)-1</f>
        <v>-0.25856816450875864</v>
      </c>
    </row>
    <row r="102" spans="1:11" x14ac:dyDescent="0.3">
      <c r="A102" s="19">
        <v>41365</v>
      </c>
      <c r="B102" s="51">
        <f>(monthly!B101/monthly!B100)-1</f>
        <v>1.9796282442308799E-2</v>
      </c>
      <c r="C102" s="51">
        <f>(monthly!C101/monthly!C100)-1</f>
        <v>-0.14260734663826879</v>
      </c>
      <c r="D102" s="51">
        <f>(monthly!D101/monthly!D100)-1</f>
        <v>9.1063529713443003E-2</v>
      </c>
      <c r="E102" s="51">
        <f>(monthly!E101/monthly!E100)-1</f>
        <v>-0.22633144396430771</v>
      </c>
      <c r="F102" s="51">
        <f>(monthly!F101/monthly!F100)-1</f>
        <v>-4.7996414529305143E-2</v>
      </c>
      <c r="G102" s="51">
        <f>(monthly!G101/monthly!G100)-1</f>
        <v>0.10291752814151156</v>
      </c>
      <c r="H102" s="51">
        <f>(monthly!H101/monthly!H100)-1</f>
        <v>9.6463585434173771E-2</v>
      </c>
      <c r="I102" s="51">
        <f>(monthly!I101/monthly!I100)-1</f>
        <v>6.4073784891665264E-2</v>
      </c>
      <c r="J102" s="51">
        <f>(monthly!J101/monthly!J100)-1</f>
        <v>0.10821710636867743</v>
      </c>
      <c r="K102" s="51">
        <f>(monthly!K101/monthly!K100)-1</f>
        <v>-2.5680534155110291E-3</v>
      </c>
    </row>
    <row r="103" spans="1:11" x14ac:dyDescent="0.3">
      <c r="A103" s="19">
        <v>41395</v>
      </c>
      <c r="B103" s="51">
        <f>(monthly!B102/monthly!B101)-1</f>
        <v>2.2967101179391713E-2</v>
      </c>
      <c r="C103" s="51">
        <f>(monthly!C102/monthly!C101)-1</f>
        <v>8.7081192977075839E-2</v>
      </c>
      <c r="D103" s="51">
        <f>(monthly!D102/monthly!D101)-1</f>
        <v>2.6675284232791974E-2</v>
      </c>
      <c r="E103" s="51">
        <f>(monthly!E102/monthly!E101)-1</f>
        <v>7.884810677498888E-2</v>
      </c>
      <c r="F103" s="51">
        <f>(monthly!F102/monthly!F101)-1</f>
        <v>3.8839314373756206E-2</v>
      </c>
      <c r="G103" s="51">
        <f>(monthly!G102/monthly!G101)-1</f>
        <v>0.25133652711240706</v>
      </c>
      <c r="H103" s="51">
        <f>(monthly!H102/monthly!H101)-1</f>
        <v>-9.3884719782851733E-2</v>
      </c>
      <c r="I103" s="51">
        <f>(monthly!I102/monthly!I101)-1</f>
        <v>3.3295115799128583E-2</v>
      </c>
      <c r="J103" s="51">
        <f>(monthly!J102/monthly!J101)-1</f>
        <v>-7.3388931008339653E-2</v>
      </c>
      <c r="K103" s="51">
        <f>(monthly!K102/monthly!K101)-1</f>
        <v>0.11328527291452106</v>
      </c>
    </row>
    <row r="104" spans="1:11" x14ac:dyDescent="0.3">
      <c r="A104" s="19">
        <v>41426</v>
      </c>
      <c r="B104" s="51">
        <f>(monthly!B103/monthly!B102)-1</f>
        <v>6.983671668137692E-2</v>
      </c>
      <c r="C104" s="51">
        <f>(monthly!C103/monthly!C102)-1</f>
        <v>1.3146387564532791E-2</v>
      </c>
      <c r="D104" s="51">
        <f>(monthly!D103/monthly!D102)-1</f>
        <v>-4.4238418176095307E-2</v>
      </c>
      <c r="E104" s="51">
        <f>(monthly!E103/monthly!E102)-1</f>
        <v>3.6139312848786354E-2</v>
      </c>
      <c r="F104" s="51">
        <f>(monthly!F103/monthly!F102)-1</f>
        <v>-4.6594982078853042E-2</v>
      </c>
      <c r="G104" s="51">
        <f>(monthly!G103/monthly!G102)-1</f>
        <v>-7.1658436442323614E-2</v>
      </c>
      <c r="H104" s="51">
        <f>(monthly!H103/monthly!H102)-1</f>
        <v>-2.6784140969163039E-2</v>
      </c>
      <c r="I104" s="51">
        <f>(monthly!I103/monthly!I102)-1</f>
        <v>-4.549287648129241E-2</v>
      </c>
      <c r="J104" s="51">
        <f>(monthly!J103/monthly!J102)-1</f>
        <v>1.8327605956471871E-3</v>
      </c>
      <c r="K104" s="51">
        <f>(monthly!K103/monthly!K102)-1</f>
        <v>-0.10360777058279358</v>
      </c>
    </row>
    <row r="105" spans="1:11" x14ac:dyDescent="0.3">
      <c r="A105" s="19">
        <v>41456</v>
      </c>
      <c r="B105" s="51">
        <f>(monthly!B104/monthly!B103)-1</f>
        <v>1.0982778178818098E-2</v>
      </c>
      <c r="C105" s="51">
        <f>(monthly!C104/monthly!C103)-1</f>
        <v>0.19587614512850515</v>
      </c>
      <c r="D105" s="51">
        <f>(monthly!D104/monthly!D103)-1</f>
        <v>-8.924882488548247E-2</v>
      </c>
      <c r="E105" s="51">
        <f>(monthly!E104/monthly!E103)-1</f>
        <v>0.18841049933486897</v>
      </c>
      <c r="F105" s="51">
        <f>(monthly!F104/monthly!F103)-1</f>
        <v>9.4805980468412487E-2</v>
      </c>
      <c r="G105" s="51">
        <f>(monthly!G104/monthly!G103)-1</f>
        <v>4.1777485581089513E-2</v>
      </c>
      <c r="H105" s="51">
        <f>(monthly!H104/monthly!H103)-1</f>
        <v>-0.11497374615245326</v>
      </c>
      <c r="I105" s="51">
        <f>(monthly!I104/monthly!I103)-1</f>
        <v>5.319445736073658E-2</v>
      </c>
      <c r="J105" s="51">
        <f>(monthly!J104/monthly!J103)-1</f>
        <v>-9.5782561824180878E-2</v>
      </c>
      <c r="K105" s="51">
        <f>(monthly!K104/monthly!K103)-1</f>
        <v>-0.37358101135190924</v>
      </c>
    </row>
    <row r="106" spans="1:11" x14ac:dyDescent="0.3">
      <c r="A106" s="19">
        <v>41487</v>
      </c>
      <c r="B106" s="51">
        <f>(monthly!B105/monthly!B104)-1</f>
        <v>-2.0910899168664177E-2</v>
      </c>
      <c r="C106" s="51">
        <f>(monthly!C105/monthly!C104)-1</f>
        <v>0.11990220618196634</v>
      </c>
      <c r="D106" s="51">
        <f>(monthly!D105/monthly!D104)-1</f>
        <v>-2.5838264299802849E-2</v>
      </c>
      <c r="E106" s="51">
        <f>(monthly!E105/monthly!E104)-1</f>
        <v>4.5866550180190035E-2</v>
      </c>
      <c r="F106" s="51">
        <f>(monthly!F105/monthly!F104)-1</f>
        <v>-0.17070571518787492</v>
      </c>
      <c r="G106" s="51">
        <f>(monthly!G105/monthly!G104)-1</f>
        <v>4.27411720834181E-3</v>
      </c>
      <c r="H106" s="51">
        <f>(monthly!H105/monthly!H104)-1</f>
        <v>-0.15977905073649756</v>
      </c>
      <c r="I106" s="51">
        <f>(monthly!I105/monthly!I104)-1</f>
        <v>-9.8940397350993359E-2</v>
      </c>
      <c r="J106" s="51">
        <f>(monthly!J105/monthly!J104)-1</f>
        <v>-0.14671772824162721</v>
      </c>
      <c r="K106" s="51">
        <f>(monthly!K105/monthly!K104)-1</f>
        <v>-6.2602965403624422E-2</v>
      </c>
    </row>
    <row r="107" spans="1:11" x14ac:dyDescent="0.3">
      <c r="A107" s="19">
        <v>41518</v>
      </c>
      <c r="B107" s="51">
        <f>(monthly!B106/monthly!B105)-1</f>
        <v>-3.6828671146533321E-2</v>
      </c>
      <c r="C107" s="51">
        <f>(monthly!C106/monthly!C105)-1</f>
        <v>-5.1832754641661705E-2</v>
      </c>
      <c r="D107" s="51">
        <f>(monthly!D106/monthly!D105)-1</f>
        <v>-1.5860160626306463E-3</v>
      </c>
      <c r="E107" s="51">
        <f>(monthly!E106/monthly!E105)-1</f>
        <v>-2.9889318158087042E-2</v>
      </c>
      <c r="F107" s="51">
        <f>(monthly!F106/monthly!F105)-1</f>
        <v>9.097615534719905E-2</v>
      </c>
      <c r="G107" s="51">
        <f>(monthly!G106/monthly!G105)-1</f>
        <v>0.17180805484147377</v>
      </c>
      <c r="H107" s="51">
        <f>(monthly!H106/monthly!H105)-1</f>
        <v>0.21451180910640377</v>
      </c>
      <c r="I107" s="51">
        <f>(monthly!I106/monthly!I105)-1</f>
        <v>0.10539467881816833</v>
      </c>
      <c r="J107" s="51">
        <f>(monthly!J106/monthly!J105)-1</f>
        <v>9.1857904987721284E-2</v>
      </c>
      <c r="K107" s="51">
        <f>(monthly!K106/monthly!K105)-1</f>
        <v>0.24780316344463982</v>
      </c>
    </row>
    <row r="108" spans="1:11" x14ac:dyDescent="0.3">
      <c r="A108" s="19">
        <v>41548</v>
      </c>
      <c r="B108" s="51">
        <f>(monthly!B107/monthly!B106)-1</f>
        <v>0.11227690643591126</v>
      </c>
      <c r="C108" s="51">
        <f>(monthly!C107/monthly!C106)-1</f>
        <v>9.5572756775721412E-2</v>
      </c>
      <c r="D108" s="51">
        <f>(monthly!D107/monthly!D106)-1</f>
        <v>0.14793659377429269</v>
      </c>
      <c r="E108" s="51">
        <f>(monthly!E107/monthly!E106)-1</f>
        <v>9.8538869305492049E-2</v>
      </c>
      <c r="F108" s="51">
        <f>(monthly!F107/monthly!F106)-1</f>
        <v>0.1746319118769768</v>
      </c>
      <c r="G108" s="51">
        <f>(monthly!G107/monthly!G106)-1</f>
        <v>0.13971968312004868</v>
      </c>
      <c r="H108" s="51">
        <f>(monthly!H107/monthly!H106)-1</f>
        <v>8.8813151563752912E-2</v>
      </c>
      <c r="I108" s="51">
        <f>(monthly!I107/monthly!I106)-1</f>
        <v>-1.7774822695035386E-2</v>
      </c>
      <c r="J108" s="51">
        <f>(monthly!J107/monthly!J106)-1</f>
        <v>0.23325254483761504</v>
      </c>
      <c r="K108" s="51">
        <f>(monthly!K107/monthly!K106)-1</f>
        <v>-4.7887323943662019E-2</v>
      </c>
    </row>
    <row r="109" spans="1:11" x14ac:dyDescent="0.3">
      <c r="A109" s="19">
        <v>41579</v>
      </c>
      <c r="B109" s="51">
        <f>(monthly!B108/monthly!B107)-1</f>
        <v>-6.7246912379655632E-2</v>
      </c>
      <c r="C109" s="51">
        <f>(monthly!C108/monthly!C107)-1</f>
        <v>-5.0998248686514924E-2</v>
      </c>
      <c r="D109" s="51">
        <f>(monthly!D108/monthly!D107)-1</f>
        <v>-2.861853727476138E-2</v>
      </c>
      <c r="E109" s="51">
        <f>(monthly!E108/monthly!E107)-1</f>
        <v>1.3496631965707273E-2</v>
      </c>
      <c r="F109" s="51">
        <f>(monthly!F108/monthly!F107)-1</f>
        <v>-6.636831256615483E-2</v>
      </c>
      <c r="G109" s="51">
        <f>(monthly!G108/monthly!G107)-1</f>
        <v>-6.696323545137628E-2</v>
      </c>
      <c r="H109" s="51">
        <f>(monthly!H108/monthly!H107)-1</f>
        <v>-5.3028908120051566E-2</v>
      </c>
      <c r="I109" s="51">
        <f>(monthly!I108/monthly!I107)-1</f>
        <v>-4.2149916512478014E-2</v>
      </c>
      <c r="J109" s="51">
        <f>(monthly!J108/monthly!J107)-1</f>
        <v>7.2808741451143799E-2</v>
      </c>
      <c r="K109" s="51">
        <f>(monthly!K108/monthly!K107)-1</f>
        <v>3.5502958579881838E-2</v>
      </c>
    </row>
    <row r="110" spans="1:11" x14ac:dyDescent="0.3">
      <c r="A110" s="19">
        <v>41609</v>
      </c>
      <c r="B110" s="51">
        <f>(monthly!B109/monthly!B108)-1</f>
        <v>4.9210238231767622E-2</v>
      </c>
      <c r="C110" s="51">
        <f>(monthly!C109/monthly!C108)-1</f>
        <v>8.3676934271161851E-2</v>
      </c>
      <c r="D110" s="51">
        <f>(monthly!D109/monthly!D108)-1</f>
        <v>6.8804558680892747E-3</v>
      </c>
      <c r="E110" s="51">
        <f>(monthly!E109/monthly!E108)-1</f>
        <v>3.9056457849961479E-2</v>
      </c>
      <c r="F110" s="51">
        <f>(monthly!F109/monthly!F108)-1</f>
        <v>-2.7089921833044928E-2</v>
      </c>
      <c r="G110" s="51">
        <f>(monthly!G109/monthly!G108)-1</f>
        <v>5.0978774125521431E-2</v>
      </c>
      <c r="H110" s="51">
        <f>(monthly!H109/monthly!H108)-1</f>
        <v>2.1193855726229893E-2</v>
      </c>
      <c r="I110" s="51">
        <f>(monthly!I109/monthly!I108)-1</f>
        <v>4.5229681978800063E-3</v>
      </c>
      <c r="J110" s="51">
        <f>(monthly!J109/monthly!J108)-1</f>
        <v>2.5441116126384999E-2</v>
      </c>
      <c r="K110" s="51">
        <f>(monthly!K109/monthly!K108)-1</f>
        <v>0.13071428571428578</v>
      </c>
    </row>
    <row r="111" spans="1:11" x14ac:dyDescent="0.3">
      <c r="A111" s="19">
        <v>41640</v>
      </c>
      <c r="B111" s="51">
        <f>(monthly!B110/monthly!B109)-1</f>
        <v>-7.1545684900879425E-2</v>
      </c>
      <c r="C111" s="51">
        <f>(monthly!C110/monthly!C109)-1</f>
        <v>3.1762095675528235E-2</v>
      </c>
      <c r="D111" s="51">
        <f>(monthly!D110/monthly!D109)-1</f>
        <v>-5.6112465757548358E-2</v>
      </c>
      <c r="E111" s="51">
        <f>(monthly!E110/monthly!E109)-1</f>
        <v>6.1825455898771864E-2</v>
      </c>
      <c r="F111" s="51">
        <f>(monthly!F110/monthly!F109)-1</f>
        <v>-3.7350505979760751E-2</v>
      </c>
      <c r="G111" s="51">
        <f>(monthly!G110/monthly!G109)-1</f>
        <v>-4.0588876772082894E-2</v>
      </c>
      <c r="H111" s="51">
        <f>(monthly!H110/monthly!H109)-1</f>
        <v>4.5887281035795757E-2</v>
      </c>
      <c r="I111" s="51">
        <f>(monthly!I110/monthly!I109)-1</f>
        <v>1.088129074621258E-2</v>
      </c>
      <c r="J111" s="51">
        <f>(monthly!J110/monthly!J109)-1</f>
        <v>-7.8974446921625807E-2</v>
      </c>
      <c r="K111" s="51">
        <f>(monthly!K110/monthly!K109)-1</f>
        <v>-0.1585596967782692</v>
      </c>
    </row>
    <row r="112" spans="1:11" x14ac:dyDescent="0.3">
      <c r="A112" s="19">
        <v>41671</v>
      </c>
      <c r="B112" s="51">
        <f>(monthly!B111/monthly!B110)-1</f>
        <v>-3.7512709370150277E-2</v>
      </c>
      <c r="C112" s="51">
        <f>(monthly!C111/monthly!C110)-1</f>
        <v>1.5486475270683364E-2</v>
      </c>
      <c r="D112" s="51">
        <f>(monthly!D111/monthly!D110)-1</f>
        <v>6.5412214957741854E-2</v>
      </c>
      <c r="E112" s="51">
        <f>(monthly!E111/monthly!E110)-1</f>
        <v>3.3428258488499507E-2</v>
      </c>
      <c r="F112" s="51">
        <f>(monthly!F111/monthly!F110)-1</f>
        <v>2.7607883112470422E-3</v>
      </c>
      <c r="G112" s="51">
        <f>(monthly!G111/monthly!G110)-1</f>
        <v>4.7057218850166116E-3</v>
      </c>
      <c r="H112" s="51">
        <f>(monthly!H111/monthly!H110)-1</f>
        <v>3.8594574913526358E-2</v>
      </c>
      <c r="I112" s="51">
        <f>(monthly!I111/monthly!I110)-1</f>
        <v>7.3771632719343838E-3</v>
      </c>
      <c r="J112" s="51">
        <f>(monthly!J111/monthly!J110)-1</f>
        <v>0.12470905874685778</v>
      </c>
      <c r="K112" s="51">
        <f>(monthly!K111/monthly!K110)-1</f>
        <v>0.20720720720720731</v>
      </c>
    </row>
    <row r="113" spans="1:11" x14ac:dyDescent="0.3">
      <c r="A113" s="19">
        <v>41699</v>
      </c>
      <c r="B113" s="51">
        <f>(monthly!B112/monthly!B111)-1</f>
        <v>0.16346046925386393</v>
      </c>
      <c r="C113" s="51">
        <f>(monthly!C112/monthly!C111)-1</f>
        <v>-6.2663694622457577E-2</v>
      </c>
      <c r="D113" s="51">
        <f>(monthly!D112/monthly!D111)-1</f>
        <v>0.11827216667664486</v>
      </c>
      <c r="E113" s="51">
        <f>(monthly!E112/monthly!E111)-1</f>
        <v>-0.14172460573172807</v>
      </c>
      <c r="F113" s="51">
        <f>(monthly!F112/monthly!F111)-1</f>
        <v>0.15845652081833195</v>
      </c>
      <c r="G113" s="51">
        <f>(monthly!G112/monthly!G111)-1</f>
        <v>-4.9416236763507926E-2</v>
      </c>
      <c r="H113" s="51">
        <f>(monthly!H112/monthly!H111)-1</f>
        <v>0.21875547765118331</v>
      </c>
      <c r="I113" s="51">
        <f>(monthly!I112/monthly!I111)-1</f>
        <v>7.7698968312454042E-2</v>
      </c>
      <c r="J113" s="51">
        <f>(monthly!J112/monthly!J111)-1</f>
        <v>0.14829684201812832</v>
      </c>
      <c r="K113" s="51">
        <f>(monthly!K112/monthly!K111)-1</f>
        <v>0.38619402985074625</v>
      </c>
    </row>
    <row r="114" spans="1:11" x14ac:dyDescent="0.3">
      <c r="A114" s="19">
        <v>41730</v>
      </c>
      <c r="B114" s="51">
        <f>(monthly!B113/monthly!B112)-1</f>
        <v>5.4477683264839705E-3</v>
      </c>
      <c r="C114" s="51">
        <f>(monthly!C113/monthly!C112)-1</f>
        <v>2.6277459052941321E-2</v>
      </c>
      <c r="D114" s="51">
        <f>(monthly!D113/monthly!D112)-1</f>
        <v>-3.6726717884198345E-2</v>
      </c>
      <c r="E114" s="51">
        <f>(monthly!E113/monthly!E112)-1</f>
        <v>-3.1044702395653268E-2</v>
      </c>
      <c r="F114" s="51">
        <f>(monthly!F113/monthly!F112)-1</f>
        <v>-7.811700182815362E-2</v>
      </c>
      <c r="G114" s="51">
        <f>(monthly!G113/monthly!G112)-1</f>
        <v>2.3160049509663994E-2</v>
      </c>
      <c r="H114" s="51">
        <f>(monthly!H113/monthly!H112)-1</f>
        <v>-1.3663166978282848E-2</v>
      </c>
      <c r="I114" s="51">
        <f>(monthly!I113/monthly!I112)-1</f>
        <v>-3.4574127099448737E-2</v>
      </c>
      <c r="J114" s="51">
        <f>(monthly!J113/monthly!J112)-1</f>
        <v>1.7997885428681082E-2</v>
      </c>
      <c r="K114" s="51">
        <f>(monthly!K113/monthly!K112)-1</f>
        <v>6.1462539255271453E-2</v>
      </c>
    </row>
    <row r="115" spans="1:11" x14ac:dyDescent="0.3">
      <c r="A115" s="19">
        <v>41760</v>
      </c>
      <c r="B115" s="51">
        <f>(monthly!B114/monthly!B113)-1</f>
        <v>0.13773764258555121</v>
      </c>
      <c r="C115" s="51">
        <f>(monthly!C114/monthly!C113)-1</f>
        <v>-2.1858556601496493E-2</v>
      </c>
      <c r="D115" s="51">
        <f>(monthly!D114/monthly!D113)-1</f>
        <v>9.9041267194664329E-2</v>
      </c>
      <c r="E115" s="51">
        <f>(monthly!E114/monthly!E113)-1</f>
        <v>-8.1079703310988238E-2</v>
      </c>
      <c r="F115" s="51">
        <f>(monthly!F114/monthly!F113)-1</f>
        <v>4.8585083387868711E-3</v>
      </c>
      <c r="G115" s="51">
        <f>(monthly!G114/monthly!G113)-1</f>
        <v>1.9541700593230127E-2</v>
      </c>
      <c r="H115" s="51">
        <f>(monthly!H114/monthly!H113)-1</f>
        <v>0.14887722368037348</v>
      </c>
      <c r="I115" s="51">
        <f>(monthly!I114/monthly!I113)-1</f>
        <v>-3.9397963700753547E-3</v>
      </c>
      <c r="J115" s="51">
        <f>(monthly!J114/monthly!J113)-1</f>
        <v>0.19285967189897324</v>
      </c>
      <c r="K115" s="51">
        <f>(monthly!K114/monthly!K113)-1</f>
        <v>0.60946745562130178</v>
      </c>
    </row>
    <row r="116" spans="1:11" x14ac:dyDescent="0.3">
      <c r="A116" s="19">
        <v>41791</v>
      </c>
      <c r="B116" s="51">
        <f>(monthly!B115/monthly!B114)-1</f>
        <v>-4.6286239451917344E-2</v>
      </c>
      <c r="C116" s="51">
        <f>(monthly!C115/monthly!C114)-1</f>
        <v>0.1274294005586758</v>
      </c>
      <c r="D116" s="51">
        <f>(monthly!D115/monthly!D114)-1</f>
        <v>3.6334673443070731E-2</v>
      </c>
      <c r="E116" s="51">
        <f>(monthly!E115/monthly!E114)-1</f>
        <v>0.10753911017419293</v>
      </c>
      <c r="F116" s="51">
        <f>(monthly!F115/monthly!F114)-1</f>
        <v>0.17021234606883495</v>
      </c>
      <c r="G116" s="51">
        <f>(monthly!G115/monthly!G114)-1</f>
        <v>0.14446092413006273</v>
      </c>
      <c r="H116" s="51">
        <f>(monthly!H115/monthly!H114)-1</f>
        <v>0.14913060032999104</v>
      </c>
      <c r="I116" s="51">
        <f>(monthly!I115/monthly!I114)-1</f>
        <v>-4.857561886138384E-2</v>
      </c>
      <c r="J116" s="51">
        <f>(monthly!J115/monthly!J114)-1</f>
        <v>9.8584163607760678E-2</v>
      </c>
      <c r="K116" s="51">
        <f>(monthly!K115/monthly!K114)-1</f>
        <v>0.11843487394957974</v>
      </c>
    </row>
    <row r="117" spans="1:11" x14ac:dyDescent="0.3">
      <c r="A117" s="19">
        <v>41821</v>
      </c>
      <c r="B117" s="51">
        <f>(monthly!B116/monthly!B115)-1</f>
        <v>-8.8480070083224449E-3</v>
      </c>
      <c r="C117" s="51">
        <f>(monthly!C116/monthly!C115)-1</f>
        <v>8.0344244928690856E-2</v>
      </c>
      <c r="D117" s="51">
        <f>(monthly!D116/monthly!D115)-1</f>
        <v>1.5151515151515138E-2</v>
      </c>
      <c r="E117" s="51">
        <f>(monthly!E116/monthly!E115)-1</f>
        <v>3.4436124120313494E-2</v>
      </c>
      <c r="F117" s="51">
        <f>(monthly!F116/monthly!F115)-1</f>
        <v>5.8333473868829699E-2</v>
      </c>
      <c r="G117" s="51">
        <f>(monthly!G116/monthly!G115)-1</f>
        <v>0.13627482255363255</v>
      </c>
      <c r="H117" s="51">
        <f>(monthly!H116/monthly!H115)-1</f>
        <v>-3.1036006185111598E-2</v>
      </c>
      <c r="I117" s="51">
        <f>(monthly!I116/monthly!I115)-1</f>
        <v>9.6319133034379556E-2</v>
      </c>
      <c r="J117" s="51">
        <f>(monthly!J116/monthly!J115)-1</f>
        <v>-0.11606250281442776</v>
      </c>
      <c r="K117" s="51">
        <f>(monthly!K116/monthly!K115)-1</f>
        <v>0.15989668936370038</v>
      </c>
    </row>
    <row r="118" spans="1:11" x14ac:dyDescent="0.3">
      <c r="A118" s="19">
        <v>41852</v>
      </c>
      <c r="B118" s="51">
        <f>(monthly!B117/monthly!B116)-1</f>
        <v>-7.6895881209121386E-3</v>
      </c>
      <c r="C118" s="51">
        <f>(monthly!C117/monthly!C116)-1</f>
        <v>-2.2366650999205762E-2</v>
      </c>
      <c r="D118" s="51">
        <f>(monthly!D117/monthly!D116)-1</f>
        <v>1.146441704520873E-2</v>
      </c>
      <c r="E118" s="51">
        <f>(monthly!E117/monthly!E116)-1</f>
        <v>6.8637420104590285E-2</v>
      </c>
      <c r="F118" s="51">
        <f>(monthly!F117/monthly!F116)-1</f>
        <v>-7.0909554464910762E-3</v>
      </c>
      <c r="G118" s="51">
        <f>(monthly!G117/monthly!G116)-1</f>
        <v>8.9242161042971668E-2</v>
      </c>
      <c r="H118" s="51">
        <f>(monthly!H117/monthly!H116)-1</f>
        <v>0.19560013678331245</v>
      </c>
      <c r="I118" s="51">
        <f>(monthly!I117/monthly!I116)-1</f>
        <v>-2.9399233063485131E-3</v>
      </c>
      <c r="J118" s="51">
        <f>(monthly!J117/monthly!J116)-1</f>
        <v>1.51505889065493E-2</v>
      </c>
      <c r="K118" s="51">
        <f>(monthly!K117/monthly!K116)-1</f>
        <v>0.22530364372469625</v>
      </c>
    </row>
    <row r="119" spans="1:11" x14ac:dyDescent="0.3">
      <c r="A119" s="19">
        <v>41883</v>
      </c>
      <c r="B119" s="51">
        <f>(monthly!B118/monthly!B117)-1</f>
        <v>-5.3041774294112387E-2</v>
      </c>
      <c r="C119" s="51">
        <f>(monthly!C118/monthly!C117)-1</f>
        <v>8.4940068635089849E-2</v>
      </c>
      <c r="D119" s="51">
        <f>(monthly!D118/monthly!D117)-1</f>
        <v>3.4502423723980602E-2</v>
      </c>
      <c r="E119" s="51">
        <f>(monthly!E118/monthly!E117)-1</f>
        <v>4.1391966288316651E-2</v>
      </c>
      <c r="F119" s="51">
        <f>(monthly!F118/monthly!F117)-1</f>
        <v>8.5859639549998867E-3</v>
      </c>
      <c r="G119" s="51">
        <f>(monthly!G118/monthly!G117)-1</f>
        <v>0.12093045733524499</v>
      </c>
      <c r="H119" s="51">
        <f>(monthly!H118/monthly!H117)-1</f>
        <v>-5.8823529411764719E-2</v>
      </c>
      <c r="I119" s="51">
        <f>(monthly!I118/monthly!I117)-1</f>
        <v>4.3929746592026087E-2</v>
      </c>
      <c r="J119" s="51">
        <f>(monthly!J118/monthly!J117)-1</f>
        <v>-4.5475987353841618E-2</v>
      </c>
      <c r="K119" s="51">
        <f>(monthly!K118/monthly!K117)-1</f>
        <v>0.17809350735172647</v>
      </c>
    </row>
    <row r="120" spans="1:11" x14ac:dyDescent="0.3">
      <c r="A120" s="19">
        <v>41913</v>
      </c>
      <c r="B120" s="51">
        <f>(monthly!B119/monthly!B118)-1</f>
        <v>5.7988054366740371E-2</v>
      </c>
      <c r="C120" s="51">
        <f>(monthly!C119/monthly!C118)-1</f>
        <v>-4.7041295794017612E-2</v>
      </c>
      <c r="D120" s="51">
        <f>(monthly!D119/monthly!D118)-1</f>
        <v>4.4905365674384523E-2</v>
      </c>
      <c r="E120" s="51">
        <f>(monthly!E119/monthly!E118)-1</f>
        <v>8.09946482182482E-2</v>
      </c>
      <c r="F120" s="51">
        <f>(monthly!F119/monthly!F118)-1</f>
        <v>4.3598637940362117E-2</v>
      </c>
      <c r="G120" s="51">
        <f>(monthly!G119/monthly!G118)-1</f>
        <v>9.6070935847321293E-2</v>
      </c>
      <c r="H120" s="51">
        <f>(monthly!H119/monthly!H118)-1</f>
        <v>0.10818476499189633</v>
      </c>
      <c r="I120" s="51">
        <f>(monthly!I119/monthly!I118)-1</f>
        <v>-4.1835523353391468E-2</v>
      </c>
      <c r="J120" s="51">
        <f>(monthly!J119/monthly!J118)-1</f>
        <v>0.13544120121130554</v>
      </c>
      <c r="K120" s="51">
        <f>(monthly!K119/monthly!K118)-1</f>
        <v>3.0851213013602496E-2</v>
      </c>
    </row>
    <row r="121" spans="1:11" x14ac:dyDescent="0.3">
      <c r="A121" s="19">
        <v>41944</v>
      </c>
      <c r="B121" s="51">
        <f>(monthly!B120/monthly!B119)-1</f>
        <v>-8.9793741109530645E-3</v>
      </c>
      <c r="C121" s="51">
        <f>(monthly!C120/monthly!C119)-1</f>
        <v>1.3477326662818312E-2</v>
      </c>
      <c r="D121" s="51">
        <f>(monthly!D120/monthly!D119)-1</f>
        <v>4.9680156514475327E-2</v>
      </c>
      <c r="E121" s="51">
        <f>(monthly!E120/monthly!E119)-1</f>
        <v>7.617380104248439E-2</v>
      </c>
      <c r="F121" s="51">
        <f>(monthly!F120/monthly!F119)-1</f>
        <v>0.13347360717226242</v>
      </c>
      <c r="G121" s="51">
        <f>(monthly!G120/monthly!G119)-1</f>
        <v>7.7305327197157325E-2</v>
      </c>
      <c r="H121" s="51">
        <f>(monthly!H120/monthly!H119)-1</f>
        <v>2.9890310786105934E-2</v>
      </c>
      <c r="I121" s="51">
        <f>(monthly!I120/monthly!I119)-1</f>
        <v>2.1831076173794317E-2</v>
      </c>
      <c r="J121" s="51">
        <f>(monthly!J120/monthly!J119)-1</f>
        <v>-8.9179052646199963E-3</v>
      </c>
      <c r="K121" s="51">
        <f>(monthly!K120/monthly!K119)-1</f>
        <v>5.672697592164333E-2</v>
      </c>
    </row>
    <row r="122" spans="1:11" x14ac:dyDescent="0.3">
      <c r="A122" s="19">
        <v>41974</v>
      </c>
      <c r="B122" s="51">
        <f>(monthly!B121/monthly!B120)-1</f>
        <v>-0.10128285637391221</v>
      </c>
      <c r="C122" s="51">
        <f>(monthly!C121/monthly!C120)-1</f>
        <v>-3.2070501309242161E-2</v>
      </c>
      <c r="D122" s="51">
        <f>(monthly!D121/monthly!D120)-1</f>
        <v>-5.8009256350651794E-3</v>
      </c>
      <c r="E122" s="51">
        <f>(monthly!E121/monthly!E120)-1</f>
        <v>-9.5130343718442645E-2</v>
      </c>
      <c r="F122" s="51">
        <f>(monthly!F121/monthly!F120)-1</f>
        <v>1.0209846650524712E-2</v>
      </c>
      <c r="G122" s="51">
        <f>(monthly!G121/monthly!G120)-1</f>
        <v>0.11568185967261013</v>
      </c>
      <c r="H122" s="51">
        <f>(monthly!H121/monthly!H120)-1</f>
        <v>-0.13410845832963525</v>
      </c>
      <c r="I122" s="51">
        <f>(monthly!I121/monthly!I120)-1</f>
        <v>1.4884187641107216E-2</v>
      </c>
      <c r="J122" s="51">
        <f>(monthly!J121/monthly!J120)-1</f>
        <v>-8.7552092093214573E-2</v>
      </c>
      <c r="K122" s="51">
        <f>(monthly!K121/monthly!K120)-1</f>
        <v>4.5957775489186448E-2</v>
      </c>
    </row>
    <row r="123" spans="1:11" x14ac:dyDescent="0.3">
      <c r="A123" s="19">
        <v>42005</v>
      </c>
      <c r="B123" s="51">
        <f>(monthly!B122/monthly!B121)-1</f>
        <v>2.7051307646236644E-2</v>
      </c>
      <c r="C123" s="51">
        <f>(monthly!C122/monthly!C121)-1</f>
        <v>-2.9782191165052541E-2</v>
      </c>
      <c r="D123" s="51">
        <f>(monthly!D122/monthly!D121)-1</f>
        <v>0.13215654884779049</v>
      </c>
      <c r="E123" s="51">
        <f>(monthly!E122/monthly!E121)-1</f>
        <v>8.5849505032343343E-2</v>
      </c>
      <c r="F123" s="51">
        <f>(monthly!F122/monthly!F121)-1</f>
        <v>0.14017496904086602</v>
      </c>
      <c r="G123" s="51">
        <f>(monthly!G122/monthly!G121)-1</f>
        <v>2.6300861786844099E-2</v>
      </c>
      <c r="H123" s="51">
        <f>(monthly!H122/monthly!H121)-1</f>
        <v>0.15549405494054946</v>
      </c>
      <c r="I123" s="51">
        <f>(monthly!I122/monthly!I121)-1</f>
        <v>5.3555244294312132E-4</v>
      </c>
      <c r="J123" s="51">
        <f>(monthly!J122/monthly!J121)-1</f>
        <v>0.13604432064883465</v>
      </c>
      <c r="K123" s="51">
        <f>(monthly!K122/monthly!K121)-1</f>
        <v>-4.4923076923076954E-2</v>
      </c>
    </row>
    <row r="124" spans="1:11" x14ac:dyDescent="0.3">
      <c r="A124" s="19">
        <v>42036</v>
      </c>
      <c r="B124" s="51">
        <f>(monthly!B123/monthly!B122)-1</f>
        <v>-5.4767227135776086E-2</v>
      </c>
      <c r="C124" s="51">
        <f>(monthly!C123/monthly!C122)-1</f>
        <v>7.7836089326178692E-2</v>
      </c>
      <c r="D124" s="51">
        <f>(monthly!D123/monthly!D122)-1</f>
        <v>-5.7118404405746004E-3</v>
      </c>
      <c r="E124" s="51">
        <f>(monthly!E123/monthly!E122)-1</f>
        <v>7.2153175615234044E-2</v>
      </c>
      <c r="F124" s="51">
        <f>(monthly!F123/monthly!F122)-1</f>
        <v>-4.5640342886506535E-2</v>
      </c>
      <c r="G124" s="51">
        <f>(monthly!G123/monthly!G122)-1</f>
        <v>0.10865105600493186</v>
      </c>
      <c r="H124" s="51">
        <f>(monthly!H123/monthly!H122)-1</f>
        <v>-1.0644903752329293E-3</v>
      </c>
      <c r="I124" s="51">
        <f>(monthly!I123/monthly!I122)-1</f>
        <v>-1.9928356734055241E-2</v>
      </c>
      <c r="J124" s="51">
        <f>(monthly!J123/monthly!J122)-1</f>
        <v>3.9292571459477177E-2</v>
      </c>
      <c r="K124" s="51">
        <f>(monthly!K123/monthly!K122)-1</f>
        <v>-0.11069587628865973</v>
      </c>
    </row>
    <row r="125" spans="1:11" x14ac:dyDescent="0.3">
      <c r="A125" s="19">
        <v>42064</v>
      </c>
      <c r="B125" s="51">
        <f>(monthly!B124/monthly!B123)-1</f>
        <v>-4.5241889877127073E-2</v>
      </c>
      <c r="C125" s="51">
        <f>(monthly!C124/monthly!C123)-1</f>
        <v>-4.5337668326156155E-2</v>
      </c>
      <c r="D125" s="51">
        <f>(monthly!D124/monthly!D123)-1</f>
        <v>-4.528358376527386E-2</v>
      </c>
      <c r="E125" s="51">
        <f>(monthly!E124/monthly!E123)-1</f>
        <v>-3.4012639352410834E-2</v>
      </c>
      <c r="F125" s="51">
        <f>(monthly!F124/monthly!F123)-1</f>
        <v>-8.9209231748206275E-3</v>
      </c>
      <c r="G125" s="51">
        <f>(monthly!G124/monthly!G123)-1</f>
        <v>3.090035761195753E-2</v>
      </c>
      <c r="H125" s="51">
        <f>(monthly!H124/monthly!H123)-1</f>
        <v>8.6493206642394016E-2</v>
      </c>
      <c r="I125" s="51">
        <f>(monthly!I124/monthly!I123)-1</f>
        <v>-9.9105154812418661E-2</v>
      </c>
      <c r="J125" s="51">
        <f>(monthly!J124/monthly!J123)-1</f>
        <v>-2.7104149320011151E-2</v>
      </c>
      <c r="K125" s="51">
        <f>(monthly!K124/monthly!K123)-1</f>
        <v>4.0428923344442813E-2</v>
      </c>
    </row>
    <row r="126" spans="1:11" x14ac:dyDescent="0.3">
      <c r="A126" s="19">
        <v>42095</v>
      </c>
      <c r="B126" s="51">
        <f>(monthly!B125/monthly!B124)-1</f>
        <v>4.4047170319315043E-2</v>
      </c>
      <c r="C126" s="51">
        <f>(monthly!C125/monthly!C124)-1</f>
        <v>-3.5341792877609524E-2</v>
      </c>
      <c r="D126" s="51">
        <f>(monthly!D125/monthly!D124)-1</f>
        <v>-3.31432155386997E-2</v>
      </c>
      <c r="E126" s="51">
        <f>(monthly!E125/monthly!E124)-1</f>
        <v>-0.12446706850926192</v>
      </c>
      <c r="F126" s="51">
        <f>(monthly!F125/monthly!F124)-1</f>
        <v>-6.0218054303670887E-2</v>
      </c>
      <c r="G126" s="51">
        <f>(monthly!G125/monthly!G124)-1</f>
        <v>1.6079831854621141E-2</v>
      </c>
      <c r="H126" s="51">
        <f>(monthly!H125/monthly!H124)-1</f>
        <v>-5.4515733551287138E-2</v>
      </c>
      <c r="I126" s="51">
        <f>(monthly!I125/monthly!I124)-1</f>
        <v>-9.8395821675060224E-3</v>
      </c>
      <c r="J126" s="51">
        <f>(monthly!J125/monthly!J124)-1</f>
        <v>-5.0324950299097004E-2</v>
      </c>
      <c r="K126" s="51">
        <f>(monthly!K125/monthly!K124)-1</f>
        <v>2.7855153203342198E-3</v>
      </c>
    </row>
    <row r="127" spans="1:11" x14ac:dyDescent="0.3">
      <c r="A127" s="19">
        <v>42125</v>
      </c>
      <c r="B127" s="51">
        <f>(monthly!B126/monthly!B125)-1</f>
        <v>1.6968384135334524E-2</v>
      </c>
      <c r="C127" s="51">
        <f>(monthly!C126/monthly!C125)-1</f>
        <v>5.9507947688678176E-2</v>
      </c>
      <c r="D127" s="51">
        <f>(monthly!D126/monthly!D125)-1</f>
        <v>6.245692276505177E-2</v>
      </c>
      <c r="E127" s="51">
        <f>(monthly!E126/monthly!E125)-1</f>
        <v>4.1664042986377714E-2</v>
      </c>
      <c r="F127" s="51">
        <f>(monthly!F126/monthly!F125)-1</f>
        <v>3.2268236283371721E-2</v>
      </c>
      <c r="G127" s="51">
        <f>(monthly!G126/monthly!G125)-1</f>
        <v>0.16218022058487036</v>
      </c>
      <c r="H127" s="51">
        <f>(monthly!H126/monthly!H125)-1</f>
        <v>0.10943983402489632</v>
      </c>
      <c r="I127" s="51">
        <f>(monthly!I126/monthly!I125)-1</f>
        <v>1.3940564216078588E-2</v>
      </c>
      <c r="J127" s="51">
        <f>(monthly!J126/monthly!J125)-1</f>
        <v>1.3996582993823115E-2</v>
      </c>
      <c r="K127" s="51">
        <f>(monthly!K126/monthly!K125)-1</f>
        <v>-5.1388888888888928E-2</v>
      </c>
    </row>
    <row r="128" spans="1:11" x14ac:dyDescent="0.3">
      <c r="A128" s="19">
        <v>42156</v>
      </c>
      <c r="B128" s="51">
        <f>(monthly!B127/monthly!B126)-1</f>
        <v>0.14037934881833869</v>
      </c>
      <c r="C128" s="51">
        <f>(monthly!C127/monthly!C126)-1</f>
        <v>-2.2740197845328325E-2</v>
      </c>
      <c r="D128" s="51">
        <f>(monthly!D127/monthly!D126)-1</f>
        <v>1.5798210299364568E-2</v>
      </c>
      <c r="E128" s="51">
        <f>(monthly!E127/monthly!E126)-1</f>
        <v>-2.6920286934794757E-2</v>
      </c>
      <c r="F128" s="51">
        <f>(monthly!F127/monthly!F126)-1</f>
        <v>-4.0270848182466179E-2</v>
      </c>
      <c r="G128" s="51">
        <f>(monthly!G127/monthly!G126)-1</f>
        <v>8.4135334792949656E-2</v>
      </c>
      <c r="H128" s="51">
        <f>(monthly!H127/monthly!H126)-1</f>
        <v>3.2491818606825484E-2</v>
      </c>
      <c r="I128" s="51">
        <f>(monthly!I127/monthly!I126)-1</f>
        <v>-3.5765711366064323E-2</v>
      </c>
      <c r="J128" s="51">
        <f>(monthly!J127/monthly!J126)-1</f>
        <v>7.6969365933140077E-2</v>
      </c>
      <c r="K128" s="51">
        <f>(monthly!K127/monthly!K126)-1</f>
        <v>1.361639824304528E-2</v>
      </c>
    </row>
    <row r="129" spans="1:11" x14ac:dyDescent="0.3">
      <c r="A129" s="19">
        <v>42186</v>
      </c>
      <c r="B129" s="51">
        <f>(monthly!B128/monthly!B127)-1</f>
        <v>1.734412523347828E-3</v>
      </c>
      <c r="C129" s="51">
        <f>(monthly!C128/monthly!C127)-1</f>
        <v>-1.5761519925249545E-2</v>
      </c>
      <c r="D129" s="51">
        <f>(monthly!D128/monthly!D127)-1</f>
        <v>4.1698754672326865E-2</v>
      </c>
      <c r="E129" s="51">
        <f>(monthly!E128/monthly!E127)-1</f>
        <v>9.4177089372980971E-2</v>
      </c>
      <c r="F129" s="51">
        <f>(monthly!F128/monthly!F127)-1</f>
        <v>0.16871783990239253</v>
      </c>
      <c r="G129" s="51">
        <f>(monthly!G128/monthly!G127)-1</f>
        <v>0.14221579723515698</v>
      </c>
      <c r="H129" s="51">
        <f>(monthly!H128/monthly!H127)-1</f>
        <v>5.4939249867934414E-2</v>
      </c>
      <c r="I129" s="51">
        <f>(monthly!I128/monthly!I127)-1</f>
        <v>3.535815790741359E-2</v>
      </c>
      <c r="J129" s="51">
        <f>(monthly!J128/monthly!J127)-1</f>
        <v>3.8080993028513088E-3</v>
      </c>
      <c r="K129" s="51">
        <f>(monthly!K128/monthly!K127)-1</f>
        <v>-2.7589195435504754E-2</v>
      </c>
    </row>
    <row r="130" spans="1:11" x14ac:dyDescent="0.3">
      <c r="A130" s="19">
        <v>42217</v>
      </c>
      <c r="B130" s="51">
        <f>(monthly!B129/monthly!B128)-1</f>
        <v>-0.14566037735849058</v>
      </c>
      <c r="C130" s="51">
        <f>(monthly!C129/monthly!C128)-1</f>
        <v>2.1235312242365634E-2</v>
      </c>
      <c r="D130" s="51">
        <f>(monthly!D129/monthly!D128)-1</f>
        <v>-7.5749652896734521E-2</v>
      </c>
      <c r="E130" s="51">
        <f>(monthly!E129/monthly!E128)-1</f>
        <v>1.6105223315669992E-2</v>
      </c>
      <c r="F130" s="51">
        <f>(monthly!F129/monthly!F128)-1</f>
        <v>-3.8739985929237664E-2</v>
      </c>
      <c r="G130" s="51">
        <f>(monthly!G129/monthly!G128)-1</f>
        <v>-7.2045486345192478E-2</v>
      </c>
      <c r="H130" s="51">
        <f>(monthly!H129/monthly!H128)-1</f>
        <v>-4.5210673152585978E-2</v>
      </c>
      <c r="I130" s="51">
        <f>(monthly!I129/monthly!I128)-1</f>
        <v>-2.7450797934210902E-3</v>
      </c>
      <c r="J130" s="51">
        <f>(monthly!J129/monthly!J128)-1</f>
        <v>-0.10295956291640262</v>
      </c>
      <c r="K130" s="51">
        <f>(monthly!K129/monthly!K128)-1</f>
        <v>4.4414735591206123E-2</v>
      </c>
    </row>
    <row r="131" spans="1:11" x14ac:dyDescent="0.3">
      <c r="A131" s="19">
        <v>42248</v>
      </c>
      <c r="B131" s="51">
        <f>(monthly!B130/monthly!B129)-1</f>
        <v>7.4308875493660498E-3</v>
      </c>
      <c r="C131" s="51">
        <f>(monthly!C130/monthly!C129)-1</f>
        <v>9.3612649123808733E-3</v>
      </c>
      <c r="D131" s="51">
        <f>(monthly!D130/monthly!D129)-1</f>
        <v>4.0247376019353132E-2</v>
      </c>
      <c r="E131" s="51">
        <f>(monthly!E130/monthly!E129)-1</f>
        <v>6.1723566333277358E-2</v>
      </c>
      <c r="F131" s="51">
        <f>(monthly!F130/monthly!F129)-1</f>
        <v>-8.2396826895835273E-3</v>
      </c>
      <c r="G131" s="51">
        <f>(monthly!G130/monthly!G129)-1</f>
        <v>5.2561238057379445E-2</v>
      </c>
      <c r="H131" s="51">
        <f>(monthly!H130/monthly!H129)-1</f>
        <v>-3.8360680302689798E-2</v>
      </c>
      <c r="I131" s="51">
        <f>(monthly!I130/monthly!I129)-1</f>
        <v>1.1057198842959748E-2</v>
      </c>
      <c r="J131" s="51">
        <f>(monthly!J130/monthly!J129)-1</f>
        <v>-8.6338077918110545E-2</v>
      </c>
      <c r="K131" s="51">
        <f>(monthly!K130/monthly!K129)-1</f>
        <v>5.4046366093016607E-2</v>
      </c>
    </row>
    <row r="132" spans="1:11" x14ac:dyDescent="0.3">
      <c r="A132" s="19">
        <v>42278</v>
      </c>
      <c r="B132" s="51">
        <f>(monthly!B131/monthly!B130)-1</f>
        <v>9.903543611698562E-2</v>
      </c>
      <c r="C132" s="51">
        <f>(monthly!C131/monthly!C130)-1</f>
        <v>-3.5877881096452513E-2</v>
      </c>
      <c r="D132" s="51">
        <f>(monthly!D131/monthly!D130)-1</f>
        <v>2.8825415877421712E-2</v>
      </c>
      <c r="E132" s="51">
        <f>(monthly!E131/monthly!E130)-1</f>
        <v>-2.2805017103762815E-2</v>
      </c>
      <c r="F132" s="51">
        <f>(monthly!F131/monthly!F130)-1</f>
        <v>-1.3009736472492595E-2</v>
      </c>
      <c r="G132" s="51">
        <f>(monthly!G131/monthly!G130)-1</f>
        <v>4.6758912583428236E-2</v>
      </c>
      <c r="H132" s="51">
        <f>(monthly!H131/monthly!H130)-1</f>
        <v>2.493182703545016E-2</v>
      </c>
      <c r="I132" s="51">
        <f>(monthly!I131/monthly!I130)-1</f>
        <v>1.7627243782012858E-2</v>
      </c>
      <c r="J132" s="51">
        <f>(monthly!J131/monthly!J130)-1</f>
        <v>-3.7876017428192243E-2</v>
      </c>
      <c r="K132" s="51">
        <f>(monthly!K131/monthly!K130)-1</f>
        <v>3.6432330319793316E-3</v>
      </c>
    </row>
    <row r="133" spans="1:11" x14ac:dyDescent="0.3">
      <c r="A133" s="19">
        <v>42309</v>
      </c>
      <c r="B133" s="51">
        <f>(monthly!B132/monthly!B131)-1</f>
        <v>1.91955695311401E-2</v>
      </c>
      <c r="C133" s="51">
        <f>(monthly!C132/monthly!C131)-1</f>
        <v>-5.2304340539634731E-2</v>
      </c>
      <c r="D133" s="51">
        <f>(monthly!D132/monthly!D131)-1</f>
        <v>-1.9869481206022943E-2</v>
      </c>
      <c r="E133" s="51">
        <f>(monthly!E132/monthly!E131)-1</f>
        <v>-4.1881339197558431E-2</v>
      </c>
      <c r="F133" s="51">
        <f>(monthly!F132/monthly!F131)-1</f>
        <v>9.4427225913820134E-3</v>
      </c>
      <c r="G133" s="51">
        <f>(monthly!G132/monthly!G131)-1</f>
        <v>-9.3924954589564291E-2</v>
      </c>
      <c r="H133" s="51">
        <f>(monthly!H132/monthly!H131)-1</f>
        <v>3.8464462181680092E-2</v>
      </c>
      <c r="I133" s="51">
        <f>(monthly!I132/monthly!I131)-1</f>
        <v>2.5393370516483049E-2</v>
      </c>
      <c r="J133" s="51">
        <f>(monthly!J132/monthly!J131)-1</f>
        <v>-2.6291783410438585E-2</v>
      </c>
      <c r="K133" s="51">
        <f>(monthly!K132/monthly!K131)-1</f>
        <v>-3.9257865017477744E-2</v>
      </c>
    </row>
    <row r="134" spans="1:11" x14ac:dyDescent="0.3">
      <c r="A134" s="19">
        <v>42339</v>
      </c>
      <c r="B134" s="51">
        <f>(monthly!B133/monthly!B132)-1</f>
        <v>5.0469699760545161E-2</v>
      </c>
      <c r="C134" s="51">
        <f>(monthly!C133/monthly!C132)-1</f>
        <v>3.0513360094785114E-2</v>
      </c>
      <c r="D134" s="51">
        <f>(monthly!D133/monthly!D132)-1</f>
        <v>4.0730546049696503E-3</v>
      </c>
      <c r="E134" s="51">
        <f>(monthly!E133/monthly!E132)-1</f>
        <v>1.6094581428464316E-2</v>
      </c>
      <c r="F134" s="51">
        <f>(monthly!F133/monthly!F132)-1</f>
        <v>5.3725031061836903E-2</v>
      </c>
      <c r="G134" s="51">
        <f>(monthly!G133/monthly!G132)-1</f>
        <v>1.3593579436621539E-2</v>
      </c>
      <c r="H134" s="51">
        <f>(monthly!H133/monthly!H132)-1</f>
        <v>-1.2151379840421805E-2</v>
      </c>
      <c r="I134" s="51">
        <f>(monthly!I133/monthly!I132)-1</f>
        <v>-4.5460575774996737E-2</v>
      </c>
      <c r="J134" s="51">
        <f>(monthly!J133/monthly!J132)-1</f>
        <v>-7.1603038110215178E-2</v>
      </c>
      <c r="K134" s="51">
        <f>(monthly!K133/monthly!K132)-1</f>
        <v>-8.8301147495102206E-2</v>
      </c>
    </row>
    <row r="135" spans="1:11" x14ac:dyDescent="0.3">
      <c r="A135" s="19">
        <v>42370</v>
      </c>
      <c r="B135" s="51">
        <f>(monthly!B134/monthly!B133)-1</f>
        <v>2.0471681571102796E-2</v>
      </c>
      <c r="C135" s="51">
        <f>(monthly!C134/monthly!C133)-1</f>
        <v>-1.8695999107671391E-2</v>
      </c>
      <c r="D135" s="51">
        <f>(monthly!D134/monthly!D133)-1</f>
        <v>-2.9840517161538904E-2</v>
      </c>
      <c r="E135" s="51">
        <f>(monthly!E134/monthly!E133)-1</f>
        <v>5.3825302871051806E-2</v>
      </c>
      <c r="F135" s="51">
        <f>(monthly!F134/monthly!F133)-1</f>
        <v>-1.5442001791362903E-2</v>
      </c>
      <c r="G135" s="51">
        <f>(monthly!G134/monthly!G133)-1</f>
        <v>-9.4766217140689557E-2</v>
      </c>
      <c r="H135" s="51">
        <f>(monthly!H134/monthly!H133)-1</f>
        <v>1.3338273434606585E-3</v>
      </c>
      <c r="I135" s="51">
        <f>(monthly!I134/monthly!I133)-1</f>
        <v>-2.4693073893907735E-2</v>
      </c>
      <c r="J135" s="51">
        <f>(monthly!J134/monthly!J133)-1</f>
        <v>-0.13597866436011097</v>
      </c>
      <c r="K135" s="51">
        <f>(monthly!K134/monthly!K133)-1</f>
        <v>-7.5825019186492648E-2</v>
      </c>
    </row>
    <row r="136" spans="1:11" x14ac:dyDescent="0.3">
      <c r="A136" s="19">
        <v>42401</v>
      </c>
      <c r="B136" s="51">
        <f>(monthly!B135/monthly!B134)-1</f>
        <v>-6.6368830276214541E-2</v>
      </c>
      <c r="C136" s="51">
        <f>(monthly!C135/monthly!C134)-1</f>
        <v>-8.9700096179068045E-2</v>
      </c>
      <c r="D136" s="51">
        <f>(monthly!D135/monthly!D134)-1</f>
        <v>-7.4289751031006546E-2</v>
      </c>
      <c r="E136" s="51">
        <f>(monthly!E135/monthly!E134)-1</f>
        <v>-6.9396325459317509E-2</v>
      </c>
      <c r="F136" s="51">
        <f>(monthly!F135/monthly!F134)-1</f>
        <v>-2.7360978362256594E-2</v>
      </c>
      <c r="G136" s="51">
        <f>(monthly!G135/monthly!G134)-1</f>
        <v>2.8201367792526577E-2</v>
      </c>
      <c r="H136" s="51">
        <f>(monthly!H135/monthly!H134)-1</f>
        <v>-0.13942129800932423</v>
      </c>
      <c r="I136" s="51">
        <f>(monthly!I135/monthly!I134)-1</f>
        <v>-7.4197225916777576E-2</v>
      </c>
      <c r="J136" s="51">
        <f>(monthly!J135/monthly!J134)-1</f>
        <v>-2.0814215400016711E-2</v>
      </c>
      <c r="K136" s="51">
        <f>(monthly!K135/monthly!K134)-1</f>
        <v>-0.10430161102806856</v>
      </c>
    </row>
    <row r="137" spans="1:11" x14ac:dyDescent="0.3">
      <c r="A137" s="19">
        <v>42430</v>
      </c>
      <c r="B137" s="51">
        <f>(monthly!B136/monthly!B135)-1</f>
        <v>8.1255176221588288E-2</v>
      </c>
      <c r="C137" s="51">
        <f>(monthly!C136/monthly!C135)-1</f>
        <v>0.15780272977879406</v>
      </c>
      <c r="D137" s="51">
        <f>(monthly!D136/monthly!D135)-1</f>
        <v>0.10217593070021658</v>
      </c>
      <c r="E137" s="51">
        <f>(monthly!E136/monthly!E135)-1</f>
        <v>0.1238342358604092</v>
      </c>
      <c r="F137" s="51">
        <f>(monthly!F136/monthly!F135)-1</f>
        <v>2.6354735209499935E-2</v>
      </c>
      <c r="G137" s="51">
        <f>(monthly!G136/monthly!G135)-1</f>
        <v>-3.006949750755028E-2</v>
      </c>
      <c r="H137" s="51">
        <f>(monthly!H136/monthly!H135)-1</f>
        <v>0.17120990626881061</v>
      </c>
      <c r="I137" s="51">
        <f>(monthly!I136/monthly!I135)-1</f>
        <v>0.10903027193432524</v>
      </c>
      <c r="J137" s="51">
        <f>(monthly!J136/monthly!J135)-1</f>
        <v>0.12688675896343637</v>
      </c>
      <c r="K137" s="51">
        <f>(monthly!K136/monthly!K135)-1</f>
        <v>0.25421843129983324</v>
      </c>
    </row>
    <row r="138" spans="1:11" x14ac:dyDescent="0.3">
      <c r="A138" s="19">
        <v>42461</v>
      </c>
      <c r="B138" s="51">
        <f>(monthly!B137/monthly!B136)-1</f>
        <v>-5.9829787234042531E-2</v>
      </c>
      <c r="C138" s="51">
        <f>(monthly!C137/monthly!C136)-1</f>
        <v>6.0311929649907725E-3</v>
      </c>
      <c r="D138" s="51">
        <f>(monthly!D137/monthly!D136)-1</f>
        <v>5.7130560077845782E-2</v>
      </c>
      <c r="E138" s="51">
        <f>(monthly!E137/monthly!E136)-1</f>
        <v>-8.3654007026936483E-3</v>
      </c>
      <c r="F138" s="51">
        <f>(monthly!F137/monthly!F136)-1</f>
        <v>-2.480130120315116E-3</v>
      </c>
      <c r="G138" s="51">
        <f>(monthly!G137/monthly!G136)-1</f>
        <v>6.7893129656445339E-2</v>
      </c>
      <c r="H138" s="51">
        <f>(monthly!H137/monthly!H136)-1</f>
        <v>8.5609397944199861E-2</v>
      </c>
      <c r="I138" s="51">
        <f>(monthly!I137/monthly!I136)-1</f>
        <v>-9.9005320379367268E-3</v>
      </c>
      <c r="J138" s="51">
        <f>(monthly!J137/monthly!J136)-1</f>
        <v>3.0707778379808648E-2</v>
      </c>
      <c r="K138" s="51">
        <f>(monthly!K137/monthly!K136)-1</f>
        <v>3.4151389710230573E-2</v>
      </c>
    </row>
    <row r="139" spans="1:11" x14ac:dyDescent="0.3">
      <c r="A139" s="19">
        <v>42491</v>
      </c>
      <c r="B139" s="51">
        <f>(monthly!B138/monthly!B137)-1</f>
        <v>-2.5255725536344587E-2</v>
      </c>
      <c r="C139" s="51">
        <f>(monthly!C138/monthly!C137)-1</f>
        <v>1.337544426760795E-2</v>
      </c>
      <c r="D139" s="51">
        <f>(monthly!D138/monthly!D137)-1</f>
        <v>4.3758408270197613E-2</v>
      </c>
      <c r="E139" s="51">
        <f>(monthly!E138/monthly!E137)-1</f>
        <v>3.3558292559473513E-2</v>
      </c>
      <c r="F139" s="51">
        <f>(monthly!F138/monthly!F137)-1</f>
        <v>0.13691976779147486</v>
      </c>
      <c r="G139" s="51">
        <f>(monthly!G138/monthly!G137)-1</f>
        <v>-5.2918528510805696E-2</v>
      </c>
      <c r="H139" s="51">
        <f>(monthly!H138/monthly!H137)-1</f>
        <v>2.637630190720941E-3</v>
      </c>
      <c r="I139" s="51">
        <f>(monthly!I138/monthly!I137)-1</f>
        <v>8.8547264146535243E-2</v>
      </c>
      <c r="J139" s="51">
        <f>(monthly!J138/monthly!J137)-1</f>
        <v>0.17610455023350191</v>
      </c>
      <c r="K139" s="51">
        <f>(monthly!K138/monthly!K137)-1</f>
        <v>-2.9163688348820549E-2</v>
      </c>
    </row>
    <row r="140" spans="1:11" x14ac:dyDescent="0.3">
      <c r="A140" s="19">
        <v>42522</v>
      </c>
      <c r="B140" s="51">
        <f>(monthly!B139/monthly!B138)-1</f>
        <v>1.1794205052005902E-2</v>
      </c>
      <c r="C140" s="51">
        <f>(monthly!C139/monthly!C138)-1</f>
        <v>-6.3471913678199154E-3</v>
      </c>
      <c r="D140" s="51">
        <f>(monthly!D139/monthly!D138)-1</f>
        <v>-4.6129841937453397E-3</v>
      </c>
      <c r="E140" s="51">
        <f>(monthly!E139/monthly!E138)-1</f>
        <v>-6.2341859971596136E-2</v>
      </c>
      <c r="F140" s="51">
        <f>(monthly!F139/monthly!F138)-1</f>
        <v>1.8725715564416046E-2</v>
      </c>
      <c r="G140" s="51">
        <f>(monthly!G139/monthly!G138)-1</f>
        <v>1.8768545994065189E-2</v>
      </c>
      <c r="H140" s="51">
        <f>(monthly!H139/monthly!H138)-1</f>
        <v>9.0185497470488984E-2</v>
      </c>
      <c r="I140" s="51">
        <f>(monthly!I139/monthly!I138)-1</f>
        <v>4.6960851648351731E-2</v>
      </c>
      <c r="J140" s="51">
        <f>(monthly!J139/monthly!J138)-1</f>
        <v>1.4854006631809913E-2</v>
      </c>
      <c r="K140" s="51">
        <f>(monthly!K139/monthly!K138)-1</f>
        <v>0.137093211603593</v>
      </c>
    </row>
    <row r="141" spans="1:11" x14ac:dyDescent="0.3">
      <c r="A141" s="19">
        <v>42552</v>
      </c>
      <c r="B141" s="51">
        <f>(monthly!B140/monthly!B139)-1</f>
        <v>4.7177604405690632E-2</v>
      </c>
      <c r="C141" s="51">
        <f>(monthly!C140/monthly!C139)-1</f>
        <v>2.5927654800219635E-2</v>
      </c>
      <c r="D141" s="51">
        <f>(monthly!D140/monthly!D139)-1</f>
        <v>5.9292578204866109E-2</v>
      </c>
      <c r="E141" s="51">
        <f>(monthly!E140/monthly!E139)-1</f>
        <v>-8.2816852367687877E-2</v>
      </c>
      <c r="F141" s="51">
        <f>(monthly!F140/monthly!F139)-1</f>
        <v>0.11048874244920381</v>
      </c>
      <c r="G141" s="51">
        <f>(monthly!G140/monthly!G139)-1</f>
        <v>6.2775795529017797E-2</v>
      </c>
      <c r="H141" s="51">
        <f>(monthly!H140/monthly!H139)-1</f>
        <v>0.10765994307635207</v>
      </c>
      <c r="I141" s="51">
        <f>(monthly!I140/monthly!I139)-1</f>
        <v>2.8700287002870084E-2</v>
      </c>
      <c r="J141" s="51">
        <f>(monthly!J140/monthly!J139)-1</f>
        <v>4.130817764667305E-2</v>
      </c>
      <c r="K141" s="51">
        <f>(monthly!K140/monthly!K139)-1</f>
        <v>0.10217560217560218</v>
      </c>
    </row>
    <row r="142" spans="1:11" x14ac:dyDescent="0.3">
      <c r="A142" s="19">
        <v>42583</v>
      </c>
      <c r="B142" s="51">
        <f>(monthly!B141/monthly!B140)-1</f>
        <v>4.4438601104391129E-2</v>
      </c>
      <c r="C142" s="51">
        <f>(monthly!C141/monthly!C140)-1</f>
        <v>-4.122929554979049E-2</v>
      </c>
      <c r="D142" s="51">
        <f>(monthly!D141/monthly!D140)-1</f>
        <v>3.6109502670012006E-2</v>
      </c>
      <c r="E142" s="51">
        <f>(monthly!E141/monthly!E140)-1</f>
        <v>-3.5381432340603314E-2</v>
      </c>
      <c r="F142" s="51">
        <f>(monthly!F141/monthly!F140)-1</f>
        <v>3.9273158845901435E-2</v>
      </c>
      <c r="G142" s="51">
        <f>(monthly!G141/monthly!G140)-1</f>
        <v>0.17882714061568605</v>
      </c>
      <c r="H142" s="51">
        <f>(monthly!H141/monthly!H140)-1</f>
        <v>1.6590325103340353E-2</v>
      </c>
      <c r="I142" s="51">
        <f>(monthly!I141/monthly!I140)-1</f>
        <v>3.0131526504583395E-2</v>
      </c>
      <c r="J142" s="51">
        <f>(monthly!J141/monthly!J140)-1</f>
        <v>-2.8338169478188124E-2</v>
      </c>
      <c r="K142" s="51">
        <f>(monthly!K141/monthly!K140)-1</f>
        <v>6.0744918340970511E-2</v>
      </c>
    </row>
    <row r="143" spans="1:11" x14ac:dyDescent="0.3">
      <c r="A143" s="19">
        <v>42614</v>
      </c>
      <c r="B143" s="51">
        <f>(monthly!B142/monthly!B141)-1</f>
        <v>2.2364887546156398E-2</v>
      </c>
      <c r="C143" s="51">
        <f>(monthly!C142/monthly!C141)-1</f>
        <v>-3.2053950545333443E-2</v>
      </c>
      <c r="D143" s="51">
        <f>(monthly!D142/monthly!D141)-1</f>
        <v>-1.421984879767757E-2</v>
      </c>
      <c r="E143" s="51">
        <f>(monthly!E142/monthly!E141)-1</f>
        <v>1.9677679608021137E-4</v>
      </c>
      <c r="F143" s="51">
        <f>(monthly!F142/monthly!F141)-1</f>
        <v>2.4137244893545073E-3</v>
      </c>
      <c r="G143" s="51">
        <f>(monthly!G142/monthly!G141)-1</f>
        <v>-2.518439299975006E-2</v>
      </c>
      <c r="H143" s="51">
        <f>(monthly!H142/monthly!H141)-1</f>
        <v>1.7143799109841318E-2</v>
      </c>
      <c r="I143" s="51">
        <f>(monthly!I142/monthly!I141)-1</f>
        <v>-7.1152209239340625E-2</v>
      </c>
      <c r="J143" s="51">
        <f>(monthly!J142/monthly!J141)-1</f>
        <v>-5.430029154518945E-2</v>
      </c>
      <c r="K143" s="51">
        <f>(monthly!K142/monthly!K141)-1</f>
        <v>0.10035445281346922</v>
      </c>
    </row>
    <row r="144" spans="1:11" x14ac:dyDescent="0.3">
      <c r="A144" s="19">
        <v>42644</v>
      </c>
      <c r="B144" s="51">
        <f>(monthly!B143/monthly!B142)-1</f>
        <v>-2.9961009644982606E-2</v>
      </c>
      <c r="C144" s="51">
        <f>(monthly!C143/monthly!C142)-1</f>
        <v>-1.6359883020815369E-2</v>
      </c>
      <c r="D144" s="51">
        <f>(monthly!D143/monthly!D142)-1</f>
        <v>-1.5354088911985642E-2</v>
      </c>
      <c r="E144" s="51">
        <f>(monthly!E143/monthly!E142)-1</f>
        <v>-3.2776564559601873E-2</v>
      </c>
      <c r="F144" s="51">
        <f>(monthly!F143/monthly!F142)-1</f>
        <v>-7.3186729726930633E-2</v>
      </c>
      <c r="G144" s="51">
        <f>(monthly!G143/monthly!G142)-1</f>
        <v>-1.6116338139019026E-2</v>
      </c>
      <c r="H144" s="51">
        <f>(monthly!H143/monthly!H142)-1</f>
        <v>9.4268272918804907E-2</v>
      </c>
      <c r="I144" s="51">
        <f>(monthly!I143/monthly!I142)-1</f>
        <v>1.4579081101344649E-3</v>
      </c>
      <c r="J144" s="51">
        <f>(monthly!J143/monthly!J142)-1</f>
        <v>3.1427959751659129E-2</v>
      </c>
      <c r="K144" s="51">
        <f>(monthly!K143/monthly!K142)-1</f>
        <v>-3.4225890879806542E-3</v>
      </c>
    </row>
    <row r="145" spans="1:11" x14ac:dyDescent="0.3">
      <c r="A145" s="19">
        <v>42675</v>
      </c>
      <c r="B145" s="51">
        <f>(monthly!B144/monthly!B143)-1</f>
        <v>-5.8176433255764715E-2</v>
      </c>
      <c r="C145" s="51">
        <f>(monthly!C144/monthly!C143)-1</f>
        <v>-4.8094580178037361E-2</v>
      </c>
      <c r="D145" s="51">
        <f>(monthly!D144/monthly!D143)-1</f>
        <v>-4.2846175990787772E-2</v>
      </c>
      <c r="E145" s="51">
        <f>(monthly!E144/monthly!E143)-1</f>
        <v>-2.6483330960274998E-2</v>
      </c>
      <c r="F145" s="51">
        <f>(monthly!F144/monthly!F143)-1</f>
        <v>-9.8400193690170279E-2</v>
      </c>
      <c r="G145" s="51">
        <f>(monthly!G144/monthly!G143)-1</f>
        <v>-8.3004575341635634E-2</v>
      </c>
      <c r="H145" s="51">
        <f>(monthly!H144/monthly!H143)-1</f>
        <v>-3.9395734597156395E-2</v>
      </c>
      <c r="I145" s="51">
        <f>(monthly!I144/monthly!I143)-1</f>
        <v>-3.7226520256218198E-2</v>
      </c>
      <c r="J145" s="51">
        <f>(monthly!J144/monthly!J143)-1</f>
        <v>-6.3722030802440877E-2</v>
      </c>
      <c r="K145" s="51">
        <f>(monthly!K144/monthly!K143)-1</f>
        <v>-0.1675757575757576</v>
      </c>
    </row>
    <row r="146" spans="1:11" x14ac:dyDescent="0.3">
      <c r="A146" s="19">
        <v>42705</v>
      </c>
      <c r="B146" s="51">
        <f>(monthly!B145/monthly!B144)-1</f>
        <v>9.3261455525606607E-2</v>
      </c>
      <c r="C146" s="51">
        <f>(monthly!C145/monthly!C144)-1</f>
        <v>3.9326461996362472E-2</v>
      </c>
      <c r="D146" s="51">
        <f>(monthly!D145/monthly!D144)-1</f>
        <v>5.4973515798619754E-3</v>
      </c>
      <c r="E146" s="51">
        <f>(monthly!E145/monthly!E144)-1</f>
        <v>3.5916508221725429E-2</v>
      </c>
      <c r="F146" s="51">
        <f>(monthly!F145/monthly!F144)-1</f>
        <v>-8.1294347300688963E-2</v>
      </c>
      <c r="G146" s="51">
        <f>(monthly!G145/monthly!G144)-1</f>
        <v>-5.1157165704014074E-2</v>
      </c>
      <c r="H146" s="51">
        <f>(monthly!H145/monthly!H144)-1</f>
        <v>-1.4749717339911594E-2</v>
      </c>
      <c r="I146" s="51">
        <f>(monthly!I145/monthly!I144)-1</f>
        <v>3.4604916403853547E-2</v>
      </c>
      <c r="J146" s="51">
        <f>(monthly!J145/monthly!J144)-1</f>
        <v>-2.3975791433891946E-2</v>
      </c>
      <c r="K146" s="51">
        <f>(monthly!K145/monthly!K144)-1</f>
        <v>-0.15362213323625773</v>
      </c>
    </row>
    <row r="147" spans="1:11" x14ac:dyDescent="0.3">
      <c r="A147" s="19">
        <v>42736</v>
      </c>
      <c r="B147" s="51">
        <f>(monthly!B146/monthly!B145)-1</f>
        <v>-3.4352399737015205E-2</v>
      </c>
      <c r="C147" s="51">
        <f>(monthly!C146/monthly!C145)-1</f>
        <v>-5.7389582725673738E-2</v>
      </c>
      <c r="D147" s="51">
        <f>(monthly!D146/monthly!D145)-1</f>
        <v>6.6704333953735651E-2</v>
      </c>
      <c r="E147" s="51">
        <f>(monthly!E146/monthly!E145)-1</f>
        <v>-8.1141589350544607E-2</v>
      </c>
      <c r="F147" s="51">
        <f>(monthly!F146/monthly!F145)-1</f>
        <v>8.938729623383912E-2</v>
      </c>
      <c r="G147" s="51">
        <f>(monthly!G146/monthly!G145)-1</f>
        <v>8.4985756771627674E-2</v>
      </c>
      <c r="H147" s="51">
        <f>(monthly!H146/monthly!H145)-1</f>
        <v>7.3548589014657439E-2</v>
      </c>
      <c r="I147" s="51">
        <f>(monthly!I146/monthly!I145)-1</f>
        <v>7.0945381660264095E-2</v>
      </c>
      <c r="J147" s="51">
        <f>(monthly!J146/monthly!J145)-1</f>
        <v>7.0661987666519099E-2</v>
      </c>
      <c r="K147" s="51">
        <f>(monthly!K146/monthly!K145)-1</f>
        <v>6.9103942652329886E-2</v>
      </c>
    </row>
    <row r="148" spans="1:11" x14ac:dyDescent="0.3">
      <c r="A148" s="19">
        <v>42767</v>
      </c>
      <c r="B148" s="51">
        <f>(monthly!B147/monthly!B146)-1</f>
        <v>0.18451063829787251</v>
      </c>
      <c r="C148" s="51">
        <f>(monthly!C147/monthly!C146)-1</f>
        <v>0.10604242071901426</v>
      </c>
      <c r="D148" s="51">
        <f>(monthly!D147/monthly!D146)-1</f>
        <v>8.0401931765072376E-2</v>
      </c>
      <c r="E148" s="51">
        <f>(monthly!E147/monthly!E146)-1</f>
        <v>9.0238602190662265E-2</v>
      </c>
      <c r="F148" s="51">
        <f>(monthly!F147/monthly!F146)-1</f>
        <v>5.5118110236220375E-2</v>
      </c>
      <c r="G148" s="51">
        <f>(monthly!G147/monthly!G146)-1</f>
        <v>3.2635977891757095E-2</v>
      </c>
      <c r="H148" s="51">
        <f>(monthly!H147/monthly!H146)-1</f>
        <v>-1.1466886934551335E-2</v>
      </c>
      <c r="I148" s="51">
        <f>(monthly!I147/monthly!I146)-1</f>
        <v>1.5908293367645321E-2</v>
      </c>
      <c r="J148" s="51">
        <f>(monthly!J147/monthly!J146)-1</f>
        <v>1.7650490586051504E-2</v>
      </c>
      <c r="K148" s="51">
        <f>(monthly!K147/monthly!K146)-1</f>
        <v>0.10138125251441577</v>
      </c>
    </row>
    <row r="149" spans="1:11" x14ac:dyDescent="0.3">
      <c r="A149" s="19">
        <v>42795</v>
      </c>
      <c r="B149" s="51">
        <f>(monthly!B148/monthly!B147)-1</f>
        <v>6.6891794798103144E-2</v>
      </c>
      <c r="C149" s="51">
        <f>(monthly!C148/monthly!C147)-1</f>
        <v>-1.3971429782544176E-2</v>
      </c>
      <c r="D149" s="51">
        <f>(monthly!D148/monthly!D147)-1</f>
        <v>3.7721157589652554E-2</v>
      </c>
      <c r="E149" s="51">
        <f>(monthly!E148/monthly!E147)-1</f>
        <v>9.7447048401384517E-3</v>
      </c>
      <c r="F149" s="51">
        <f>(monthly!F148/monthly!F147)-1</f>
        <v>4.8130905107490296E-2</v>
      </c>
      <c r="G149" s="51">
        <f>(monthly!G148/monthly!G147)-1</f>
        <v>4.7593293672255177E-2</v>
      </c>
      <c r="H149" s="51">
        <f>(monthly!H148/monthly!H147)-1</f>
        <v>-1.2681248463995987E-2</v>
      </c>
      <c r="I149" s="51">
        <f>(monthly!I148/monthly!I147)-1</f>
        <v>6.9775474956822237E-2</v>
      </c>
      <c r="J149" s="51">
        <f>(monthly!J148/monthly!J147)-1</f>
        <v>7.3015145040077556E-2</v>
      </c>
      <c r="K149" s="51">
        <f>(monthly!K148/monthly!K147)-1</f>
        <v>0.12589796663825648</v>
      </c>
    </row>
    <row r="150" spans="1:11" x14ac:dyDescent="0.3">
      <c r="A150" s="19">
        <v>42826</v>
      </c>
      <c r="B150" s="51">
        <f>(monthly!B149/monthly!B148)-1</f>
        <v>5.6266415246817969E-2</v>
      </c>
      <c r="C150" s="51">
        <f>(monthly!C149/monthly!C148)-1</f>
        <v>-6.523253114601868E-2</v>
      </c>
      <c r="D150" s="51">
        <f>(monthly!D149/monthly!D148)-1</f>
        <v>7.2060805647032655E-2</v>
      </c>
      <c r="E150" s="51">
        <f>(monthly!E149/monthly!E148)-1</f>
        <v>-0.10105279948955181</v>
      </c>
      <c r="F150" s="51">
        <f>(monthly!F149/monthly!F148)-1</f>
        <v>4.3737110756510988E-2</v>
      </c>
      <c r="G150" s="51">
        <f>(monthly!G149/monthly!G148)-1</f>
        <v>7.2276716572018618E-2</v>
      </c>
      <c r="H150" s="51">
        <f>(monthly!H149/monthly!H148)-1</f>
        <v>0.10832876985114748</v>
      </c>
      <c r="I150" s="51">
        <f>(monthly!I149/monthly!I148)-1</f>
        <v>-6.6013705019195568E-3</v>
      </c>
      <c r="J150" s="51">
        <f>(monthly!J149/monthly!J148)-1</f>
        <v>0.10803932235001557</v>
      </c>
      <c r="K150" s="51">
        <f>(monthly!K149/monthly!K148)-1</f>
        <v>7.570022710068347E-4</v>
      </c>
    </row>
    <row r="151" spans="1:11" x14ac:dyDescent="0.3">
      <c r="A151" s="19">
        <v>42856</v>
      </c>
      <c r="B151" s="51">
        <f>(monthly!B150/monthly!B149)-1</f>
        <v>-3.9083171283751494E-2</v>
      </c>
      <c r="C151" s="51">
        <f>(monthly!C150/monthly!C149)-1</f>
        <v>0.12029065489330382</v>
      </c>
      <c r="D151" s="51">
        <f>(monthly!D150/monthly!D149)-1</f>
        <v>5.8001633118608398E-2</v>
      </c>
      <c r="E151" s="51">
        <f>(monthly!E150/monthly!E149)-1</f>
        <v>6.3215331381421436E-2</v>
      </c>
      <c r="F151" s="51">
        <f>(monthly!F150/monthly!F149)-1</f>
        <v>2.7447474295932084E-2</v>
      </c>
      <c r="G151" s="51">
        <f>(monthly!G150/monthly!G149)-1</f>
        <v>-2.6010105202574407E-2</v>
      </c>
      <c r="H151" s="51">
        <f>(monthly!H150/monthly!H149)-1</f>
        <v>3.1756726407043079E-2</v>
      </c>
      <c r="I151" s="51">
        <f>(monthly!I150/monthly!I149)-1</f>
        <v>0.11954205641229376</v>
      </c>
      <c r="J151" s="51">
        <f>(monthly!J150/monthly!J149)-1</f>
        <v>6.6978766678940094E-3</v>
      </c>
      <c r="K151" s="51">
        <f>(monthly!K150/monthly!K149)-1</f>
        <v>6.1162740436567997E-2</v>
      </c>
    </row>
    <row r="152" spans="1:11" x14ac:dyDescent="0.3">
      <c r="A152" s="19">
        <v>42887</v>
      </c>
      <c r="B152" s="51">
        <f>(monthly!B151/monthly!B150)-1</f>
        <v>2.9326875228079308E-2</v>
      </c>
      <c r="C152" s="51">
        <f>(monthly!C151/monthly!C150)-1</f>
        <v>-7.2349299660093069E-2</v>
      </c>
      <c r="D152" s="51">
        <f>(monthly!D151/monthly!D150)-1</f>
        <v>9.6903023472338923E-3</v>
      </c>
      <c r="E152" s="51">
        <f>(monthly!E151/monthly!E150)-1</f>
        <v>-4.2475069887762285E-2</v>
      </c>
      <c r="F152" s="51">
        <f>(monthly!F151/monthly!F150)-1</f>
        <v>-4.0245388096066814E-2</v>
      </c>
      <c r="G152" s="51">
        <f>(monthly!G151/monthly!G150)-1</f>
        <v>4.5738896243728622E-2</v>
      </c>
      <c r="H152" s="51">
        <f>(monthly!H151/monthly!H150)-1</f>
        <v>-0.13900740095777087</v>
      </c>
      <c r="I152" s="51">
        <f>(monthly!I151/monthly!I150)-1</f>
        <v>3.8323816897319229E-2</v>
      </c>
      <c r="J152" s="51">
        <f>(monthly!J151/monthly!J150)-1</f>
        <v>-4.0886527910824699E-2</v>
      </c>
      <c r="K152" s="51">
        <f>(monthly!K151/monthly!K150)-1</f>
        <v>-1.4663951120162944E-2</v>
      </c>
    </row>
    <row r="153" spans="1:11" x14ac:dyDescent="0.3">
      <c r="A153" s="19">
        <v>42917</v>
      </c>
      <c r="B153" s="51">
        <f>(monthly!B152/monthly!B151)-1</f>
        <v>0.17043220420923721</v>
      </c>
      <c r="C153" s="51">
        <f>(monthly!C152/monthly!C151)-1</f>
        <v>5.4794399306108854E-2</v>
      </c>
      <c r="D153" s="51">
        <f>(monthly!D152/monthly!D151)-1</f>
        <v>8.011502202162113E-2</v>
      </c>
      <c r="E153" s="51">
        <f>(monthly!E152/monthly!E151)-1</f>
        <v>8.0874983659418698E-2</v>
      </c>
      <c r="F153" s="51">
        <f>(monthly!F152/monthly!F151)-1</f>
        <v>5.3266240536742337E-2</v>
      </c>
      <c r="G153" s="51">
        <f>(monthly!G152/monthly!G151)-1</f>
        <v>6.1494493314280474E-2</v>
      </c>
      <c r="H153" s="51">
        <f>(monthly!H152/monthly!H151)-1</f>
        <v>0.10502098397127968</v>
      </c>
      <c r="I153" s="51">
        <f>(monthly!I152/monthly!I151)-1</f>
        <v>-0.11952030322801144</v>
      </c>
      <c r="J153" s="51">
        <f>(monthly!J152/monthly!J151)-1</f>
        <v>5.945430607890323E-2</v>
      </c>
      <c r="K153" s="51">
        <f>(monthly!K152/monthly!K151)-1</f>
        <v>-5.2397684993799154E-2</v>
      </c>
    </row>
    <row r="154" spans="1:11" x14ac:dyDescent="0.3">
      <c r="A154" s="19">
        <v>42948</v>
      </c>
      <c r="B154" s="51">
        <f>(monthly!B153/monthly!B152)-1</f>
        <v>-1.2804626187525758E-2</v>
      </c>
      <c r="C154" s="51">
        <f>(monthly!C153/monthly!C152)-1</f>
        <v>1.8292120123850619E-3</v>
      </c>
      <c r="D154" s="51">
        <f>(monthly!D153/monthly!D152)-1</f>
        <v>-4.459571791242678E-3</v>
      </c>
      <c r="E154" s="51">
        <f>(monthly!E153/monthly!E152)-1</f>
        <v>-9.5182422898609231E-2</v>
      </c>
      <c r="F154" s="51">
        <f>(monthly!F153/monthly!F152)-1</f>
        <v>5.8965309460272675E-3</v>
      </c>
      <c r="G154" s="51">
        <f>(monthly!G153/monthly!G152)-1</f>
        <v>7.4127155558512792E-2</v>
      </c>
      <c r="H154" s="51">
        <f>(monthly!H153/monthly!H152)-1</f>
        <v>0.12290656172783021</v>
      </c>
      <c r="I154" s="51">
        <f>(monthly!I153/monthly!I152)-1</f>
        <v>-1.0338743824982233E-2</v>
      </c>
      <c r="J154" s="51">
        <f>(monthly!J153/monthly!J152)-1</f>
        <v>-4.7059126008073049E-2</v>
      </c>
      <c r="K154" s="51">
        <f>(monthly!K153/monthly!K152)-1</f>
        <v>-7.2090740538771958E-2</v>
      </c>
    </row>
    <row r="155" spans="1:11" x14ac:dyDescent="0.3">
      <c r="A155" s="19">
        <v>42979</v>
      </c>
      <c r="B155" s="51">
        <f>(monthly!B154/monthly!B153)-1</f>
        <v>-2.0502092050209253E-2</v>
      </c>
      <c r="C155" s="51">
        <f>(monthly!C154/monthly!C153)-1</f>
        <v>-2.4196993173918546E-2</v>
      </c>
      <c r="D155" s="51">
        <f>(monthly!D154/monthly!D153)-1</f>
        <v>1.6462623413258104E-2</v>
      </c>
      <c r="E155" s="51">
        <f>(monthly!E154/monthly!E153)-1</f>
        <v>-1.6463197291035403E-2</v>
      </c>
      <c r="F155" s="51">
        <f>(monthly!F154/monthly!F153)-1</f>
        <v>-3.1534808095502909E-2</v>
      </c>
      <c r="G155" s="51">
        <f>(monthly!G154/monthly!G153)-1</f>
        <v>3.1212919766117508E-2</v>
      </c>
      <c r="H155" s="51">
        <f>(monthly!H154/monthly!H153)-1</f>
        <v>-0.10680521597392012</v>
      </c>
      <c r="I155" s="51">
        <f>(monthly!I154/monthly!I153)-1</f>
        <v>-8.4857560523407205E-2</v>
      </c>
      <c r="J155" s="51">
        <f>(monthly!J154/monthly!J153)-1</f>
        <v>4.5776674580904064E-3</v>
      </c>
      <c r="K155" s="51">
        <f>(monthly!K154/monthly!K153)-1</f>
        <v>-9.1090738128819959E-2</v>
      </c>
    </row>
    <row r="156" spans="1:11" x14ac:dyDescent="0.3">
      <c r="A156" s="19">
        <v>43009</v>
      </c>
      <c r="B156" s="51">
        <f>(monthly!B155/monthly!B154)-1</f>
        <v>0.20481275808059229</v>
      </c>
      <c r="C156" s="51">
        <f>(monthly!C155/monthly!C154)-1</f>
        <v>7.7197740888881317E-2</v>
      </c>
      <c r="D156" s="51">
        <f>(monthly!D155/monthly!D154)-1</f>
        <v>1.5541050575018645E-3</v>
      </c>
      <c r="E156" s="51">
        <f>(monthly!E155/monthly!E154)-1</f>
        <v>2.4394663525787674E-2</v>
      </c>
      <c r="F156" s="51">
        <f>(monthly!F155/monthly!F154)-1</f>
        <v>4.343023769550225E-2</v>
      </c>
      <c r="G156" s="51">
        <f>(monthly!G155/monthly!G154)-1</f>
        <v>7.0282210176572102E-2</v>
      </c>
      <c r="H156" s="51">
        <f>(monthly!H155/monthly!H154)-1</f>
        <v>0.1472238697020849</v>
      </c>
      <c r="I156" s="51">
        <f>(monthly!I155/monthly!I154)-1</f>
        <v>3.0389215724471175E-2</v>
      </c>
      <c r="J156" s="51">
        <f>(monthly!J155/monthly!J154)-1</f>
        <v>6.9569654703180772E-2</v>
      </c>
      <c r="K156" s="51">
        <f>(monthly!K155/monthly!K154)-1</f>
        <v>0.11897064528643475</v>
      </c>
    </row>
    <row r="157" spans="1:11" x14ac:dyDescent="0.3">
      <c r="A157" s="19">
        <v>43040</v>
      </c>
      <c r="B157" s="51">
        <f>(monthly!B156/monthly!B155)-1</f>
        <v>-2.0516699364171442E-2</v>
      </c>
      <c r="C157" s="51">
        <f>(monthly!C156/monthly!C155)-1</f>
        <v>4.9561752988047658E-3</v>
      </c>
      <c r="D157" s="51">
        <f>(monthly!D156/monthly!D155)-1</f>
        <v>2.4993349884731231E-2</v>
      </c>
      <c r="E157" s="51">
        <f>(monthly!E156/monthly!E155)-1</f>
        <v>5.8859947817627045E-2</v>
      </c>
      <c r="F157" s="51">
        <f>(monthly!F156/monthly!F155)-1</f>
        <v>-2.8877503493246359E-2</v>
      </c>
      <c r="G157" s="51">
        <f>(monthly!G156/monthly!G155)-1</f>
        <v>2.8690718800732373E-2</v>
      </c>
      <c r="H157" s="51">
        <f>(monthly!H156/monthly!H155)-1</f>
        <v>-7.174103237095375E-2</v>
      </c>
      <c r="I157" s="51">
        <f>(monthly!I156/monthly!I155)-1</f>
        <v>-3.9248307936628035E-2</v>
      </c>
      <c r="J157" s="51">
        <f>(monthly!J156/monthly!J155)-1</f>
        <v>-3.0718494710058053E-3</v>
      </c>
      <c r="K157" s="51">
        <f>(monthly!K156/monthly!K155)-1</f>
        <v>-5.4778689471859487E-2</v>
      </c>
    </row>
    <row r="158" spans="1:11" x14ac:dyDescent="0.3">
      <c r="A158" s="19">
        <v>43070</v>
      </c>
      <c r="B158" s="51">
        <f>(monthly!B157/monthly!B156)-1</f>
        <v>-5.309008422017536E-4</v>
      </c>
      <c r="C158" s="51">
        <f>(monthly!C157/monthly!C156)-1</f>
        <v>2.4341510600846883E-2</v>
      </c>
      <c r="D158" s="51">
        <f>(monthly!D157/monthly!D156)-1</f>
        <v>1.0088776911514996E-2</v>
      </c>
      <c r="E158" s="51">
        <f>(monthly!E157/monthly!E156)-1</f>
        <v>6.7553458068827288E-2</v>
      </c>
      <c r="F158" s="51">
        <f>(monthly!F157/monthly!F156)-1</f>
        <v>1.0246348375844816E-2</v>
      </c>
      <c r="G158" s="51">
        <f>(monthly!G157/monthly!G156)-1</f>
        <v>-1.4006119545189488E-2</v>
      </c>
      <c r="H158" s="51">
        <f>(monthly!H157/monthly!H156)-1</f>
        <v>3.170251049610151E-2</v>
      </c>
      <c r="I158" s="51">
        <f>(monthly!I157/monthly!I156)-1</f>
        <v>2.9123538903538249E-2</v>
      </c>
      <c r="J158" s="51">
        <f>(monthly!J157/monthly!J156)-1</f>
        <v>3.2954116116032051E-2</v>
      </c>
      <c r="K158" s="51">
        <f>(monthly!K157/monthly!K156)-1</f>
        <v>7.8493703386722125E-2</v>
      </c>
    </row>
    <row r="159" spans="1:11" x14ac:dyDescent="0.3">
      <c r="A159" s="19">
        <v>43101</v>
      </c>
      <c r="B159" s="51">
        <f>(monthly!B158/monthly!B157)-1</f>
        <v>4.3677716879542139E-2</v>
      </c>
      <c r="C159" s="51">
        <f>(monthly!C158/monthly!C157)-1</f>
        <v>0.1522153074493775</v>
      </c>
      <c r="D159" s="51">
        <f>(monthly!D158/monthly!D157)-1</f>
        <v>7.1189997002526484E-2</v>
      </c>
      <c r="E159" s="51">
        <f>(monthly!E158/monthly!E157)-1</f>
        <v>0.10382802261213131</v>
      </c>
      <c r="F159" s="51">
        <f>(monthly!F158/monthly!F157)-1</f>
        <v>-2.6068191627104054E-2</v>
      </c>
      <c r="G159" s="51">
        <f>(monthly!G158/monthly!G157)-1</f>
        <v>-9.1734918013246514E-3</v>
      </c>
      <c r="H159" s="51">
        <f>(monthly!H158/monthly!H157)-1</f>
        <v>-5.1656839132962373E-2</v>
      </c>
      <c r="I159" s="51">
        <f>(monthly!I158/monthly!I157)-1</f>
        <v>3.0976327966652617E-2</v>
      </c>
      <c r="J159" s="51">
        <f>(monthly!J158/monthly!J157)-1</f>
        <v>0.12701780053645462</v>
      </c>
      <c r="K159" s="51">
        <f>(monthly!K158/monthly!K157)-1</f>
        <v>-6.6432377281487431E-2</v>
      </c>
    </row>
    <row r="160" spans="1:11" x14ac:dyDescent="0.3">
      <c r="A160" s="19">
        <v>43132</v>
      </c>
      <c r="B160" s="51">
        <f>(monthly!B159/monthly!B158)-1</f>
        <v>-7.0096701059546573E-3</v>
      </c>
      <c r="C160" s="51">
        <f>(monthly!C159/monthly!C158)-1</f>
        <v>-2.4835916349247977E-2</v>
      </c>
      <c r="D160" s="51">
        <f>(monthly!D159/monthly!D158)-1</f>
        <v>-6.057244508404791E-2</v>
      </c>
      <c r="E160" s="51">
        <f>(monthly!E159/monthly!E158)-1</f>
        <v>1.9439669685102245E-2</v>
      </c>
      <c r="F160" s="51">
        <f>(monthly!F159/monthly!F158)-1</f>
        <v>-9.3503500841973786E-3</v>
      </c>
      <c r="G160" s="51">
        <f>(monthly!G159/monthly!G158)-1</f>
        <v>6.6849687018014192E-2</v>
      </c>
      <c r="H160" s="51">
        <f>(monthly!H159/monthly!H158)-1</f>
        <v>-0.12715649356335923</v>
      </c>
      <c r="I160" s="51">
        <f>(monthly!I159/monthly!I158)-1</f>
        <v>-2.26640454022774E-2</v>
      </c>
      <c r="J160" s="51">
        <f>(monthly!J159/monthly!J158)-1</f>
        <v>-6.8824509400895573E-2</v>
      </c>
      <c r="K160" s="51">
        <f>(monthly!K159/monthly!K158)-1</f>
        <v>3.0722525804492973E-2</v>
      </c>
    </row>
    <row r="161" spans="1:11" x14ac:dyDescent="0.3">
      <c r="A161" s="19">
        <v>43160</v>
      </c>
      <c r="B161" s="51">
        <f>(monthly!B160/monthly!B159)-1</f>
        <v>-7.5274328448617256E-2</v>
      </c>
      <c r="C161" s="51">
        <f>(monthly!C160/monthly!C159)-1</f>
        <v>-6.1256544502617749E-2</v>
      </c>
      <c r="D161" s="51">
        <f>(monthly!D160/monthly!D159)-1</f>
        <v>1.0106275465155967E-3</v>
      </c>
      <c r="E161" s="51">
        <f>(monthly!E160/monthly!E159)-1</f>
        <v>-3.4800445000695235E-2</v>
      </c>
      <c r="F161" s="51">
        <f>(monthly!F160/monthly!F159)-1</f>
        <v>2.370834265265076E-3</v>
      </c>
      <c r="G161" s="51">
        <f>(monthly!G160/monthly!G159)-1</f>
        <v>-2.6900664865234791E-3</v>
      </c>
      <c r="H161" s="51">
        <f>(monthly!H160/monthly!H159)-1</f>
        <v>-3.260760509681937E-3</v>
      </c>
      <c r="I161" s="51">
        <f>(monthly!I160/monthly!I159)-1</f>
        <v>-3.4727493547897392E-2</v>
      </c>
      <c r="J161" s="51">
        <f>(monthly!J160/monthly!J159)-1</f>
        <v>-5.460290905711318E-3</v>
      </c>
      <c r="K161" s="51">
        <f>(monthly!K160/monthly!K159)-1</f>
        <v>9.0834118755890758E-2</v>
      </c>
    </row>
    <row r="162" spans="1:11" x14ac:dyDescent="0.3">
      <c r="A162" s="19">
        <v>43191</v>
      </c>
      <c r="B162" s="51">
        <f>(monthly!B161/monthly!B160)-1</f>
        <v>9.130303335684764E-2</v>
      </c>
      <c r="C162" s="51">
        <f>(monthly!C161/monthly!C160)-1</f>
        <v>0.23970411248422208</v>
      </c>
      <c r="D162" s="51">
        <f>(monthly!D161/monthly!D160)-1</f>
        <v>3.085147083829276E-2</v>
      </c>
      <c r="E162" s="51">
        <f>(monthly!E161/monthly!E160)-1</f>
        <v>5.9827828404711347E-2</v>
      </c>
      <c r="F162" s="51">
        <f>(monthly!F161/monthly!F160)-1</f>
        <v>7.2563370224919543E-2</v>
      </c>
      <c r="G162" s="51">
        <f>(monthly!G161/monthly!G160)-1</f>
        <v>0.10767485150593759</v>
      </c>
      <c r="H162" s="51">
        <f>(monthly!H161/monthly!H160)-1</f>
        <v>-9.3009210327646086E-2</v>
      </c>
      <c r="I162" s="51">
        <f>(monthly!I161/monthly!I160)-1</f>
        <v>9.9870247316478533E-2</v>
      </c>
      <c r="J162" s="51">
        <f>(monthly!J161/monthly!J160)-1</f>
        <v>6.7612083265191858E-2</v>
      </c>
      <c r="K162" s="51">
        <f>(monthly!K161/monthly!K160)-1</f>
        <v>-0.11891132951722649</v>
      </c>
    </row>
    <row r="163" spans="1:11" x14ac:dyDescent="0.3">
      <c r="A163" s="19">
        <v>43221</v>
      </c>
      <c r="B163" s="51">
        <f>(monthly!B162/monthly!B161)-1</f>
        <v>-4.3540493120325041E-2</v>
      </c>
      <c r="C163" s="51">
        <f>(monthly!C162/monthly!C161)-1</f>
        <v>-1.4153623943361726E-2</v>
      </c>
      <c r="D163" s="51">
        <f>(monthly!D162/monthly!D161)-1</f>
        <v>0.10037216878524502</v>
      </c>
      <c r="E163" s="51">
        <f>(monthly!E162/monthly!E161)-1</f>
        <v>2.691680261011431E-2</v>
      </c>
      <c r="F163" s="51">
        <f>(monthly!F162/monthly!F161)-1</f>
        <v>8.5670300407755695E-2</v>
      </c>
      <c r="G163" s="51">
        <f>(monthly!G162/monthly!G161)-1</f>
        <v>7.6961493735395514E-2</v>
      </c>
      <c r="H163" s="51">
        <f>(monthly!H162/monthly!H161)-1</f>
        <v>4.0730259142111924E-2</v>
      </c>
      <c r="I163" s="51">
        <f>(monthly!I162/monthly!I161)-1</f>
        <v>-3.4998033818324892E-2</v>
      </c>
      <c r="J163" s="51">
        <f>(monthly!J162/monthly!J161)-1</f>
        <v>-2.3560992333559572E-2</v>
      </c>
      <c r="K163" s="51">
        <f>(monthly!K162/monthly!K161)-1</f>
        <v>-0.11289531747977433</v>
      </c>
    </row>
    <row r="164" spans="1:11" x14ac:dyDescent="0.3">
      <c r="A164" s="19">
        <v>43252</v>
      </c>
      <c r="B164" s="51">
        <f>(monthly!B163/monthly!B162)-1</f>
        <v>5.5467052860246113E-2</v>
      </c>
      <c r="C164" s="51">
        <f>(monthly!C163/monthly!C162)-1</f>
        <v>6.1282206783914939E-2</v>
      </c>
      <c r="D164" s="51">
        <f>(monthly!D163/monthly!D162)-1</f>
        <v>-1.4493839883824244E-2</v>
      </c>
      <c r="E164" s="51">
        <f>(monthly!E163/monthly!E162)-1</f>
        <v>6.9598888006354054E-2</v>
      </c>
      <c r="F164" s="51">
        <f>(monthly!F163/monthly!F162)-1</f>
        <v>-3.0812861687042559E-2</v>
      </c>
      <c r="G164" s="51">
        <f>(monthly!G163/monthly!G162)-1</f>
        <v>4.4826033828542E-2</v>
      </c>
      <c r="H164" s="51">
        <f>(monthly!H163/monthly!H162)-1</f>
        <v>-8.0191948813649772E-2</v>
      </c>
      <c r="I164" s="51">
        <f>(monthly!I163/monthly!I162)-1</f>
        <v>-2.0448988664147572E-2</v>
      </c>
      <c r="J164" s="51">
        <f>(monthly!J163/monthly!J162)-1</f>
        <v>-7.0416327384376309E-2</v>
      </c>
      <c r="K164" s="51">
        <f>(monthly!K163/monthly!K162)-1</f>
        <v>-0.14785131960757214</v>
      </c>
    </row>
    <row r="165" spans="1:11" x14ac:dyDescent="0.3">
      <c r="A165" s="19">
        <v>43282</v>
      </c>
      <c r="B165" s="51">
        <f>(monthly!B164/monthly!B163)-1</f>
        <v>0.21960757409440168</v>
      </c>
      <c r="C165" s="51">
        <f>(monthly!C164/monthly!C163)-1</f>
        <v>5.0037624400979919E-2</v>
      </c>
      <c r="D165" s="51">
        <f>(monthly!D164/monthly!D163)-1</f>
        <v>3.3701562915921857E-2</v>
      </c>
      <c r="E165" s="51">
        <f>(monthly!E164/monthly!E163)-1</f>
        <v>4.4292830842538544E-2</v>
      </c>
      <c r="F165" s="51">
        <f>(monthly!F164/monthly!F163)-1</f>
        <v>0.14785084424057904</v>
      </c>
      <c r="G165" s="51">
        <f>(monthly!G164/monthly!G163)-1</f>
        <v>5.3846452892047925E-2</v>
      </c>
      <c r="H165" s="51">
        <f>(monthly!H164/monthly!H163)-1</f>
        <v>4.7765346936409436E-2</v>
      </c>
      <c r="I165" s="51">
        <f>(monthly!I164/monthly!I163)-1</f>
        <v>0.11708645336963919</v>
      </c>
      <c r="J165" s="51">
        <f>(monthly!J164/monthly!J163)-1</f>
        <v>2.4623297303813407E-2</v>
      </c>
      <c r="K165" s="51">
        <f>(monthly!K164/monthly!K163)-1</f>
        <v>9.6967731473974306E-2</v>
      </c>
    </row>
    <row r="166" spans="1:11" x14ac:dyDescent="0.3">
      <c r="A166" s="19">
        <v>43313</v>
      </c>
      <c r="B166" s="51">
        <f>(monthly!B165/monthly!B164)-1</f>
        <v>4.6914552511672536E-2</v>
      </c>
      <c r="C166" s="51">
        <f>(monthly!C165/monthly!C164)-1</f>
        <v>7.1226514216745418E-2</v>
      </c>
      <c r="D166" s="51">
        <f>(monthly!D165/monthly!D164)-1</f>
        <v>-5.4279749478079342E-2</v>
      </c>
      <c r="E166" s="51">
        <f>(monthly!E165/monthly!E164)-1</f>
        <v>5.5673249285195903E-2</v>
      </c>
      <c r="F166" s="51">
        <f>(monthly!F165/monthly!F164)-1</f>
        <v>-5.4395755821964986E-2</v>
      </c>
      <c r="G166" s="51">
        <f>(monthly!G165/monthly!G164)-1</f>
        <v>3.1140964355431233E-2</v>
      </c>
      <c r="H166" s="51">
        <f>(monthly!H165/monthly!H164)-1</f>
        <v>-6.9654218533886647E-2</v>
      </c>
      <c r="I166" s="51">
        <f>(monthly!I165/monthly!I164)-1</f>
        <v>7.3870945900196272E-2</v>
      </c>
      <c r="J166" s="51">
        <f>(monthly!J165/monthly!J164)-1</f>
        <v>5.1051380795143375E-2</v>
      </c>
      <c r="K166" s="51">
        <f>(monthly!K165/monthly!K164)-1</f>
        <v>-2.8233555062823434E-2</v>
      </c>
    </row>
    <row r="167" spans="1:11" x14ac:dyDescent="0.3">
      <c r="A167" s="19">
        <v>43344</v>
      </c>
      <c r="B167" s="51">
        <f>(monthly!B166/monthly!B165)-1</f>
        <v>1.3128436587680925E-2</v>
      </c>
      <c r="C167" s="51">
        <f>(monthly!C166/monthly!C165)-1</f>
        <v>5.0666465469543898E-2</v>
      </c>
      <c r="D167" s="51">
        <f>(monthly!D166/monthly!D165)-1</f>
        <v>-2.6752632960877598E-2</v>
      </c>
      <c r="E167" s="51">
        <f>(monthly!E166/monthly!E165)-1</f>
        <v>1.3191316184622215E-2</v>
      </c>
      <c r="F167" s="51">
        <f>(monthly!F166/monthly!F165)-1</f>
        <v>-5.7670589092498892E-2</v>
      </c>
      <c r="G167" s="51">
        <f>(monthly!G166/monthly!G165)-1</f>
        <v>-0.13848997540433783</v>
      </c>
      <c r="H167" s="51">
        <f>(monthly!H166/monthly!H165)-1</f>
        <v>3.1755470980018963E-2</v>
      </c>
      <c r="I167" s="51">
        <f>(monthly!I166/monthly!I165)-1</f>
        <v>-7.0365699873896626E-2</v>
      </c>
      <c r="J167" s="51">
        <f>(monthly!J166/monthly!J165)-1</f>
        <v>-7.4831353352038721E-2</v>
      </c>
      <c r="K167" s="51">
        <f>(monthly!K166/monthly!K165)-1</f>
        <v>-7.5600851840584071E-2</v>
      </c>
    </row>
    <row r="168" spans="1:11" x14ac:dyDescent="0.3">
      <c r="A168" s="19">
        <v>43374</v>
      </c>
      <c r="B168" s="51">
        <f>(monthly!B167/monthly!B166)-1</f>
        <v>-0.15636601492062363</v>
      </c>
      <c r="C168" s="51">
        <f>(monthly!C167/monthly!C166)-1</f>
        <v>-0.11244572320389878</v>
      </c>
      <c r="D168" s="51">
        <f>(monthly!D167/monthly!D166)-1</f>
        <v>-4.7012390087929568E-2</v>
      </c>
      <c r="E168" s="51">
        <f>(monthly!E167/monthly!E166)-1</f>
        <v>-5.9793071926203867E-2</v>
      </c>
      <c r="F168" s="51">
        <f>(monthly!F167/monthly!F166)-1</f>
        <v>-4.8635274105002568E-2</v>
      </c>
      <c r="G168" s="51">
        <f>(monthly!G167/monthly!G166)-1</f>
        <v>-2.8674058386279566E-2</v>
      </c>
      <c r="H168" s="51">
        <f>(monthly!H167/monthly!H166)-1</f>
        <v>-0.26489913544668586</v>
      </c>
      <c r="I168" s="51">
        <f>(monthly!I167/monthly!I166)-1</f>
        <v>-5.693841562669566E-2</v>
      </c>
      <c r="J168" s="51">
        <f>(monthly!J167/monthly!J166)-1</f>
        <v>2.5028230359735337E-2</v>
      </c>
      <c r="K168" s="51">
        <f>(monthly!K167/monthly!K166)-1</f>
        <v>-0.12111239098239268</v>
      </c>
    </row>
    <row r="169" spans="1:11" x14ac:dyDescent="0.3">
      <c r="A169" s="19">
        <v>43405</v>
      </c>
      <c r="B169" s="51">
        <f>(monthly!B168/monthly!B167)-1</f>
        <v>0.10016554556694124</v>
      </c>
      <c r="C169" s="51">
        <f>(monthly!C168/monthly!C167)-1</f>
        <v>1.5529005636613746E-2</v>
      </c>
      <c r="D169" s="51">
        <f>(monthly!D168/monthly!D167)-1</f>
        <v>0.11335255570117941</v>
      </c>
      <c r="E169" s="51">
        <f>(monthly!E168/monthly!E167)-1</f>
        <v>-2.760672932441588E-2</v>
      </c>
      <c r="F169" s="51">
        <f>(monthly!F168/monthly!F167)-1</f>
        <v>9.3912548764629289E-2</v>
      </c>
      <c r="G169" s="51">
        <f>(monthly!G168/monthly!G167)-1</f>
        <v>0.12138475021910611</v>
      </c>
      <c r="H169" s="51">
        <f>(monthly!H168/monthly!H167)-1</f>
        <v>0.17578798808217022</v>
      </c>
      <c r="I169" s="51">
        <f>(monthly!I168/monthly!I167)-1</f>
        <v>2.3050091696932729E-2</v>
      </c>
      <c r="J169" s="51">
        <f>(monthly!J168/monthly!J167)-1</f>
        <v>0.10112288819118209</v>
      </c>
      <c r="K169" s="51">
        <f>(monthly!K168/monthly!K167)-1</f>
        <v>2.2654933533046373E-2</v>
      </c>
    </row>
    <row r="170" spans="1:11" x14ac:dyDescent="0.3">
      <c r="A170" s="19">
        <v>43435</v>
      </c>
      <c r="B170" s="51">
        <f>(monthly!B169/monthly!B168)-1</f>
        <v>-3.9656387497380985E-2</v>
      </c>
      <c r="C170" s="51">
        <f>(monthly!C169/monthly!C168)-1</f>
        <v>-3.8204956605797924E-2</v>
      </c>
      <c r="D170" s="51">
        <f>(monthly!D169/monthly!D168)-1</f>
        <v>-3.1736763791836431E-3</v>
      </c>
      <c r="E170" s="51">
        <f>(monthly!E169/monthly!E168)-1</f>
        <v>-1.274087989334638E-2</v>
      </c>
      <c r="F170" s="51">
        <f>(monthly!F169/monthly!F168)-1</f>
        <v>2.0134477506593695E-2</v>
      </c>
      <c r="G170" s="51">
        <f>(monthly!G169/monthly!G168)-1</f>
        <v>-1.2930609962606199E-2</v>
      </c>
      <c r="H170" s="51">
        <f>(monthly!H169/monthly!H168)-1</f>
        <v>0.12309949319818614</v>
      </c>
      <c r="I170" s="51">
        <f>(monthly!I169/monthly!I168)-1</f>
        <v>-1.6098418277680104E-2</v>
      </c>
      <c r="J170" s="51">
        <f>(monthly!J169/monthly!J168)-1</f>
        <v>6.1886317835551097E-3</v>
      </c>
      <c r="K170" s="51">
        <f>(monthly!K169/monthly!K168)-1</f>
        <v>7.8359575247162194E-2</v>
      </c>
    </row>
    <row r="171" spans="1:11" x14ac:dyDescent="0.3">
      <c r="A171" s="19">
        <v>43466</v>
      </c>
      <c r="B171" s="51">
        <f>(monthly!B170/monthly!B169)-1</f>
        <v>9.4448521390745555E-2</v>
      </c>
      <c r="C171" s="51">
        <f>(monthly!C170/monthly!C169)-1</f>
        <v>6.3943759974817826E-2</v>
      </c>
      <c r="D171" s="51">
        <f>(monthly!D170/monthly!D169)-1</f>
        <v>-1.9669529235042282E-2</v>
      </c>
      <c r="E171" s="51">
        <f>(monthly!E170/monthly!E169)-1</f>
        <v>0.14375374039007482</v>
      </c>
      <c r="F171" s="51">
        <f>(monthly!F170/monthly!F169)-1</f>
        <v>2.8804486362477677E-2</v>
      </c>
      <c r="G171" s="51">
        <f>(monthly!G170/monthly!G169)-1</f>
        <v>2.48674711204524E-2</v>
      </c>
      <c r="H171" s="51">
        <f>(monthly!H170/monthly!H169)-1</f>
        <v>-4.5184657404108708E-2</v>
      </c>
      <c r="I171" s="51">
        <f>(monthly!I170/monthly!I169)-1</f>
        <v>-1.0288653901114553E-2</v>
      </c>
      <c r="J171" s="51">
        <f>(monthly!J170/monthly!J169)-1</f>
        <v>-8.6960227272727342E-2</v>
      </c>
      <c r="K171" s="51">
        <f>(monthly!K170/monthly!K169)-1</f>
        <v>4.074702886247783E-3</v>
      </c>
    </row>
    <row r="172" spans="1:11" x14ac:dyDescent="0.3">
      <c r="A172" s="19">
        <v>43497</v>
      </c>
      <c r="B172" s="51">
        <f>(monthly!B171/monthly!B170)-1</f>
        <v>3.1713814537612794E-3</v>
      </c>
      <c r="C172" s="51">
        <f>(monthly!C171/monthly!C170)-1</f>
        <v>-1.5218519671960973E-2</v>
      </c>
      <c r="D172" s="51">
        <f>(monthly!D171/monthly!D170)-1</f>
        <v>-1.1564370175489724E-3</v>
      </c>
      <c r="E172" s="51">
        <f>(monthly!E171/monthly!E170)-1</f>
        <v>-2.0352854363721806E-2</v>
      </c>
      <c r="F172" s="51">
        <f>(monthly!F171/monthly!F170)-1</f>
        <v>-5.238567181084397E-3</v>
      </c>
      <c r="G172" s="51">
        <f>(monthly!G171/monthly!G170)-1</f>
        <v>-4.2554795187382477E-2</v>
      </c>
      <c r="H172" s="51">
        <f>(monthly!H171/monthly!H170)-1</f>
        <v>-2.5309371307754458E-2</v>
      </c>
      <c r="I172" s="51">
        <f>(monthly!I171/monthly!I170)-1</f>
        <v>-9.3127346231592911E-3</v>
      </c>
      <c r="J172" s="51">
        <f>(monthly!J171/monthly!J170)-1</f>
        <v>-1.4390615762780445E-2</v>
      </c>
      <c r="K172" s="51">
        <f>(monthly!K171/monthly!K170)-1</f>
        <v>0.11176868447751098</v>
      </c>
    </row>
    <row r="173" spans="1:11" x14ac:dyDescent="0.3">
      <c r="A173" s="19">
        <v>43525</v>
      </c>
      <c r="B173" s="51">
        <f>(monthly!B172/monthly!B171)-1</f>
        <v>0.1073957655899993</v>
      </c>
      <c r="C173" s="51">
        <f>(monthly!C172/monthly!C171)-1</f>
        <v>9.1762944847360028E-3</v>
      </c>
      <c r="D173" s="51">
        <f>(monthly!D172/monthly!D171)-1</f>
        <v>0.11616351655137125</v>
      </c>
      <c r="E173" s="51">
        <f>(monthly!E172/monthly!E171)-1</f>
        <v>1.3010490563970523E-2</v>
      </c>
      <c r="F173" s="51">
        <f>(monthly!F172/monthly!F171)-1</f>
        <v>6.2268716196982599E-2</v>
      </c>
      <c r="G173" s="51">
        <f>(monthly!G172/monthly!G171)-1</f>
        <v>7.1901149040716206E-3</v>
      </c>
      <c r="H173" s="51">
        <f>(monthly!H172/monthly!H171)-1</f>
        <v>0.17404619114457054</v>
      </c>
      <c r="I173" s="51">
        <f>(monthly!I172/monthly!I171)-1</f>
        <v>7.4400641259199984E-2</v>
      </c>
      <c r="J173" s="51">
        <f>(monthly!J172/monthly!J171)-1</f>
        <v>6.9175887487569643E-2</v>
      </c>
      <c r="K173" s="51">
        <f>(monthly!K172/monthly!K171)-1</f>
        <v>5.7490494296577932E-2</v>
      </c>
    </row>
    <row r="174" spans="1:11" x14ac:dyDescent="0.3">
      <c r="A174" s="19">
        <v>43556</v>
      </c>
      <c r="B174" s="51">
        <f>(monthly!B173/monthly!B172)-1</f>
        <v>2.1679907342457616E-2</v>
      </c>
      <c r="C174" s="51">
        <f>(monthly!C173/monthly!C172)-1</f>
        <v>0.12924285393457957</v>
      </c>
      <c r="D174" s="51">
        <f>(monthly!D173/monthly!D172)-1</f>
        <v>-6.2236897836387417E-4</v>
      </c>
      <c r="E174" s="51">
        <f>(monthly!E173/monthly!E172)-1</f>
        <v>1.0085442353450214E-2</v>
      </c>
      <c r="F174" s="51">
        <f>(monthly!F173/monthly!F172)-1</f>
        <v>-1.9796342198700301E-2</v>
      </c>
      <c r="G174" s="51">
        <f>(monthly!G173/monthly!G172)-1</f>
        <v>-6.1275667225741293E-2</v>
      </c>
      <c r="H174" s="51">
        <f>(monthly!H173/monthly!H172)-1</f>
        <v>-4.3908270840126162E-2</v>
      </c>
      <c r="I174" s="51">
        <f>(monthly!I173/monthly!I172)-1</f>
        <v>1.6345632121540943E-2</v>
      </c>
      <c r="J174" s="51">
        <f>(monthly!J173/monthly!J172)-1</f>
        <v>-2.6227015375984486E-2</v>
      </c>
      <c r="K174" s="51">
        <f>(monthly!K173/monthly!K172)-1</f>
        <v>6.8603480512009263E-2</v>
      </c>
    </row>
    <row r="175" spans="1:11" x14ac:dyDescent="0.3">
      <c r="A175" s="19">
        <v>43586</v>
      </c>
      <c r="B175" s="51">
        <f>(monthly!B174/monthly!B173)-1</f>
        <v>-4.4994411623822339E-2</v>
      </c>
      <c r="C175" s="51">
        <f>(monthly!C174/monthly!C173)-1</f>
        <v>-2.8226533774252549E-2</v>
      </c>
      <c r="D175" s="51">
        <f>(monthly!D174/monthly!D173)-1</f>
        <v>4.655970246075336E-2</v>
      </c>
      <c r="E175" s="51">
        <f>(monthly!E174/monthly!E173)-1</f>
        <v>-1.8095671493963628E-2</v>
      </c>
      <c r="F175" s="51">
        <f>(monthly!F174/monthly!F173)-1</f>
        <v>-3.8171069268359448E-2</v>
      </c>
      <c r="G175" s="51">
        <f>(monthly!G174/monthly!G173)-1</f>
        <v>1.3755897862891997E-2</v>
      </c>
      <c r="H175" s="51">
        <f>(monthly!H174/monthly!H173)-1</f>
        <v>7.9686256678413114E-2</v>
      </c>
      <c r="I175" s="51">
        <f>(monthly!I174/monthly!I173)-1</f>
        <v>-7.5942609275942541E-2</v>
      </c>
      <c r="J175" s="51">
        <f>(monthly!J174/monthly!J173)-1</f>
        <v>0.15596052092966839</v>
      </c>
      <c r="K175" s="51">
        <f>(monthly!K174/monthly!K173)-1</f>
        <v>3.93001345895021E-2</v>
      </c>
    </row>
    <row r="176" spans="1:11" x14ac:dyDescent="0.3">
      <c r="A176" s="19">
        <v>43617</v>
      </c>
      <c r="B176" s="51">
        <f>(monthly!B175/monthly!B174)-1</f>
        <v>-5.7914799705744646E-2</v>
      </c>
      <c r="C176" s="51">
        <f>(monthly!C175/monthly!C174)-1</f>
        <v>1.3954462381967847E-2</v>
      </c>
      <c r="D176" s="51">
        <f>(monthly!D175/monthly!D174)-1</f>
        <v>7.586902262847417E-3</v>
      </c>
      <c r="E176" s="51">
        <f>(monthly!E175/monthly!E174)-1</f>
        <v>-7.7969521005425424E-3</v>
      </c>
      <c r="F176" s="51">
        <f>(monthly!F175/monthly!F174)-1</f>
        <v>-3.4925033752575718E-2</v>
      </c>
      <c r="G176" s="51">
        <f>(monthly!G175/monthly!G174)-1</f>
        <v>-6.4560839136907355E-2</v>
      </c>
      <c r="H176" s="51">
        <f>(monthly!H175/monthly!H174)-1</f>
        <v>-3.9850494841019324E-2</v>
      </c>
      <c r="I176" s="51">
        <f>(monthly!I175/monthly!I174)-1</f>
        <v>-1.6862858380876755E-2</v>
      </c>
      <c r="J176" s="51">
        <f>(monthly!J175/monthly!J174)-1</f>
        <v>-3.1411483881121915E-3</v>
      </c>
      <c r="K176" s="51">
        <f>(monthly!K175/monthly!K174)-1</f>
        <v>-0.11421911421911424</v>
      </c>
    </row>
    <row r="177" spans="1:11" x14ac:dyDescent="0.3">
      <c r="A177" s="19">
        <v>43647</v>
      </c>
      <c r="B177" s="51">
        <f>(monthly!B176/monthly!B175)-1</f>
        <v>-6.9319230496202255E-2</v>
      </c>
      <c r="C177" s="51">
        <f>(monthly!C176/monthly!C175)-1</f>
        <v>-9.6552824768593171E-3</v>
      </c>
      <c r="D177" s="51">
        <f>(monthly!D176/monthly!D175)-1</f>
        <v>-7.8611503002067096E-2</v>
      </c>
      <c r="E177" s="51">
        <f>(monthly!E176/monthly!E175)-1</f>
        <v>8.4214864679214241E-2</v>
      </c>
      <c r="F177" s="51">
        <f>(monthly!F176/monthly!F175)-1</f>
        <v>0.1199793837205021</v>
      </c>
      <c r="G177" s="51">
        <f>(monthly!G176/monthly!G175)-1</f>
        <v>-5.0863393575766525E-2</v>
      </c>
      <c r="H177" s="51">
        <f>(monthly!H176/monthly!H175)-1</f>
        <v>-0.12078513076374786</v>
      </c>
      <c r="I177" s="51">
        <f>(monthly!I176/monthly!I175)-1</f>
        <v>-1.4213831858082115E-2</v>
      </c>
      <c r="J177" s="51">
        <f>(monthly!J176/monthly!J175)-1</f>
        <v>-0.10682638984823667</v>
      </c>
      <c r="K177" s="51">
        <f>(monthly!K176/monthly!K175)-1</f>
        <v>-2.3245614035087736E-2</v>
      </c>
    </row>
    <row r="178" spans="1:11" x14ac:dyDescent="0.3">
      <c r="A178" s="19">
        <v>43678</v>
      </c>
      <c r="B178" s="51">
        <f>(monthly!B177/monthly!B176)-1</f>
        <v>7.0573204683269219E-2</v>
      </c>
      <c r="C178" s="51">
        <f>(monthly!C177/monthly!C176)-1</f>
        <v>2.4437524586822912E-2</v>
      </c>
      <c r="D178" s="51">
        <f>(monthly!D177/monthly!D176)-1</f>
        <v>-8.3146387494212881E-3</v>
      </c>
      <c r="E178" s="51">
        <f>(monthly!E177/monthly!E176)-1</f>
        <v>2.6773948302078132E-2</v>
      </c>
      <c r="F178" s="51">
        <f>(monthly!F177/monthly!F176)-1</f>
        <v>6.2520544342909767E-2</v>
      </c>
      <c r="G178" s="51">
        <f>(monthly!G177/monthly!G176)-1</f>
        <v>3.7365526120021419E-2</v>
      </c>
      <c r="H178" s="51">
        <f>(monthly!H177/monthly!H176)-1</f>
        <v>2.8124220503866315E-2</v>
      </c>
      <c r="I178" s="51">
        <f>(monthly!I177/monthly!I176)-1</f>
        <v>-9.072280178837544E-2</v>
      </c>
      <c r="J178" s="51">
        <f>(monthly!J177/monthly!J176)-1</f>
        <v>-4.2563377377111911E-2</v>
      </c>
      <c r="K178" s="51">
        <f>(monthly!K177/monthly!K176)-1</f>
        <v>-2.5594970812752638E-2</v>
      </c>
    </row>
    <row r="179" spans="1:11" x14ac:dyDescent="0.3">
      <c r="A179" s="19">
        <v>43709</v>
      </c>
      <c r="B179" s="51">
        <f>(monthly!B178/monthly!B177)-1</f>
        <v>6.7043086404360519E-2</v>
      </c>
      <c r="C179" s="51">
        <f>(monthly!C178/monthly!C177)-1</f>
        <v>-7.093914676857449E-2</v>
      </c>
      <c r="D179" s="51">
        <f>(monthly!D178/monthly!D177)-1</f>
        <v>0.10185999748648999</v>
      </c>
      <c r="E179" s="51">
        <f>(monthly!E178/monthly!E177)-1</f>
        <v>-1.1341058581071928E-2</v>
      </c>
      <c r="F179" s="51">
        <f>(monthly!F178/monthly!F177)-1</f>
        <v>9.0304417770078027E-2</v>
      </c>
      <c r="G179" s="51">
        <f>(monthly!G178/monthly!G177)-1</f>
        <v>9.0658452575140158E-2</v>
      </c>
      <c r="H179" s="51">
        <f>(monthly!H178/monthly!H177)-1</f>
        <v>0.32370958937344585</v>
      </c>
      <c r="I179" s="51">
        <f>(monthly!I178/monthly!I177)-1</f>
        <v>5.7611145257119523E-2</v>
      </c>
      <c r="J179" s="51">
        <f>(monthly!J178/monthly!J177)-1</f>
        <v>0.11181199276895248</v>
      </c>
      <c r="K179" s="51">
        <f>(monthly!K178/monthly!K177)-1</f>
        <v>-7.1428571428571397E-2</v>
      </c>
    </row>
    <row r="180" spans="1:11" x14ac:dyDescent="0.3">
      <c r="A180" s="19">
        <v>43739</v>
      </c>
      <c r="B180" s="51">
        <f>(monthly!B179/monthly!B178)-1</f>
        <v>9.9153688216735869E-2</v>
      </c>
      <c r="C180" s="51">
        <f>(monthly!C179/monthly!C178)-1</f>
        <v>0.1026990687714755</v>
      </c>
      <c r="D180" s="51">
        <f>(monthly!D179/monthly!D178)-1</f>
        <v>2.3626216953847035E-3</v>
      </c>
      <c r="E180" s="51">
        <f>(monthly!E179/monthly!E178)-1</f>
        <v>-0.1490126569638266</v>
      </c>
      <c r="F180" s="51">
        <f>(monthly!F179/monthly!F178)-1</f>
        <v>2.6927333087421568E-2</v>
      </c>
      <c r="G180" s="51">
        <f>(monthly!G179/monthly!G178)-1</f>
        <v>0.10868395053316515</v>
      </c>
      <c r="H180" s="51">
        <f>(monthly!H179/monthly!H178)-1</f>
        <v>0.12115102639296182</v>
      </c>
      <c r="I180" s="51">
        <f>(monthly!I179/monthly!I178)-1</f>
        <v>-8.2910387044283773E-3</v>
      </c>
      <c r="J180" s="51">
        <f>(monthly!J179/monthly!J178)-1</f>
        <v>-2.1725593302427404E-3</v>
      </c>
      <c r="K180" s="51">
        <f>(monthly!K179/monthly!K178)-1</f>
        <v>-3.9702233250620389E-2</v>
      </c>
    </row>
    <row r="181" spans="1:11" x14ac:dyDescent="0.3">
      <c r="A181" s="19">
        <v>43770</v>
      </c>
      <c r="B181" s="51">
        <f>(monthly!B180/monthly!B179)-1</f>
        <v>5.9273771014624721E-2</v>
      </c>
      <c r="C181" s="51">
        <f>(monthly!C180/monthly!C179)-1</f>
        <v>-9.5347125315558112E-2</v>
      </c>
      <c r="D181" s="51">
        <f>(monthly!D180/monthly!D179)-1</f>
        <v>3.6249847604340246E-2</v>
      </c>
      <c r="E181" s="51">
        <f>(monthly!E180/monthly!E179)-1</f>
        <v>1.5680004693733984E-2</v>
      </c>
      <c r="F181" s="51">
        <f>(monthly!F180/monthly!F179)-1</f>
        <v>-5.7167329796640076E-2</v>
      </c>
      <c r="G181" s="51">
        <f>(monthly!G180/monthly!G179)-1</f>
        <v>-6.424383588583793E-2</v>
      </c>
      <c r="H181" s="51">
        <f>(monthly!H180/monthly!H179)-1</f>
        <v>-2.9507928723230381E-2</v>
      </c>
      <c r="I181" s="51">
        <f>(monthly!I180/monthly!I179)-1</f>
        <v>-4.3481658006797708E-2</v>
      </c>
      <c r="J181" s="51">
        <f>(monthly!J180/monthly!J179)-1</f>
        <v>-9.6917124313529723E-2</v>
      </c>
      <c r="K181" s="51">
        <f>(monthly!K180/monthly!K179)-1</f>
        <v>1.7226528854430434E-4</v>
      </c>
    </row>
    <row r="182" spans="1:11" x14ac:dyDescent="0.3">
      <c r="A182" s="19">
        <v>43800</v>
      </c>
      <c r="B182" s="51">
        <f>(monthly!B181/monthly!B180)-1</f>
        <v>-2.3913978494623622E-2</v>
      </c>
      <c r="C182" s="51">
        <f>(monthly!C181/monthly!C180)-1</f>
        <v>5.282048722044741E-2</v>
      </c>
      <c r="D182" s="51">
        <f>(monthly!D181/monthly!D180)-1</f>
        <v>-2.2353817796777475E-3</v>
      </c>
      <c r="E182" s="51">
        <f>(monthly!E181/monthly!E180)-1</f>
        <v>4.9967506679182483E-2</v>
      </c>
      <c r="F182" s="51">
        <f>(monthly!F181/monthly!F180)-1</f>
        <v>4.6185857046566747E-2</v>
      </c>
      <c r="G182" s="51">
        <f>(monthly!G181/monthly!G180)-1</f>
        <v>-9.5887037189064106E-3</v>
      </c>
      <c r="H182" s="51">
        <f>(monthly!H181/monthly!H180)-1</f>
        <v>-3.8996041438558171E-2</v>
      </c>
      <c r="I182" s="51">
        <f>(monthly!I181/monthly!I180)-1</f>
        <v>-3.5288351576539867E-2</v>
      </c>
      <c r="J182" s="51">
        <f>(monthly!J181/monthly!J180)-1</f>
        <v>-2.3787037676886391E-2</v>
      </c>
      <c r="K182" s="51">
        <f>(monthly!K181/monthly!K180)-1</f>
        <v>-3.7547364795039728E-2</v>
      </c>
    </row>
    <row r="183" spans="1:11" x14ac:dyDescent="0.3">
      <c r="A183" s="19">
        <v>43831</v>
      </c>
      <c r="B183" s="51">
        <f>(monthly!B182/monthly!B181)-1</f>
        <v>-6.7639023530448705E-2</v>
      </c>
      <c r="C183" s="51">
        <f>(monthly!C182/monthly!C181)-1</f>
        <v>-3.8235949568755201E-2</v>
      </c>
      <c r="D183" s="51">
        <f>(monthly!D182/monthly!D181)-1</f>
        <v>-3.6003458847574832E-2</v>
      </c>
      <c r="E183" s="51">
        <f>(monthly!E182/monthly!E181)-1</f>
        <v>6.1275015473488903E-2</v>
      </c>
      <c r="F183" s="51">
        <f>(monthly!F182/monthly!F181)-1</f>
        <v>5.9945656741084985E-3</v>
      </c>
      <c r="G183" s="51">
        <f>(monthly!G182/monthly!G181)-1</f>
        <v>5.7843868636130003E-2</v>
      </c>
      <c r="H183" s="51">
        <f>(monthly!H182/monthly!H181)-1</f>
        <v>-7.0201577563540729E-2</v>
      </c>
      <c r="I183" s="51">
        <f>(monthly!I182/monthly!I181)-1</f>
        <v>-1.0118543607112507E-2</v>
      </c>
      <c r="J183" s="51">
        <f>(monthly!J182/monthly!J181)-1</f>
        <v>5.4010901282827595E-2</v>
      </c>
      <c r="K183" s="51">
        <f>(monthly!K182/monthly!K181)-1</f>
        <v>0.27040085898353627</v>
      </c>
    </row>
    <row r="184" spans="1:11" x14ac:dyDescent="0.3">
      <c r="A184" s="19">
        <v>43862</v>
      </c>
      <c r="B184" s="51">
        <f>(monthly!B183/monthly!B182)-1</f>
        <v>-5.8792948627061636E-2</v>
      </c>
      <c r="C184" s="51">
        <f>(monthly!C183/monthly!C182)-1</f>
        <v>-3.7946725696002104E-2</v>
      </c>
      <c r="D184" s="51">
        <f>(monthly!D183/monthly!D182)-1</f>
        <v>-3.9672184620402673E-2</v>
      </c>
      <c r="E184" s="51">
        <f>(monthly!E183/monthly!E182)-1</f>
        <v>-5.7024364955935769E-2</v>
      </c>
      <c r="F184" s="51">
        <f>(monthly!F183/monthly!F182)-1</f>
        <v>1.2808732213960283E-3</v>
      </c>
      <c r="G184" s="51">
        <f>(monthly!G183/monthly!G182)-1</f>
        <v>-7.2088788312840268E-2</v>
      </c>
      <c r="H184" s="51">
        <f>(monthly!H183/monthly!H182)-1</f>
        <v>-6.7301347912150034E-2</v>
      </c>
      <c r="I184" s="51">
        <f>(monthly!I183/monthly!I182)-1</f>
        <v>-0.1600444805611394</v>
      </c>
      <c r="J184" s="51">
        <f>(monthly!J183/monthly!J182)-1</f>
        <v>-0.13593218315324451</v>
      </c>
      <c r="K184" s="51">
        <f>(monthly!K183/monthly!K182)-1</f>
        <v>-0.13438512466544583</v>
      </c>
    </row>
    <row r="185" spans="1:11" x14ac:dyDescent="0.3">
      <c r="A185" s="19">
        <v>43891</v>
      </c>
      <c r="B185" s="51">
        <f>(monthly!B184/monthly!B183)-1</f>
        <v>-0.16173738388149639</v>
      </c>
      <c r="C185" s="51">
        <f>(monthly!C184/monthly!C183)-1</f>
        <v>-8.7019575689248785E-2</v>
      </c>
      <c r="D185" s="51">
        <f>(monthly!D184/monthly!D183)-1</f>
        <v>-0.26811871099223039</v>
      </c>
      <c r="E185" s="51">
        <f>(monthly!E184/monthly!E183)-1</f>
        <v>-0.1232682792743266</v>
      </c>
      <c r="F185" s="51">
        <f>(monthly!F184/monthly!F183)-1</f>
        <v>-7.3111043132456421E-2</v>
      </c>
      <c r="G185" s="51">
        <f>(monthly!G184/monthly!G183)-1</f>
        <v>-9.4851900517140764E-2</v>
      </c>
      <c r="H185" s="51">
        <f>(monthly!H184/monthly!H183)-1</f>
        <v>-0.25851440121273372</v>
      </c>
      <c r="I185" s="51">
        <f>(monthly!I184/monthly!I183)-1</f>
        <v>-0.12953816385763017</v>
      </c>
      <c r="J185" s="51">
        <f>(monthly!J184/monthly!J183)-1</f>
        <v>-0.31795806273317673</v>
      </c>
      <c r="K185" s="51">
        <f>(monthly!K184/monthly!K183)-1</f>
        <v>-0.36305939788445896</v>
      </c>
    </row>
    <row r="186" spans="1:11" x14ac:dyDescent="0.3">
      <c r="A186" s="19">
        <v>43922</v>
      </c>
      <c r="B186" s="51">
        <f>(monthly!B185/monthly!B184)-1</f>
        <v>0.31626133141647705</v>
      </c>
      <c r="C186" s="51">
        <f>(monthly!C185/monthly!C184)-1</f>
        <v>0.10314382096890973</v>
      </c>
      <c r="D186" s="51">
        <f>(monthly!D185/monthly!D184)-1</f>
        <v>0.16231581389952421</v>
      </c>
      <c r="E186" s="51">
        <f>(monthly!E185/monthly!E184)-1</f>
        <v>0.11534542490319954</v>
      </c>
      <c r="F186" s="51">
        <f>(monthly!F185/monthly!F184)-1</f>
        <v>5.5325532553255341E-2</v>
      </c>
      <c r="G186" s="51">
        <f>(monthly!G185/monthly!G184)-1</f>
        <v>0.17666156659327537</v>
      </c>
      <c r="H186" s="51">
        <f>(monthly!H185/monthly!H184)-1</f>
        <v>0.17207305438190001</v>
      </c>
      <c r="I186" s="51">
        <f>(monthly!I185/monthly!I184)-1</f>
        <v>5.9023106171395279E-2</v>
      </c>
      <c r="J186" s="51">
        <f>(monthly!J185/monthly!J184)-1</f>
        <v>0.112162076606521</v>
      </c>
      <c r="K186" s="51">
        <f>(monthly!K185/monthly!K184)-1</f>
        <v>1.8140010219724223E-2</v>
      </c>
    </row>
    <row r="187" spans="1:11" x14ac:dyDescent="0.3">
      <c r="A187" s="19">
        <v>43952</v>
      </c>
      <c r="B187" s="51">
        <f>(monthly!B186/monthly!B185)-1</f>
        <v>8.3736593801670978E-3</v>
      </c>
      <c r="C187" s="51">
        <f>(monthly!C186/monthly!C185)-1</f>
        <v>-2.089704123947389E-2</v>
      </c>
      <c r="D187" s="51">
        <f>(monthly!D186/monthly!D185)-1</f>
        <v>-5.0059892194050715E-2</v>
      </c>
      <c r="E187" s="51">
        <f>(monthly!E186/monthly!E185)-1</f>
        <v>-3.4238007561596118E-2</v>
      </c>
      <c r="F187" s="51">
        <f>(monthly!F186/monthly!F185)-1</f>
        <v>-4.298629669642362E-2</v>
      </c>
      <c r="G187" s="51">
        <f>(monthly!G186/monthly!G185)-1</f>
        <v>6.8060004440074762E-2</v>
      </c>
      <c r="H187" s="51">
        <f>(monthly!H186/monthly!H185)-1</f>
        <v>-7.4597360311646099E-2</v>
      </c>
      <c r="I187" s="51">
        <f>(monthly!I186/monthly!I185)-1</f>
        <v>8.3959346000883839E-2</v>
      </c>
      <c r="J187" s="51">
        <f>(monthly!J186/monthly!J185)-1</f>
        <v>3.8948914417132441E-2</v>
      </c>
      <c r="K187" s="51">
        <f>(monthly!K186/monthly!K185)-1</f>
        <v>0.21003764115432877</v>
      </c>
    </row>
    <row r="188" spans="1:11" x14ac:dyDescent="0.3">
      <c r="A188" s="19">
        <v>43983</v>
      </c>
      <c r="B188" s="51">
        <f>(monthly!B187/monthly!B186)-1</f>
        <v>0.16369052096339853</v>
      </c>
      <c r="C188" s="51">
        <f>(monthly!C187/monthly!C186)-1</f>
        <v>5.566757436547709E-2</v>
      </c>
      <c r="D188" s="51">
        <f>(monthly!D187/monthly!D186)-1</f>
        <v>0.12000210161298797</v>
      </c>
      <c r="E188" s="51">
        <f>(monthly!E187/monthly!E186)-1</f>
        <v>6.5053192263472726E-2</v>
      </c>
      <c r="F188" s="51">
        <f>(monthly!F187/monthly!F186)-1</f>
        <v>2.5845166656766061E-3</v>
      </c>
      <c r="G188" s="51">
        <f>(monthly!G187/monthly!G186)-1</f>
        <v>6.5765953024319312E-2</v>
      </c>
      <c r="H188" s="51">
        <f>(monthly!H187/monthly!H186)-1</f>
        <v>9.1417441568233393E-2</v>
      </c>
      <c r="I188" s="51">
        <f>(monthly!I187/monthly!I186)-1</f>
        <v>-1.4421116999592365E-2</v>
      </c>
      <c r="J188" s="51">
        <f>(monthly!J187/monthly!J186)-1</f>
        <v>1.2602187301378631E-2</v>
      </c>
      <c r="K188" s="51">
        <f>(monthly!K187/monthly!K186)-1</f>
        <v>5.101617586063889E-2</v>
      </c>
    </row>
    <row r="189" spans="1:11" x14ac:dyDescent="0.3">
      <c r="A189" s="19">
        <v>44013</v>
      </c>
      <c r="B189" s="51">
        <f>(monthly!B188/monthly!B187)-1</f>
        <v>0.21302065827235839</v>
      </c>
      <c r="C189" s="51">
        <f>(monthly!C188/monthly!C187)-1</f>
        <v>9.5692625775327222E-2</v>
      </c>
      <c r="D189" s="51">
        <f>(monthly!D188/monthly!D187)-1</f>
        <v>-3.1008115588497365E-2</v>
      </c>
      <c r="E189" s="51">
        <f>(monthly!E188/monthly!E187)-1</f>
        <v>0.31258625637101511</v>
      </c>
      <c r="F189" s="51">
        <f>(monthly!F188/monthly!F187)-1</f>
        <v>1.662271474710364E-2</v>
      </c>
      <c r="G189" s="51">
        <f>(monthly!G188/monthly!G187)-1</f>
        <v>6.1526588245783165E-2</v>
      </c>
      <c r="H189" s="51">
        <f>(monthly!H188/monthly!H187)-1</f>
        <v>0.10598123308963214</v>
      </c>
      <c r="I189" s="51">
        <f>(monthly!I188/monthly!I187)-1</f>
        <v>-2.5851817382761544E-3</v>
      </c>
      <c r="J189" s="51">
        <f>(monthly!J188/monthly!J187)-1</f>
        <v>-3.2520237219167969E-2</v>
      </c>
      <c r="K189" s="51">
        <f>(monthly!K188/monthly!K187)-1</f>
        <v>0.159629044988161</v>
      </c>
    </row>
    <row r="190" spans="1:11" x14ac:dyDescent="0.3">
      <c r="A190" s="19">
        <v>44044</v>
      </c>
      <c r="B190" s="51">
        <f>(monthly!B189/monthly!B188)-1</f>
        <v>6.5755818910393504E-3</v>
      </c>
      <c r="C190" s="51">
        <f>(monthly!C189/monthly!C188)-1</f>
        <v>-1.0585005773231071E-2</v>
      </c>
      <c r="D190" s="51">
        <f>(monthly!D189/monthly!D188)-1</f>
        <v>8.0412470952749837E-2</v>
      </c>
      <c r="E190" s="51">
        <f>(monthly!E189/monthly!E188)-1</f>
        <v>-3.8715789254520683E-2</v>
      </c>
      <c r="F190" s="51">
        <f>(monthly!F189/monthly!F188)-1</f>
        <v>0.10702419119790152</v>
      </c>
      <c r="G190" s="51">
        <f>(monthly!G189/monthly!G188)-1</f>
        <v>-2.6083921039577351E-2</v>
      </c>
      <c r="H190" s="51">
        <f>(monthly!H189/monthly!H188)-1</f>
        <v>-1.483447845096808E-2</v>
      </c>
      <c r="I190" s="51">
        <f>(monthly!I189/monthly!I188)-1</f>
        <v>-1.4670053392773719E-2</v>
      </c>
      <c r="J190" s="51">
        <f>(monthly!J189/monthly!J188)-1</f>
        <v>3.4978019888365575E-2</v>
      </c>
      <c r="K190" s="51">
        <f>(monthly!K189/monthly!K188)-1</f>
        <v>-0.10940956270205893</v>
      </c>
    </row>
    <row r="191" spans="1:11" x14ac:dyDescent="0.3">
      <c r="A191" s="19">
        <v>44075</v>
      </c>
      <c r="B191" s="51">
        <f>(monthly!B190/monthly!B189)-1</f>
        <v>7.3849379029952589E-2</v>
      </c>
      <c r="C191" s="51">
        <f>(monthly!C190/monthly!C189)-1</f>
        <v>0.10413081285787595</v>
      </c>
      <c r="D191" s="51">
        <f>(monthly!D190/monthly!D189)-1</f>
        <v>-3.3382623112425458E-2</v>
      </c>
      <c r="E191" s="51">
        <f>(monthly!E190/monthly!E189)-1</f>
        <v>8.5769980506822607E-2</v>
      </c>
      <c r="F191" s="51">
        <f>(monthly!F190/monthly!F189)-1</f>
        <v>4.5969143278395075E-2</v>
      </c>
      <c r="G191" s="51">
        <f>(monthly!G190/monthly!G189)-1</f>
        <v>1.92096759849405E-2</v>
      </c>
      <c r="H191" s="51">
        <f>(monthly!H190/monthly!H189)-1</f>
        <v>-0.13409415121255364</v>
      </c>
      <c r="I191" s="51">
        <f>(monthly!I190/monthly!I189)-1</f>
        <v>-0.10195707070707083</v>
      </c>
      <c r="J191" s="51">
        <f>(monthly!J190/monthly!J189)-1</f>
        <v>-4.5327799753582698E-2</v>
      </c>
      <c r="K191" s="51">
        <f>(monthly!K190/monthly!K189)-1</f>
        <v>-1.7386320213985562E-2</v>
      </c>
    </row>
    <row r="192" spans="1:11" x14ac:dyDescent="0.3">
      <c r="A192" s="19">
        <v>44105</v>
      </c>
      <c r="B192" s="51">
        <f>(monthly!B191/monthly!B190)-1</f>
        <v>-8.0493768733238658E-2</v>
      </c>
      <c r="C192" s="51">
        <f>(monthly!C191/monthly!C190)-1</f>
        <v>6.9235672719047514E-2</v>
      </c>
      <c r="D192" s="51">
        <f>(monthly!D191/monthly!D190)-1</f>
        <v>9.7302058223623256E-2</v>
      </c>
      <c r="E192" s="51">
        <f>(monthly!E191/monthly!E190)-1</f>
        <v>5.1924995012966324E-2</v>
      </c>
      <c r="F192" s="51">
        <f>(monthly!F191/monthly!F190)-1</f>
        <v>0.11332057994361655</v>
      </c>
      <c r="G192" s="51">
        <f>(monthly!G191/monthly!G190)-1</f>
        <v>-8.4642416133646647E-2</v>
      </c>
      <c r="H192" s="51">
        <f>(monthly!H191/monthly!H190)-1</f>
        <v>3.7220086643481309E-3</v>
      </c>
      <c r="I192" s="51">
        <f>(monthly!I191/monthly!I190)-1</f>
        <v>-3.784417106033966E-2</v>
      </c>
      <c r="J192" s="51">
        <f>(monthly!J191/monthly!J190)-1</f>
        <v>3.0079699316216013E-2</v>
      </c>
      <c r="K192" s="51">
        <f>(monthly!K191/monthly!K190)-1</f>
        <v>0.12774645148745889</v>
      </c>
    </row>
    <row r="193" spans="1:11" x14ac:dyDescent="0.3">
      <c r="A193" s="19">
        <v>44136</v>
      </c>
      <c r="B193" s="51">
        <f>(monthly!B192/monthly!B191)-1</f>
        <v>-6.0701265279862748E-2</v>
      </c>
      <c r="C193" s="51">
        <f>(monthly!C192/monthly!C191)-1</f>
        <v>5.5502134697487104E-3</v>
      </c>
      <c r="D193" s="51">
        <f>(monthly!D192/monthly!D191)-1</f>
        <v>0.21739681466773697</v>
      </c>
      <c r="E193" s="51">
        <f>(monthly!E192/monthly!E191)-1</f>
        <v>3.7149413080992844E-2</v>
      </c>
      <c r="F193" s="51">
        <f>(monthly!F192/monthly!F191)-1</f>
        <v>1.7182907528827673E-3</v>
      </c>
      <c r="G193" s="51">
        <f>(monthly!G192/monthly!G191)-1</f>
        <v>4.5889421688138921E-2</v>
      </c>
      <c r="H193" s="51">
        <f>(monthly!H192/monthly!H191)-1</f>
        <v>5.2644376899696033E-2</v>
      </c>
      <c r="I193" s="51">
        <f>(monthly!I192/monthly!I191)-1</f>
        <v>0.17212615684364341</v>
      </c>
      <c r="J193" s="51">
        <f>(monthly!J192/monthly!J191)-1</f>
        <v>0.22354350525887745</v>
      </c>
      <c r="K193" s="51">
        <f>(monthly!K192/monthly!K191)-1</f>
        <v>0.14086206896551734</v>
      </c>
    </row>
    <row r="194" spans="1:11" x14ac:dyDescent="0.3">
      <c r="A194" s="19">
        <v>44166</v>
      </c>
      <c r="B194" s="51">
        <f>(monthly!B193/monthly!B192)-1</f>
        <v>2.8767451683238354E-2</v>
      </c>
      <c r="C194" s="51">
        <f>(monthly!C193/monthly!C192)-1</f>
        <v>6.8331082916081698E-2</v>
      </c>
      <c r="D194" s="51">
        <f>(monthly!D193/monthly!D192)-1</f>
        <v>-3.1578582086961848E-3</v>
      </c>
      <c r="E194" s="51">
        <f>(monthly!E193/monthly!E192)-1</f>
        <v>0.14162948877349524</v>
      </c>
      <c r="F194" s="51">
        <f>(monthly!F193/monthly!F192)-1</f>
        <v>0.24791224664830946</v>
      </c>
      <c r="G194" s="51">
        <f>(monthly!G193/monthly!G192)-1</f>
        <v>-1.6234609159655911E-2</v>
      </c>
      <c r="H194" s="51">
        <f>(monthly!H193/monthly!H192)-1</f>
        <v>2.1425271425271397E-2</v>
      </c>
      <c r="I194" s="51">
        <f>(monthly!I193/monthly!I192)-1</f>
        <v>7.9008882655446477E-2</v>
      </c>
      <c r="J194" s="51">
        <f>(monthly!J193/monthly!J192)-1</f>
        <v>0.15392215864689351</v>
      </c>
      <c r="K194" s="51">
        <f>(monthly!K193/monthly!K192)-1</f>
        <v>2.8713918694272422E-2</v>
      </c>
    </row>
    <row r="195" spans="1:11" x14ac:dyDescent="0.3">
      <c r="A195" s="19">
        <v>44197</v>
      </c>
      <c r="B195" s="51">
        <f>(monthly!B194/monthly!B193)-1</f>
        <v>-7.2204529566462172E-2</v>
      </c>
      <c r="C195" s="51">
        <f>(monthly!C194/monthly!C193)-1</f>
        <v>8.6839457638284934E-2</v>
      </c>
      <c r="D195" s="51">
        <f>(monthly!D194/monthly!D193)-1</f>
        <v>-3.188748868620761E-2</v>
      </c>
      <c r="E195" s="51">
        <f>(monthly!E194/monthly!E193)-1</f>
        <v>-1.3333226560748312E-2</v>
      </c>
      <c r="F195" s="51">
        <f>(monthly!F194/monthly!F193)-1</f>
        <v>-0.12919153553988061</v>
      </c>
      <c r="G195" s="51">
        <f>(monthly!G194/monthly!G193)-1</f>
        <v>-2.0222466787202298E-2</v>
      </c>
      <c r="H195" s="51">
        <f>(monthly!H194/monthly!H193)-1</f>
        <v>7.6327245999887605E-3</v>
      </c>
      <c r="I195" s="51">
        <f>(monthly!I194/monthly!I193)-1</f>
        <v>-2.7488927402272378E-2</v>
      </c>
      <c r="J195" s="51">
        <f>(monthly!J194/monthly!J193)-1</f>
        <v>3.6546919394387478E-2</v>
      </c>
      <c r="K195" s="51">
        <f>(monthly!K194/monthly!K193)-1</f>
        <v>-6.5961510210078012E-2</v>
      </c>
    </row>
    <row r="196" spans="1:11" x14ac:dyDescent="0.3">
      <c r="A196" s="19">
        <v>44228</v>
      </c>
      <c r="B196" s="51">
        <f>(monthly!B195/monthly!B194)-1</f>
        <v>0.1323853035449456</v>
      </c>
      <c r="C196" s="51">
        <f>(monthly!C195/monthly!C194)-1</f>
        <v>-6.9760929794334459E-2</v>
      </c>
      <c r="D196" s="51">
        <f>(monthly!D195/monthly!D194)-1</f>
        <v>0.10348795397339083</v>
      </c>
      <c r="E196" s="51">
        <f>(monthly!E195/monthly!E194)-1</f>
        <v>1.1500596537646901E-2</v>
      </c>
      <c r="F196" s="51">
        <f>(monthly!F195/monthly!F194)-1</f>
        <v>-5.4063596901156918E-2</v>
      </c>
      <c r="G196" s="51">
        <f>(monthly!G195/monthly!G194)-1</f>
        <v>-3.9740963078642388E-2</v>
      </c>
      <c r="H196" s="51">
        <f>(monthly!H195/monthly!H194)-1</f>
        <v>0.17203456402199535</v>
      </c>
      <c r="I196" s="51">
        <f>(monthly!I195/monthly!I194)-1</f>
        <v>3.9106974902234359E-3</v>
      </c>
      <c r="J196" s="51">
        <f>(monthly!J195/monthly!J194)-1</f>
        <v>8.0654851306698694E-2</v>
      </c>
      <c r="K196" s="51">
        <f>(monthly!K195/monthly!K194)-1</f>
        <v>0.17206668763762201</v>
      </c>
    </row>
    <row r="197" spans="1:11" x14ac:dyDescent="0.3">
      <c r="A197" s="19">
        <v>44256</v>
      </c>
      <c r="B197" s="51">
        <f>(monthly!B196/monthly!B195)-1</f>
        <v>-3.9648926394947215E-2</v>
      </c>
      <c r="C197" s="51">
        <f>(monthly!C196/monthly!C195)-1</f>
        <v>9.7969012837538783E-2</v>
      </c>
      <c r="D197" s="51">
        <f>(monthly!D196/monthly!D195)-1</f>
        <v>-2.6557612095933214E-2</v>
      </c>
      <c r="E197" s="51">
        <f>(monthly!E196/monthly!E195)-1</f>
        <v>9.1552460121321122E-2</v>
      </c>
      <c r="F197" s="51">
        <f>(monthly!F196/monthly!F195)-1</f>
        <v>0.11426313015984557</v>
      </c>
      <c r="G197" s="51">
        <f>(monthly!G196/monthly!G195)-1</f>
        <v>7.8635457572900025E-2</v>
      </c>
      <c r="H197" s="51">
        <f>(monthly!H196/monthly!H195)-1</f>
        <v>-4.878399080811946E-2</v>
      </c>
      <c r="I197" s="51">
        <f>(monthly!I196/monthly!I195)-1</f>
        <v>7.0808678500986044E-2</v>
      </c>
      <c r="J197" s="51">
        <f>(monthly!J196/monthly!J195)-1</f>
        <v>-1.656706045865175E-2</v>
      </c>
      <c r="K197" s="51">
        <f>(monthly!K196/monthly!K195)-1</f>
        <v>0.16076221148684899</v>
      </c>
    </row>
    <row r="198" spans="1:11" x14ac:dyDescent="0.3">
      <c r="A198" s="19">
        <v>44287</v>
      </c>
      <c r="B198" s="51">
        <f>(monthly!B197/monthly!B196)-1</f>
        <v>-4.3001528698846103E-3</v>
      </c>
      <c r="C198" s="51">
        <f>(monthly!C197/monthly!C196)-1</f>
        <v>-4.4745983569808967E-2</v>
      </c>
      <c r="D198" s="51">
        <f>(monthly!D197/monthly!D196)-1</f>
        <v>-5.4463897164663821E-2</v>
      </c>
      <c r="E198" s="51">
        <f>(monthly!E197/monthly!E196)-1</f>
        <v>-1.0011908437348449E-2</v>
      </c>
      <c r="F198" s="51">
        <f>(monthly!F197/monthly!F196)-1</f>
        <v>-3.9410420115082445E-4</v>
      </c>
      <c r="G198" s="51">
        <f>(monthly!G197/monthly!G196)-1</f>
        <v>-4.9417929111290504E-2</v>
      </c>
      <c r="H198" s="51">
        <f>(monthly!H197/monthly!H196)-1</f>
        <v>-1.3689667320952226E-2</v>
      </c>
      <c r="I198" s="51">
        <f>(monthly!I197/monthly!I196)-1</f>
        <v>-7.2296923927058332E-2</v>
      </c>
      <c r="J198" s="51">
        <f>(monthly!J197/monthly!J196)-1</f>
        <v>-5.5103309873088535E-2</v>
      </c>
      <c r="K198" s="51">
        <f>(monthly!K197/monthly!K196)-1</f>
        <v>-6.8786127167630107E-2</v>
      </c>
    </row>
    <row r="199" spans="1:11" x14ac:dyDescent="0.3">
      <c r="A199" s="19">
        <v>44317</v>
      </c>
      <c r="B199" s="51">
        <f>(monthly!B198/monthly!B197)-1</f>
        <v>8.312715383935676E-2</v>
      </c>
      <c r="C199" s="51">
        <f>(monthly!C198/monthly!C197)-1</f>
        <v>4.0683265465988772E-2</v>
      </c>
      <c r="D199" s="51">
        <f>(monthly!D198/monthly!D197)-1</f>
        <v>7.3320116122636891E-2</v>
      </c>
      <c r="E199" s="51">
        <f>(monthly!E198/monthly!E197)-1</f>
        <v>2.9092043125723999E-2</v>
      </c>
      <c r="F199" s="51">
        <f>(monthly!F198/monthly!F197)-1</f>
        <v>0.17390790096199327</v>
      </c>
      <c r="G199" s="51">
        <f>(monthly!G198/monthly!G197)-1</f>
        <v>3.3905210925335716E-3</v>
      </c>
      <c r="H199" s="51">
        <f>(monthly!H198/monthly!H197)-1</f>
        <v>0.11823238250752666</v>
      </c>
      <c r="I199" s="51">
        <f>(monthly!I198/monthly!I197)-1</f>
        <v>6.8549588007544848E-2</v>
      </c>
      <c r="J199" s="51">
        <f>(monthly!J198/monthly!J197)-1</f>
        <v>9.3532658280859771E-2</v>
      </c>
      <c r="K199" s="51">
        <f>(monthly!K198/monthly!K197)-1</f>
        <v>0.34549968963376787</v>
      </c>
    </row>
    <row r="200" spans="1:11" x14ac:dyDescent="0.3">
      <c r="A200" s="19">
        <v>44348</v>
      </c>
      <c r="B200" s="51">
        <f>(monthly!B199/monthly!B198)-1</f>
        <v>-2.2975260549448318E-2</v>
      </c>
      <c r="C200" s="51">
        <f>(monthly!C199/monthly!C198)-1</f>
        <v>5.9065911782359537E-2</v>
      </c>
      <c r="D200" s="51">
        <f>(monthly!D199/monthly!D198)-1</f>
        <v>-1.1841541049576021E-2</v>
      </c>
      <c r="E200" s="51">
        <f>(monthly!E199/monthly!E198)-1</f>
        <v>0.13420494393696702</v>
      </c>
      <c r="F200" s="51">
        <f>(monthly!F199/monthly!F198)-1</f>
        <v>5.1049538203189471E-3</v>
      </c>
      <c r="G200" s="51">
        <f>(monthly!G199/monthly!G198)-1</f>
        <v>5.8763813556863997E-2</v>
      </c>
      <c r="H200" s="51">
        <f>(monthly!H199/monthly!H198)-1</f>
        <v>-8.1226613124029123E-3</v>
      </c>
      <c r="I200" s="51">
        <f>(monthly!I199/monthly!I198)-1</f>
        <v>-6.39197287127794E-2</v>
      </c>
      <c r="J200" s="51">
        <f>(monthly!J199/monthly!J198)-1</f>
        <v>2.4359719610189678E-2</v>
      </c>
      <c r="K200" s="51">
        <f>(monthly!K199/monthly!K198)-1</f>
        <v>6.5048902011441312E-2</v>
      </c>
    </row>
    <row r="201" spans="1:11" x14ac:dyDescent="0.3">
      <c r="A201" s="19">
        <v>44378</v>
      </c>
      <c r="B201" s="51">
        <f>(monthly!B200/monthly!B199)-1</f>
        <v>-3.5706457639678946E-2</v>
      </c>
      <c r="C201" s="51">
        <f>(monthly!C200/monthly!C199)-1</f>
        <v>-5.3290239568653863E-2</v>
      </c>
      <c r="D201" s="51">
        <f>(monthly!D200/monthly!D199)-1</f>
        <v>-4.7700113492222473E-2</v>
      </c>
      <c r="E201" s="51">
        <f>(monthly!E200/monthly!E199)-1</f>
        <v>1.8785704288967864E-2</v>
      </c>
      <c r="F201" s="51">
        <f>(monthly!F200/monthly!F199)-1</f>
        <v>-1.1444514986467036E-2</v>
      </c>
      <c r="G201" s="51">
        <f>(monthly!G200/monthly!G199)-1</f>
        <v>-6.3077007369257365E-2</v>
      </c>
      <c r="H201" s="51">
        <f>(monthly!H200/monthly!H199)-1</f>
        <v>-4.8076923076923128E-2</v>
      </c>
      <c r="I201" s="51">
        <f>(monthly!I200/monthly!I199)-1</f>
        <v>1.1066448315220079E-2</v>
      </c>
      <c r="J201" s="51">
        <f>(monthly!J200/monthly!J199)-1</f>
        <v>6.6714734923591479E-2</v>
      </c>
      <c r="K201" s="51">
        <f>(monthly!K200/monthly!K199)-1</f>
        <v>0.19830200121285646</v>
      </c>
    </row>
    <row r="202" spans="1:11" x14ac:dyDescent="0.3">
      <c r="A202" s="19">
        <v>44409</v>
      </c>
      <c r="B202" s="51">
        <f>(monthly!B201/monthly!B200)-1</f>
        <v>0.10949473957656841</v>
      </c>
      <c r="C202" s="51">
        <f>(monthly!C201/monthly!C200)-1</f>
        <v>0.19542431842083974</v>
      </c>
      <c r="D202" s="51">
        <f>(monthly!D201/monthly!D200)-1</f>
        <v>0.10862631007045476</v>
      </c>
      <c r="E202" s="51">
        <f>(monthly!E201/monthly!E200)-1</f>
        <v>5.9582758340774422E-2</v>
      </c>
      <c r="F202" s="51">
        <f>(monthly!F201/monthly!F200)-1</f>
        <v>8.2103804357011256E-2</v>
      </c>
      <c r="G202" s="51">
        <f>(monthly!G201/monthly!G200)-1</f>
        <v>0.16888641978918439</v>
      </c>
      <c r="H202" s="51">
        <f>(monthly!H201/monthly!H200)-1</f>
        <v>5.8334541588130007E-2</v>
      </c>
      <c r="I202" s="51">
        <f>(monthly!I201/monthly!I200)-1</f>
        <v>3.0529105722980177E-2</v>
      </c>
      <c r="J202" s="51">
        <f>(monthly!J201/monthly!J200)-1</f>
        <v>4.3710101389410561E-2</v>
      </c>
      <c r="K202" s="51">
        <f>(monthly!K201/monthly!K200)-1</f>
        <v>2.4942163100057924E-2</v>
      </c>
    </row>
    <row r="203" spans="1:11" x14ac:dyDescent="0.3">
      <c r="A203" s="19">
        <v>44440</v>
      </c>
      <c r="B203" s="51">
        <f>(monthly!B202/monthly!B201)-1</f>
        <v>0.11562475610707867</v>
      </c>
      <c r="C203" s="51">
        <f>(monthly!C202/monthly!C201)-1</f>
        <v>-2.8802217554193543E-3</v>
      </c>
      <c r="D203" s="51">
        <f>(monthly!D202/monthly!D201)-1</f>
        <v>8.5683571518906376E-3</v>
      </c>
      <c r="E203" s="51">
        <f>(monthly!E202/monthly!E201)-1</f>
        <v>-1.8315860191291167E-2</v>
      </c>
      <c r="F203" s="51">
        <f>(monthly!F202/monthly!F201)-1</f>
        <v>1.3525543911162563E-2</v>
      </c>
      <c r="G203" s="51">
        <f>(monthly!G202/monthly!G201)-1</f>
        <v>-1.2319737845984502E-2</v>
      </c>
      <c r="H203" s="51">
        <f>(monthly!H202/monthly!H201)-1</f>
        <v>-1.2923554662526149E-2</v>
      </c>
      <c r="I203" s="51">
        <f>(monthly!I202/monthly!I201)-1</f>
        <v>0.11692703372070867</v>
      </c>
      <c r="J203" s="51">
        <f>(monthly!J202/monthly!J201)-1</f>
        <v>1.8996905807008524E-2</v>
      </c>
      <c r="K203" s="51">
        <f>(monthly!K202/monthly!K201)-1</f>
        <v>-0.12880016928828397</v>
      </c>
    </row>
    <row r="204" spans="1:11" x14ac:dyDescent="0.3">
      <c r="A204" s="19">
        <v>44470</v>
      </c>
      <c r="B204" s="51">
        <f>(monthly!B203/monthly!B202)-1</f>
        <v>6.750848228339601E-3</v>
      </c>
      <c r="C204" s="51">
        <f>(monthly!C203/monthly!C202)-1</f>
        <v>-0.10006461211015549</v>
      </c>
      <c r="D204" s="51">
        <f>(monthly!D203/monthly!D202)-1</f>
        <v>-7.5864447161353432E-3</v>
      </c>
      <c r="E204" s="51">
        <f>(monthly!E203/monthly!E202)-1</f>
        <v>-4.4482864192193494E-3</v>
      </c>
      <c r="F204" s="51">
        <f>(monthly!F203/monthly!F202)-1</f>
        <v>-4.4550259658206692E-2</v>
      </c>
      <c r="G204" s="51">
        <f>(monthly!G203/monthly!G202)-1</f>
        <v>-7.050957349812581E-2</v>
      </c>
      <c r="H204" s="51">
        <f>(monthly!H203/monthly!H202)-1</f>
        <v>-3.3634050427943651E-2</v>
      </c>
      <c r="I204" s="51">
        <f>(monthly!I203/monthly!I202)-1</f>
        <v>-5.3643767856381364E-2</v>
      </c>
      <c r="J204" s="51">
        <f>(monthly!J203/monthly!J202)-1</f>
        <v>3.7367888331803378E-2</v>
      </c>
      <c r="K204" s="51">
        <f>(monthly!K203/monthly!K202)-1</f>
        <v>-4.8579062424095598E-3</v>
      </c>
    </row>
    <row r="205" spans="1:11" x14ac:dyDescent="0.3">
      <c r="A205" s="19">
        <v>44501</v>
      </c>
      <c r="B205" s="51">
        <f>(monthly!B204/monthly!B203)-1</f>
        <v>-5.1594746716697837E-2</v>
      </c>
      <c r="C205" s="51">
        <f>(monthly!C204/monthly!C203)-1</f>
        <v>3.8673516484511117E-2</v>
      </c>
      <c r="D205" s="51">
        <f>(monthly!D204/monthly!D203)-1</f>
        <v>-5.6417222099377717E-2</v>
      </c>
      <c r="E205" s="51">
        <f>(monthly!E204/monthly!E203)-1</f>
        <v>2.6923540762180398E-2</v>
      </c>
      <c r="F205" s="51">
        <f>(monthly!F204/monthly!F203)-1</f>
        <v>1.4047933937614943E-2</v>
      </c>
      <c r="G205" s="51">
        <f>(monthly!G204/monthly!G203)-1</f>
        <v>-3.3446866485013604E-2</v>
      </c>
      <c r="H205" s="51">
        <f>(monthly!H204/monthly!H203)-1</f>
        <v>-0.11456338567598623</v>
      </c>
      <c r="I205" s="51">
        <f>(monthly!I204/monthly!I203)-1</f>
        <v>-8.9217320776822095E-3</v>
      </c>
      <c r="J205" s="51">
        <f>(monthly!J204/monthly!J203)-1</f>
        <v>-1.6394186587399551E-3</v>
      </c>
      <c r="K205" s="51">
        <f>(monthly!K204/monthly!K203)-1</f>
        <v>3.3927263851598832E-2</v>
      </c>
    </row>
    <row r="206" spans="1:11" x14ac:dyDescent="0.3">
      <c r="A206" s="19">
        <v>44531</v>
      </c>
      <c r="B206" s="51">
        <f>(monthly!B205/monthly!B204)-1</f>
        <v>-1.5487049858958879E-2</v>
      </c>
      <c r="C206" s="51">
        <f>(monthly!C205/monthly!C204)-1</f>
        <v>5.9277459753189765E-2</v>
      </c>
      <c r="D206" s="51">
        <f>(monthly!D205/monthly!D204)-1</f>
        <v>-9.4740718422549053E-3</v>
      </c>
      <c r="E206" s="51">
        <f>(monthly!E205/monthly!E204)-1</f>
        <v>0.10224009864654593</v>
      </c>
      <c r="F206" s="51">
        <f>(monthly!F205/monthly!F204)-1</f>
        <v>7.6121705660617378E-2</v>
      </c>
      <c r="G206" s="51">
        <f>(monthly!G205/monthly!G204)-1</f>
        <v>1.6759461554725519E-2</v>
      </c>
      <c r="H206" s="51">
        <f>(monthly!H205/monthly!H204)-1</f>
        <v>4.2173560421735701E-2</v>
      </c>
      <c r="I206" s="51">
        <f>(monthly!I205/monthly!I204)-1</f>
        <v>-1.495794498749714E-2</v>
      </c>
      <c r="J206" s="51">
        <f>(monthly!J205/monthly!J204)-1</f>
        <v>7.4326819816697309E-2</v>
      </c>
      <c r="K206" s="51">
        <f>(monthly!K205/monthly!K204)-1</f>
        <v>-8.8526912181303152E-2</v>
      </c>
    </row>
    <row r="207" spans="1:11" x14ac:dyDescent="0.3">
      <c r="A207" s="19">
        <v>44562</v>
      </c>
      <c r="B207" s="51">
        <f>(monthly!B206/monthly!B205)-1</f>
        <v>7.7955663878990222E-3</v>
      </c>
      <c r="C207" s="51">
        <f>(monthly!C206/monthly!C205)-1</f>
        <v>-5.6207039314770668E-4</v>
      </c>
      <c r="D207" s="51">
        <f>(monthly!D206/monthly!D205)-1</f>
        <v>4.2584831688521341E-3</v>
      </c>
      <c r="E207" s="51">
        <f>(monthly!E206/monthly!E205)-1</f>
        <v>-8.0280422124794248E-2</v>
      </c>
      <c r="F207" s="51">
        <f>(monthly!F206/monthly!F205)-1</f>
        <v>-6.8194918636101609E-2</v>
      </c>
      <c r="G207" s="51">
        <f>(monthly!G206/monthly!G205)-1</f>
        <v>-1.9907394571214598E-2</v>
      </c>
      <c r="H207" s="51">
        <f>(monthly!H206/monthly!H205)-1</f>
        <v>2.9831387808041399E-2</v>
      </c>
      <c r="I207" s="51">
        <f>(monthly!I206/monthly!I205)-1</f>
        <v>9.6464506600202338E-3</v>
      </c>
      <c r="J207" s="51">
        <f>(monthly!J206/monthly!J205)-1</f>
        <v>7.3093074669177138E-3</v>
      </c>
      <c r="K207" s="51">
        <f>(monthly!K206/monthly!K205)-1</f>
        <v>-2.8835362168695422E-2</v>
      </c>
    </row>
    <row r="208" spans="1:11" x14ac:dyDescent="0.3">
      <c r="A208" s="19">
        <v>44593</v>
      </c>
      <c r="B208" s="51">
        <f>(monthly!B207/monthly!B206)-1</f>
        <v>-1.133521022753492E-2</v>
      </c>
      <c r="C208" s="51">
        <f>(monthly!C207/monthly!C206)-1</f>
        <v>-4.8724617165681772E-2</v>
      </c>
      <c r="D208" s="51">
        <f>(monthly!D207/monthly!D206)-1</f>
        <v>-4.0014807834690802E-2</v>
      </c>
      <c r="E208" s="51">
        <f>(monthly!E207/monthly!E206)-1</f>
        <v>-1.1862354978655842E-2</v>
      </c>
      <c r="F208" s="51">
        <f>(monthly!F207/monthly!F206)-1</f>
        <v>7.10603537155996E-3</v>
      </c>
      <c r="G208" s="51">
        <f>(monthly!G207/monthly!G206)-1</f>
        <v>-3.0283742114345591E-2</v>
      </c>
      <c r="H208" s="51">
        <f>(monthly!H207/monthly!H206)-1</f>
        <v>-0.11899244332493708</v>
      </c>
      <c r="I208" s="51">
        <f>(monthly!I207/monthly!I206)-1</f>
        <v>-1.9748571428571449E-2</v>
      </c>
      <c r="J208" s="51">
        <f>(monthly!J207/monthly!J206)-1</f>
        <v>-4.817385642878147E-2</v>
      </c>
      <c r="K208" s="51">
        <f>(monthly!K207/monthly!K206)-1</f>
        <v>-0.20295137345541825</v>
      </c>
    </row>
    <row r="209" spans="1:11" x14ac:dyDescent="0.3">
      <c r="A209" s="19">
        <v>44621</v>
      </c>
      <c r="B209" s="51">
        <f>(monthly!B208/monthly!B207)-1</f>
        <v>0.11663103251888307</v>
      </c>
      <c r="C209" s="51">
        <f>(monthly!C208/monthly!C207)-1</f>
        <v>5.2261381889911362E-2</v>
      </c>
      <c r="D209" s="51">
        <f>(monthly!D208/monthly!D207)-1</f>
        <v>3.0920245398772916E-2</v>
      </c>
      <c r="E209" s="51">
        <f>(monthly!E208/monthly!E207)-1</f>
        <v>0.11147193125399335</v>
      </c>
      <c r="F209" s="51">
        <f>(monthly!F208/monthly!F207)-1</f>
        <v>-2.9830060006615033E-2</v>
      </c>
      <c r="G209" s="51">
        <f>(monthly!G208/monthly!G207)-1</f>
        <v>-6.5215805825809103E-2</v>
      </c>
      <c r="H209" s="51">
        <f>(monthly!H208/monthly!H207)-1</f>
        <v>2.6989935956084121E-2</v>
      </c>
      <c r="I209" s="51">
        <f>(monthly!I208/monthly!I207)-1</f>
        <v>0.16243063004243807</v>
      </c>
      <c r="J209" s="51">
        <f>(monthly!J208/monthly!J207)-1</f>
        <v>-2.7217413849217498E-2</v>
      </c>
      <c r="K209" s="51">
        <f>(monthly!K208/monthly!K207)-1</f>
        <v>5.1862592014276121E-2</v>
      </c>
    </row>
    <row r="210" spans="1:11" x14ac:dyDescent="0.3">
      <c r="A210" s="19">
        <v>44652</v>
      </c>
      <c r="B210" s="51">
        <f>(monthly!B209/monthly!B208)-1</f>
        <v>5.9022232627363058E-2</v>
      </c>
      <c r="C210" s="51">
        <f>(monthly!C209/monthly!C208)-1</f>
        <v>-5.1671924117310142E-2</v>
      </c>
      <c r="D210" s="51">
        <f>(monthly!D209/monthly!D208)-1</f>
        <v>-5.8319447750535547E-2</v>
      </c>
      <c r="E210" s="51">
        <f>(monthly!E209/monthly!E208)-1</f>
        <v>-0.17793329676820524</v>
      </c>
      <c r="F210" s="51">
        <f>(monthly!F209/monthly!F208)-1</f>
        <v>5.1056023636747438E-2</v>
      </c>
      <c r="G210" s="51">
        <f>(monthly!G209/monthly!G208)-1</f>
        <v>2.4623162625222239E-2</v>
      </c>
      <c r="H210" s="51">
        <f>(monthly!H209/monthly!H208)-1</f>
        <v>1.0857461024498916E-2</v>
      </c>
      <c r="I210" s="51">
        <f>(monthly!I209/monthly!I208)-1</f>
        <v>3.4100938778785173E-2</v>
      </c>
      <c r="J210" s="51">
        <f>(monthly!J209/monthly!J208)-1</f>
        <v>-4.0539391086891197E-2</v>
      </c>
      <c r="K210" s="51">
        <f>(monthly!K209/monthly!K208)-1</f>
        <v>-6.0969144311313728E-2</v>
      </c>
    </row>
    <row r="211" spans="1:11" x14ac:dyDescent="0.3">
      <c r="A211" s="19">
        <v>44682</v>
      </c>
      <c r="B211" s="51">
        <f>(monthly!B210/monthly!B209)-1</f>
        <v>-5.6482811981872438E-2</v>
      </c>
      <c r="C211" s="51">
        <f>(monthly!C210/monthly!C209)-1</f>
        <v>-5.1412470197240157E-2</v>
      </c>
      <c r="D211" s="51">
        <f>(monthly!D210/monthly!D209)-1</f>
        <v>3.1417015744621413E-3</v>
      </c>
      <c r="E211" s="51">
        <f>(monthly!E210/monthly!E209)-1</f>
        <v>-4.0801401104717083E-2</v>
      </c>
      <c r="F211" s="51">
        <f>(monthly!F210/monthly!F209)-1</f>
        <v>-0.11662856789818354</v>
      </c>
      <c r="G211" s="51">
        <f>(monthly!G210/monthly!G209)-1</f>
        <v>0.11360867446393752</v>
      </c>
      <c r="H211" s="51">
        <f>(monthly!H210/monthly!H209)-1</f>
        <v>-0.10107408427430475</v>
      </c>
      <c r="I211" s="51">
        <f>(monthly!I210/monthly!I209)-1</f>
        <v>4.337368094351346E-2</v>
      </c>
      <c r="J211" s="51">
        <f>(monthly!J210/monthly!J209)-1</f>
        <v>-2.4911641981583799E-2</v>
      </c>
      <c r="K211" s="51">
        <f>(monthly!K210/monthly!K209)-1</f>
        <v>1.8066847335140857E-3</v>
      </c>
    </row>
    <row r="212" spans="1:11" x14ac:dyDescent="0.3">
      <c r="A212" s="19">
        <v>44713</v>
      </c>
      <c r="B212" s="51">
        <f>(monthly!B211/monthly!B210)-1</f>
        <v>-1.4058106841611906E-2</v>
      </c>
      <c r="C212" s="51">
        <f>(monthly!C211/monthly!C210)-1</f>
        <v>-2.8906119091504645E-2</v>
      </c>
      <c r="D212" s="51">
        <f>(monthly!D211/monthly!D210)-1</f>
        <v>-2.9482702761078561E-2</v>
      </c>
      <c r="E212" s="51">
        <f>(monthly!E211/monthly!E210)-1</f>
        <v>-2.7729288308352973E-2</v>
      </c>
      <c r="F212" s="51">
        <f>(monthly!F211/monthly!F210)-1</f>
        <v>-5.7507037574528463E-2</v>
      </c>
      <c r="G212" s="51">
        <f>(monthly!G211/monthly!G210)-1</f>
        <v>-5.2116952026694308E-2</v>
      </c>
      <c r="H212" s="51">
        <f>(monthly!H211/monthly!H210)-1</f>
        <v>-5.4227941176470562E-2</v>
      </c>
      <c r="I212" s="51">
        <f>(monthly!I211/monthly!I210)-1</f>
        <v>1.0559976202870525E-2</v>
      </c>
      <c r="J212" s="51">
        <f>(monthly!J211/monthly!J210)-1</f>
        <v>-5.83575277452828E-2</v>
      </c>
      <c r="K212" s="51">
        <f>(monthly!K211/monthly!K210)-1</f>
        <v>-5.5229936880072161E-2</v>
      </c>
    </row>
    <row r="213" spans="1:11" x14ac:dyDescent="0.3">
      <c r="A213" s="19">
        <v>44743</v>
      </c>
      <c r="B213" s="51">
        <f>(monthly!B212/monthly!B211)-1</f>
        <v>-3.3210551330798532E-2</v>
      </c>
      <c r="C213" s="51">
        <f>(monthly!C212/monthly!C211)-1</f>
        <v>1.0651080637621879E-2</v>
      </c>
      <c r="D213" s="51">
        <f>(monthly!D212/monthly!D211)-1</f>
        <v>6.3946587537091926E-2</v>
      </c>
      <c r="E213" s="51">
        <f>(monthly!E212/monthly!E211)-1</f>
        <v>6.0060122032592478E-2</v>
      </c>
      <c r="F213" s="51">
        <f>(monthly!F212/monthly!F211)-1</f>
        <v>0.23692119323241334</v>
      </c>
      <c r="G213" s="51">
        <f>(monthly!G212/monthly!G211)-1</f>
        <v>0.12557528890684289</v>
      </c>
      <c r="H213" s="51">
        <f>(monthly!H212/monthly!H211)-1</f>
        <v>7.029478458049887E-2</v>
      </c>
      <c r="I213" s="51">
        <f>(monthly!I212/monthly!I211)-1</f>
        <v>0.10788137464125414</v>
      </c>
      <c r="J213" s="51">
        <f>(monthly!J212/monthly!J211)-1</f>
        <v>0.16094107045154638</v>
      </c>
      <c r="K213" s="51">
        <f>(monthly!K212/monthly!K211)-1</f>
        <v>5.5953233118587464E-2</v>
      </c>
    </row>
    <row r="214" spans="1:11" x14ac:dyDescent="0.3">
      <c r="A214" s="19">
        <v>44774</v>
      </c>
      <c r="B214" s="51">
        <f>(monthly!B213/monthly!B212)-1</f>
        <v>5.1206643783304751E-2</v>
      </c>
      <c r="C214" s="51">
        <f>(monthly!C213/monthly!C212)-1</f>
        <v>-2.7484773795407036E-2</v>
      </c>
      <c r="D214" s="51">
        <f>(monthly!D213/monthly!D212)-1</f>
        <v>3.6187421559057187E-2</v>
      </c>
      <c r="E214" s="51">
        <f>(monthly!E213/monthly!E212)-1</f>
        <v>-3.6625092471220366E-2</v>
      </c>
      <c r="F214" s="51">
        <f>(monthly!F213/monthly!F212)-1</f>
        <v>1.7352830896137927E-2</v>
      </c>
      <c r="G214" s="51">
        <f>(monthly!G213/monthly!G212)-1</f>
        <v>-3.9799018162708144E-2</v>
      </c>
      <c r="H214" s="51">
        <f>(monthly!H213/monthly!H212)-1</f>
        <v>-5.6295399515736699E-3</v>
      </c>
      <c r="I214" s="51">
        <f>(monthly!I213/monthly!I212)-1</f>
        <v>5.7256725340418368E-2</v>
      </c>
      <c r="J214" s="51">
        <f>(monthly!J213/monthly!J212)-1</f>
        <v>6.3124452477849591E-2</v>
      </c>
      <c r="K214" s="51">
        <f>(monthly!K213/monthly!K212)-1</f>
        <v>6.4964410801039429E-2</v>
      </c>
    </row>
    <row r="215" spans="1:11" x14ac:dyDescent="0.3">
      <c r="A215" s="19">
        <v>44805</v>
      </c>
      <c r="B215" s="51">
        <f>(monthly!B214/monthly!B213)-1</f>
        <v>-9.863542223409949E-2</v>
      </c>
      <c r="C215" s="51">
        <f>(monthly!C214/monthly!C213)-1</f>
        <v>-6.4336967901738928E-2</v>
      </c>
      <c r="D215" s="51">
        <f>(monthly!D214/monthly!D213)-1</f>
        <v>-4.3570419218087575E-2</v>
      </c>
      <c r="E215" s="51">
        <f>(monthly!E214/monthly!E213)-1</f>
        <v>-5.3247383098249945E-2</v>
      </c>
      <c r="F215" s="51">
        <f>(monthly!F214/monthly!F213)-1</f>
        <v>-1.4491685340252469E-2</v>
      </c>
      <c r="G215" s="51">
        <f>(monthly!G214/monthly!G213)-1</f>
        <v>2.6537804357112282E-2</v>
      </c>
      <c r="H215" s="51">
        <f>(monthly!H214/monthly!H213)-1</f>
        <v>-7.1954708711268189E-2</v>
      </c>
      <c r="I215" s="51">
        <f>(monthly!I214/monthly!I213)-1</f>
        <v>3.6533266319030089E-2</v>
      </c>
      <c r="J215" s="51">
        <f>(monthly!J214/monthly!J213)-1</f>
        <v>-3.8014425559212084E-2</v>
      </c>
      <c r="K215" s="51">
        <f>(monthly!K214/monthly!K213)-1</f>
        <v>0.2420963293019307</v>
      </c>
    </row>
    <row r="216" spans="1:11" x14ac:dyDescent="0.3">
      <c r="A216" s="19">
        <v>44835</v>
      </c>
      <c r="B216" s="51">
        <f>(monthly!B215/monthly!B214)-1</f>
        <v>7.227631956862135E-2</v>
      </c>
      <c r="C216" s="51">
        <f>(monthly!C215/monthly!C214)-1</f>
        <v>6.2770356017084472E-2</v>
      </c>
      <c r="D216" s="51">
        <f>(monthly!D215/monthly!D214)-1</f>
        <v>5.3012980617019201E-2</v>
      </c>
      <c r="E216" s="51">
        <f>(monthly!E215/monthly!E214)-1</f>
        <v>8.7867210233862014E-2</v>
      </c>
      <c r="F216" s="51">
        <f>(monthly!F215/monthly!F214)-1</f>
        <v>-7.0232912982991502E-2</v>
      </c>
      <c r="G216" s="51">
        <f>(monthly!G215/monthly!G214)-1</f>
        <v>-2.0624187256176874E-2</v>
      </c>
      <c r="H216" s="51">
        <f>(monthly!H215/monthly!H214)-1</f>
        <v>-4.2636930141027873E-3</v>
      </c>
      <c r="I216" s="51">
        <f>(monthly!I215/monthly!I214)-1</f>
        <v>4.8489256599084651E-2</v>
      </c>
      <c r="J216" s="51">
        <f>(monthly!J215/monthly!J214)-1</f>
        <v>9.479870319971373E-2</v>
      </c>
      <c r="K216" s="51">
        <f>(monthly!K215/monthly!K214)-1</f>
        <v>-5.5261359754014361E-2</v>
      </c>
    </row>
    <row r="217" spans="1:11" x14ac:dyDescent="0.3">
      <c r="A217" s="19">
        <v>44866</v>
      </c>
      <c r="B217" s="51">
        <f>(monthly!B216/monthly!B215)-1</f>
        <v>7.1284151588988598E-2</v>
      </c>
      <c r="C217" s="51">
        <f>(monthly!C216/monthly!C215)-1</f>
        <v>6.1897333179256053E-2</v>
      </c>
      <c r="D217" s="51">
        <f>(monthly!D216/monthly!D215)-1</f>
        <v>7.4664261375025021E-2</v>
      </c>
      <c r="E217" s="51">
        <f>(monthly!E216/monthly!E215)-1</f>
        <v>6.3281949994440811E-2</v>
      </c>
      <c r="F217" s="51">
        <f>(monthly!F216/monthly!F215)-1</f>
        <v>2.1704154197638159E-2</v>
      </c>
      <c r="G217" s="51">
        <f>(monthly!G216/monthly!G215)-1</f>
        <v>0.15590726823698131</v>
      </c>
      <c r="H217" s="51">
        <f>(monthly!H216/monthly!H215)-1</f>
        <v>0.123847167325428</v>
      </c>
      <c r="I217" s="51">
        <f>(monthly!I216/monthly!I215)-1</f>
        <v>-2.3123392201635951E-2</v>
      </c>
      <c r="J217" s="51">
        <f>(monthly!J216/monthly!J215)-1</f>
        <v>2.63593146479153E-2</v>
      </c>
      <c r="K217" s="51">
        <f>(monthly!K216/monthly!K215)-1</f>
        <v>0.28885272579332799</v>
      </c>
    </row>
    <row r="218" spans="1:11" x14ac:dyDescent="0.3">
      <c r="A218" s="19">
        <v>44896</v>
      </c>
      <c r="B218" s="51">
        <f>(monthly!B217/monthly!B216)-1</f>
        <v>-6.74199896760872E-2</v>
      </c>
      <c r="C218" s="51">
        <f>(monthly!C217/monthly!C216)-1</f>
        <v>-3.9547783504375489E-2</v>
      </c>
      <c r="D218" s="51">
        <f>(monthly!D217/monthly!D216)-1</f>
        <v>1.2247816220585017E-2</v>
      </c>
      <c r="E218" s="51">
        <f>(monthly!E217/monthly!E216)-1</f>
        <v>-7.7525387657692568E-2</v>
      </c>
      <c r="F218" s="51">
        <f>(monthly!F217/monthly!F216)-1</f>
        <v>-2.7479016739366591E-2</v>
      </c>
      <c r="G218" s="51">
        <f>(monthly!G217/monthly!G216)-1</f>
        <v>-1.0602370887704549E-2</v>
      </c>
      <c r="H218" s="51">
        <f>(monthly!H217/monthly!H216)-1</f>
        <v>-3.1242672919108982E-2</v>
      </c>
      <c r="I218" s="51">
        <f>(monthly!I217/monthly!I216)-1</f>
        <v>-2.4706334881794301E-2</v>
      </c>
      <c r="J218" s="51">
        <f>(monthly!J217/monthly!J216)-1</f>
        <v>4.3326594712997935E-3</v>
      </c>
      <c r="K218" s="51">
        <f>(monthly!K217/monthly!K216)-1</f>
        <v>0.14913019079685763</v>
      </c>
    </row>
    <row r="219" spans="1:11" x14ac:dyDescent="0.3">
      <c r="A219" s="19">
        <v>44927</v>
      </c>
      <c r="B219" s="51">
        <f>(monthly!B218/monthly!B217)-1</f>
        <v>-7.5909189189189208E-2</v>
      </c>
      <c r="C219" s="51">
        <f>(monthly!C218/monthly!C217)-1</f>
        <v>5.2210668110231229E-2</v>
      </c>
      <c r="D219" s="51">
        <f>(monthly!D218/monthly!D217)-1</f>
        <v>-1.5139882688941508E-2</v>
      </c>
      <c r="E219" s="51">
        <f>(monthly!E218/monthly!E217)-1</f>
        <v>1.6942823803967277E-2</v>
      </c>
      <c r="F219" s="51">
        <f>(monthly!F218/monthly!F217)-1</f>
        <v>-0.11724796787460734</v>
      </c>
      <c r="G219" s="51">
        <f>(monthly!G218/monthly!G217)-1</f>
        <v>2.6586790196558852E-3</v>
      </c>
      <c r="H219" s="51">
        <f>(monthly!H218/monthly!H217)-1</f>
        <v>3.8482483209293816E-2</v>
      </c>
      <c r="I219" s="51">
        <f>(monthly!I218/monthly!I217)-1</f>
        <v>6.2101814210302697E-2</v>
      </c>
      <c r="J219" s="51">
        <f>(monthly!J218/monthly!J217)-1</f>
        <v>1.8596182762381064E-2</v>
      </c>
      <c r="K219" s="51">
        <f>(monthly!K218/monthly!K217)-1</f>
        <v>-0.101513856671957</v>
      </c>
    </row>
    <row r="220" spans="1:11" x14ac:dyDescent="0.3">
      <c r="A220" s="19">
        <v>44958</v>
      </c>
      <c r="B220" s="51">
        <f>(monthly!B219/monthly!B218)-1</f>
        <v>-1.3299266247379538E-2</v>
      </c>
      <c r="C220" s="51">
        <f>(monthly!C219/monthly!C218)-1</f>
        <v>-1.3651550455998862E-2</v>
      </c>
      <c r="D220" s="51">
        <f>(monthly!D219/monthly!D218)-1</f>
        <v>-2.4321796071095081E-3</v>
      </c>
      <c r="E220" s="51">
        <f>(monthly!E219/monthly!E218)-1</f>
        <v>-3.0127986571900633E-2</v>
      </c>
      <c r="F220" s="51">
        <f>(monthly!F219/monthly!F218)-1</f>
        <v>3.7768035658602095E-2</v>
      </c>
      <c r="G220" s="51">
        <f>(monthly!G219/monthly!G218)-1</f>
        <v>3.3266946110557694E-2</v>
      </c>
      <c r="H220" s="51">
        <f>(monthly!H219/monthly!H218)-1</f>
        <v>-7.708442579968533E-2</v>
      </c>
      <c r="I220" s="51">
        <f>(monthly!I219/monthly!I218)-1</f>
        <v>6.9696363792167926E-2</v>
      </c>
      <c r="J220" s="51">
        <f>(monthly!J219/monthly!J218)-1</f>
        <v>-9.0127905221853988E-3</v>
      </c>
      <c r="K220" s="51">
        <f>(monthly!K219/monthly!K218)-1</f>
        <v>-8.6418914328419083E-2</v>
      </c>
    </row>
    <row r="221" spans="1:11" x14ac:dyDescent="0.3">
      <c r="A221" s="19">
        <v>44986</v>
      </c>
      <c r="B221" s="51">
        <f>(monthly!B220/monthly!B219)-1</f>
        <v>3.6613011847062005E-3</v>
      </c>
      <c r="C221" s="51">
        <f>(monthly!C220/monthly!C219)-1</f>
        <v>-3.2284379103400429E-2</v>
      </c>
      <c r="D221" s="51">
        <f>(monthly!D220/monthly!D219)-1</f>
        <v>6.2203050762690282E-3</v>
      </c>
      <c r="E221" s="51">
        <f>(monthly!E220/monthly!E219)-1</f>
        <v>-4.0061924946424132E-2</v>
      </c>
      <c r="F221" s="51">
        <f>(monthly!F220/monthly!F219)-1</f>
        <v>-2.3737980769230838E-2</v>
      </c>
      <c r="G221" s="51">
        <f>(monthly!G220/monthly!G219)-1</f>
        <v>-3.1321790777161462E-2</v>
      </c>
      <c r="H221" s="51">
        <f>(monthly!H220/monthly!H219)-1</f>
        <v>8.5984848484848442E-2</v>
      </c>
      <c r="I221" s="51">
        <f>(monthly!I220/monthly!I219)-1</f>
        <v>1.7650671580015542E-2</v>
      </c>
      <c r="J221" s="51">
        <f>(monthly!J220/monthly!J219)-1</f>
        <v>2.7922006843675851E-2</v>
      </c>
      <c r="K221" s="51">
        <f>(monthly!K220/monthly!K219)-1</f>
        <v>0.17639622220569651</v>
      </c>
    </row>
    <row r="222" spans="1:11" x14ac:dyDescent="0.3">
      <c r="A222" s="19">
        <v>45017</v>
      </c>
      <c r="B222" s="51">
        <f>(monthly!B221/monthly!B220)-1</f>
        <v>3.8379027151673073E-2</v>
      </c>
      <c r="C222" s="51">
        <f>(monthly!C221/monthly!C220)-1</f>
        <v>4.1646950434175434E-3</v>
      </c>
      <c r="D222" s="51">
        <f>(monthly!D221/monthly!D220)-1</f>
        <v>4.849181448230877E-2</v>
      </c>
      <c r="E222" s="51">
        <f>(monthly!E221/monthly!E220)-1</f>
        <v>-0.12269446107257298</v>
      </c>
      <c r="F222" s="51">
        <f>(monthly!F221/monthly!F220)-1</f>
        <v>5.0947802943892118E-2</v>
      </c>
      <c r="G222" s="51">
        <f>(monthly!G221/monthly!G220)-1</f>
        <v>5.3736695974086146E-2</v>
      </c>
      <c r="H222" s="51">
        <f>(monthly!H221/monthly!H220)-1</f>
        <v>3.8832693872805413E-2</v>
      </c>
      <c r="I222" s="51">
        <f>(monthly!I221/monthly!I220)-1</f>
        <v>0.1087641039097349</v>
      </c>
      <c r="J222" s="51">
        <f>(monthly!J221/monthly!J220)-1</f>
        <v>9.2389392003259241E-2</v>
      </c>
      <c r="K222" s="51">
        <f>(monthly!K221/monthly!K220)-1</f>
        <v>-8.786901826917104E-3</v>
      </c>
    </row>
    <row r="223" spans="1:11" x14ac:dyDescent="0.3">
      <c r="A223" s="19">
        <v>45047</v>
      </c>
      <c r="B223" s="51">
        <f>(monthly!B222/monthly!B221)-1</f>
        <v>2.0405191401059453E-2</v>
      </c>
      <c r="C223" s="51">
        <f>(monthly!C222/monthly!C221)-1</f>
        <v>2.1823118212457748E-2</v>
      </c>
      <c r="D223" s="51">
        <f>(monthly!D222/monthly!D221)-1</f>
        <v>-4.5478786442284869E-2</v>
      </c>
      <c r="E223" s="51">
        <f>(monthly!E222/monthly!E221)-1</f>
        <v>5.2322734460918507E-2</v>
      </c>
      <c r="F223" s="51">
        <f>(monthly!F222/monthly!F221)-1</f>
        <v>0.1001257601598704</v>
      </c>
      <c r="G223" s="51">
        <f>(monthly!G222/monthly!G221)-1</f>
        <v>2.2616237580282084E-2</v>
      </c>
      <c r="H223" s="51">
        <f>(monthly!H222/monthly!H221)-1</f>
        <v>1.8858421936206016E-2</v>
      </c>
      <c r="I223" s="51">
        <f>(monthly!I222/monthly!I221)-1</f>
        <v>5.3839782274287096E-2</v>
      </c>
      <c r="J223" s="51">
        <f>(monthly!J222/monthly!J221)-1</f>
        <v>-6.6939896500425977E-2</v>
      </c>
      <c r="K223" s="51">
        <f>(monthly!K222/monthly!K221)-1</f>
        <v>-0.1545918367346939</v>
      </c>
    </row>
    <row r="224" spans="1:11" x14ac:dyDescent="0.3">
      <c r="A224" s="19">
        <v>45078</v>
      </c>
      <c r="B224" s="51">
        <f>(monthly!B223/monthly!B222)-1</f>
        <v>3.2528809447358142E-2</v>
      </c>
      <c r="C224" s="51">
        <f>(monthly!C223/monthly!C222)-1</f>
        <v>3.8756020315606765E-3</v>
      </c>
      <c r="D224" s="51">
        <f>(monthly!D223/monthly!D222)-1</f>
        <v>5.6212558587081407E-2</v>
      </c>
      <c r="E224" s="51">
        <f>(monthly!E223/monthly!E222)-1</f>
        <v>1.3052002044381394E-2</v>
      </c>
      <c r="F224" s="51">
        <f>(monthly!F223/monthly!F222)-1</f>
        <v>5.2960428443915575E-2</v>
      </c>
      <c r="G224" s="51">
        <f>(monthly!G223/monthly!G222)-1</f>
        <v>7.8415373879435313E-2</v>
      </c>
      <c r="H224" s="51">
        <f>(monthly!H223/monthly!H222)-1</f>
        <v>1.3730982589112983E-3</v>
      </c>
      <c r="I224" s="51">
        <f>(monthly!I223/monthly!I222)-1</f>
        <v>1.4260049404895447E-2</v>
      </c>
      <c r="J224" s="51">
        <f>(monthly!J223/monthly!J222)-1</f>
        <v>0.12148136035139845</v>
      </c>
      <c r="K224" s="51">
        <f>(monthly!K223/monthly!K222)-1</f>
        <v>8.4188292094146133E-2</v>
      </c>
    </row>
    <row r="225" spans="1:11" x14ac:dyDescent="0.3">
      <c r="A225" s="19">
        <v>45108</v>
      </c>
      <c r="B225" s="51">
        <f>(monthly!B224/monthly!B223)-1</f>
        <v>0.10105992415538623</v>
      </c>
      <c r="C225" s="51">
        <f>(monthly!C224/monthly!C223)-1</f>
        <v>3.6096525120017597E-2</v>
      </c>
      <c r="D225" s="51">
        <f>(monthly!D224/monthly!D223)-1</f>
        <v>-2.9505113435993935E-2</v>
      </c>
      <c r="E225" s="51">
        <f>(monthly!E224/monthly!E223)-1</f>
        <v>1.5120254213038864E-2</v>
      </c>
      <c r="F225" s="51">
        <f>(monthly!F224/monthly!F223)-1</f>
        <v>4.5507949019198968E-3</v>
      </c>
      <c r="G225" s="51">
        <f>(monthly!G224/monthly!G223)-1</f>
        <v>-4.5565411303248315E-2</v>
      </c>
      <c r="H225" s="51">
        <f>(monthly!H224/monthly!H223)-1</f>
        <v>3.5267661254936522E-2</v>
      </c>
      <c r="I225" s="51">
        <f>(monthly!I224/monthly!I223)-1</f>
        <v>3.0886748588508928E-2</v>
      </c>
      <c r="J225" s="51">
        <f>(monthly!J224/monthly!J223)-1</f>
        <v>8.3007618685017492E-2</v>
      </c>
      <c r="K225" s="51">
        <f>(monthly!K224/monthly!K223)-1</f>
        <v>-0.15161424993042028</v>
      </c>
    </row>
    <row r="226" spans="1:11" x14ac:dyDescent="0.3">
      <c r="A226" s="19">
        <v>45139</v>
      </c>
      <c r="B226" s="51">
        <f>(monthly!B225/monthly!B224)-1</f>
        <v>-5.5797021857494689E-2</v>
      </c>
      <c r="C226" s="51">
        <f>(monthly!C225/monthly!C224)-1</f>
        <v>-1.8894960462992549E-2</v>
      </c>
      <c r="D226" s="51">
        <f>(monthly!D225/monthly!D224)-1</f>
        <v>-4.8298207364341095E-2</v>
      </c>
      <c r="E226" s="51">
        <f>(monthly!E225/monthly!E224)-1</f>
        <v>5.8830947259105537E-2</v>
      </c>
      <c r="F226" s="51">
        <f>(monthly!F225/monthly!F224)-1</f>
        <v>-3.5900928242557084E-2</v>
      </c>
      <c r="G226" s="51">
        <f>(monthly!G225/monthly!G224)-1</f>
        <v>-6.722505006675572E-2</v>
      </c>
      <c r="H226" s="51">
        <f>(monthly!H225/monthly!H224)-1</f>
        <v>-9.7907284768211866E-2</v>
      </c>
      <c r="I226" s="51">
        <f>(monthly!I225/monthly!I224)-1</f>
        <v>-5.5734536082474362E-2</v>
      </c>
      <c r="J226" s="51">
        <f>(monthly!J225/monthly!J224)-1</f>
        <v>1.2016290993952516E-2</v>
      </c>
      <c r="K226" s="51">
        <f>(monthly!K225/monthly!K224)-1</f>
        <v>0.10555236611170349</v>
      </c>
    </row>
    <row r="227" spans="1:11" x14ac:dyDescent="0.3">
      <c r="A227" s="19">
        <v>45170</v>
      </c>
      <c r="B227" s="51">
        <f>(monthly!B226/monthly!B225)-1</f>
        <v>-2.5758205234732046E-2</v>
      </c>
      <c r="C227" s="51">
        <f>(monthly!C226/monthly!C225)-1</f>
        <v>5.1180371829097515E-2</v>
      </c>
      <c r="D227" s="51">
        <f>(monthly!D226/monthly!D225)-1</f>
        <v>-2.8731426389640213E-2</v>
      </c>
      <c r="E227" s="51">
        <f>(monthly!E226/monthly!E225)-1</f>
        <v>0</v>
      </c>
      <c r="F227" s="51">
        <f>(monthly!F226/monthly!F225)-1</f>
        <v>-2.9191363901600043E-2</v>
      </c>
      <c r="G227" s="51">
        <f>(monthly!G226/monthly!G225)-1</f>
        <v>1.4682366623055554E-2</v>
      </c>
      <c r="H227" s="51">
        <f>(monthly!H226/monthly!H225)-1</f>
        <v>1.761907558583431E-2</v>
      </c>
      <c r="I227" s="51">
        <f>(monthly!I226/monthly!I225)-1</f>
        <v>1.0804048675082445E-2</v>
      </c>
      <c r="J227" s="51">
        <f>(monthly!J226/monthly!J225)-1</f>
        <v>0.11675905395417585</v>
      </c>
      <c r="K227" s="51">
        <f>(monthly!K226/monthly!K225)-1</f>
        <v>-4.3100890207715015E-2</v>
      </c>
    </row>
    <row r="228" spans="1:11" x14ac:dyDescent="0.3">
      <c r="A228" s="19">
        <v>45200</v>
      </c>
      <c r="B228" s="51">
        <f>(monthly!B227/monthly!B226)-1</f>
        <v>-2.4349680170575705E-2</v>
      </c>
      <c r="C228" s="51">
        <f>(monthly!C227/monthly!C226)-1</f>
        <v>-4.5303260228964803E-2</v>
      </c>
      <c r="D228" s="51">
        <f>(monthly!D227/monthly!D226)-1</f>
        <v>-3.2627923737142073E-2</v>
      </c>
      <c r="E228" s="51">
        <f>(monthly!E227/monthly!E226)-1</f>
        <v>-4.6713978464491657E-2</v>
      </c>
      <c r="F228" s="51">
        <f>(monthly!F227/monthly!F226)-1</f>
        <v>-5.2308568355451612E-2</v>
      </c>
      <c r="G228" s="51">
        <f>(monthly!G227/monthly!G226)-1</f>
        <v>-2.5159797222834346E-2</v>
      </c>
      <c r="H228" s="51">
        <f>(monthly!H227/monthly!H226)-1</f>
        <v>7.6758815721127416E-3</v>
      </c>
      <c r="I228" s="51">
        <f>(monthly!I227/monthly!I226)-1</f>
        <v>-3.5666066606660607E-2</v>
      </c>
      <c r="J228" s="51">
        <f>(monthly!J227/monthly!J226)-1</f>
        <v>-3.0824467645063525E-2</v>
      </c>
      <c r="K228" s="51">
        <f>(monthly!K227/monthly!K226)-1</f>
        <v>6.5121327234669346E-2</v>
      </c>
    </row>
    <row r="229" spans="1:11" x14ac:dyDescent="0.3">
      <c r="A229" s="19">
        <v>45231</v>
      </c>
      <c r="B229" s="51">
        <f>(monthly!B228/monthly!B227)-1</f>
        <v>3.9136325888369239E-2</v>
      </c>
      <c r="C229" s="51">
        <f>(monthly!C228/monthly!C227)-1</f>
        <v>3.5279627580736106E-2</v>
      </c>
      <c r="D229" s="51">
        <f>(monthly!D228/monthly!D227)-1</f>
        <v>5.5739925499491916E-2</v>
      </c>
      <c r="E229" s="51">
        <f>(monthly!E228/monthly!E227)-1</f>
        <v>6.3392443761804307E-2</v>
      </c>
      <c r="F229" s="51">
        <f>(monthly!F228/monthly!F227)-1</f>
        <v>4.1459425176085807E-2</v>
      </c>
      <c r="G229" s="51">
        <f>(monthly!G228/monthly!G227)-1</f>
        <v>9.6781487050205062E-2</v>
      </c>
      <c r="H229" s="51">
        <f>(monthly!H228/monthly!H227)-1</f>
        <v>0.24816723940435281</v>
      </c>
      <c r="I229" s="51">
        <f>(monthly!I228/monthly!I227)-1</f>
        <v>1.6450822541127064E-2</v>
      </c>
      <c r="J229" s="51">
        <f>(monthly!J228/monthly!J227)-1</f>
        <v>6.2431712646817683E-2</v>
      </c>
      <c r="K229" s="51">
        <f>(monthly!K228/monthly!K227)-1</f>
        <v>0.19572021253366323</v>
      </c>
    </row>
    <row r="230" spans="1:11" x14ac:dyDescent="0.3">
      <c r="A230" s="19">
        <v>45261</v>
      </c>
      <c r="B230" s="51">
        <f>(monthly!B229/monthly!B228)-1</f>
        <v>8.727875361733628E-2</v>
      </c>
      <c r="C230" s="51">
        <f>(monthly!C229/monthly!C228)-1</f>
        <v>8.7685185985349134E-2</v>
      </c>
      <c r="D230" s="51">
        <f>(monthly!D229/monthly!D228)-1</f>
        <v>9.6516551193225553E-2</v>
      </c>
      <c r="E230" s="51">
        <f>(monthly!E229/monthly!E228)-1</f>
        <v>6.0304494156835808E-2</v>
      </c>
      <c r="F230" s="51">
        <f>(monthly!F229/monthly!F228)-1</f>
        <v>9.0547773967114331E-2</v>
      </c>
      <c r="G230" s="51">
        <f>(monthly!G229/monthly!G228)-1</f>
        <v>0.10061019604609456</v>
      </c>
      <c r="H230" s="51">
        <f>(monthly!H229/monthly!H228)-1</f>
        <v>3.3680539622814587E-2</v>
      </c>
      <c r="I230" s="51">
        <f>(monthly!I229/monthly!I228)-1</f>
        <v>6.1409550045913752E-2</v>
      </c>
      <c r="J230" s="51">
        <f>(monthly!J229/monthly!J228)-1</f>
        <v>0.1334983047579259</v>
      </c>
      <c r="K230" s="51">
        <f>(monthly!K229/monthly!K228)-1</f>
        <v>9.1916240564889229E-2</v>
      </c>
    </row>
    <row r="231" spans="1:11" x14ac:dyDescent="0.3">
      <c r="A231" s="19">
        <v>45292</v>
      </c>
      <c r="B231" s="51">
        <f>(monthly!B230/monthly!B229)-1</f>
        <v>0.10379351164823936</v>
      </c>
      <c r="C231" s="51">
        <f>(monthly!C230/monthly!C229)-1</f>
        <v>1.0604066304546356E-2</v>
      </c>
      <c r="D231" s="51">
        <f>(monthly!D230/monthly!D229)-1</f>
        <v>-0.14433230949246745</v>
      </c>
      <c r="E231" s="51">
        <f>(monthly!E230/monthly!E229)-1</f>
        <v>7.6480364999185202E-2</v>
      </c>
      <c r="F231" s="51">
        <f>(monthly!F230/monthly!F229)-1</f>
        <v>-0.13065777098518694</v>
      </c>
      <c r="G231" s="51">
        <f>(monthly!G230/monthly!G229)-1</f>
        <v>-2.5997621255115733E-2</v>
      </c>
      <c r="H231" s="51">
        <f>(monthly!H230/monthly!H229)-1</f>
        <v>0.1153282727393794</v>
      </c>
      <c r="I231" s="51">
        <f>(monthly!I230/monthly!I229)-1</f>
        <v>-4.5203849897264003E-2</v>
      </c>
      <c r="J231" s="51">
        <f>(monthly!J230/monthly!J229)-1</f>
        <v>-1.3297231397343401E-2</v>
      </c>
      <c r="K231" s="51">
        <f>(monthly!K230/monthly!K229)-1</f>
        <v>4.4207826959527186E-2</v>
      </c>
    </row>
    <row r="232" spans="1:11" x14ac:dyDescent="0.3">
      <c r="A232" s="19">
        <v>45323</v>
      </c>
      <c r="B232" s="51">
        <f>(monthly!B231/monthly!B230)-1</f>
        <v>2.3958727621931519E-2</v>
      </c>
      <c r="C232" s="51">
        <f>(monthly!C231/monthly!C230)-1</f>
        <v>7.3153474233152993E-2</v>
      </c>
      <c r="D232" s="51">
        <f>(monthly!D231/monthly!D230)-1</f>
        <v>-4.0443061775665701E-2</v>
      </c>
      <c r="E232" s="51">
        <f>(monthly!E231/monthly!E230)-1</f>
        <v>7.8288195012079509E-3</v>
      </c>
      <c r="F232" s="51">
        <f>(monthly!F231/monthly!F230)-1</f>
        <v>-4.5962438933684902E-2</v>
      </c>
      <c r="G232" s="51">
        <f>(monthly!G231/monthly!G230)-1</f>
        <v>-4.5921752257146342E-2</v>
      </c>
      <c r="H232" s="51">
        <f>(monthly!H231/monthly!H230)-1</f>
        <v>0.20290547263681602</v>
      </c>
      <c r="I232" s="51">
        <f>(monthly!I231/monthly!I230)-1</f>
        <v>-7.9170914033299344E-2</v>
      </c>
      <c r="J232" s="51">
        <f>(monthly!J231/monthly!J230)-1</f>
        <v>4.1664870767066375E-4</v>
      </c>
      <c r="K232" s="51">
        <f>(monthly!K231/monthly!K230)-1</f>
        <v>-2.0821098713362907E-2</v>
      </c>
    </row>
    <row r="233" spans="1:11" x14ac:dyDescent="0.3">
      <c r="A233" s="19">
        <v>45352</v>
      </c>
      <c r="B233" s="51">
        <f>(monthly!B232/monthly!B231)-1</f>
        <v>1.7148138006571667E-2</v>
      </c>
      <c r="C233" s="51">
        <f>(monthly!C232/monthly!C231)-1</f>
        <v>-5.3429708676222765E-2</v>
      </c>
      <c r="D233" s="51">
        <f>(monthly!D232/monthly!D231)-1</f>
        <v>3.1708707424825455E-2</v>
      </c>
      <c r="E233" s="51">
        <f>(monthly!E232/monthly!E231)-1</f>
        <v>-0.1050513060822339</v>
      </c>
      <c r="F233" s="51">
        <f>(monthly!F232/monthly!F231)-1</f>
        <v>8.8061235337892896E-3</v>
      </c>
      <c r="G233" s="51">
        <f>(monthly!G232/monthly!G231)-1</f>
        <v>-9.7554093139973208E-3</v>
      </c>
      <c r="H233" s="51">
        <f>(monthly!H232/monthly!H231)-1</f>
        <v>-3.5734374483010756E-3</v>
      </c>
      <c r="I233" s="51">
        <f>(monthly!I232/monthly!I231)-1</f>
        <v>5.4243542435424397E-2</v>
      </c>
      <c r="J233" s="51">
        <f>(monthly!J232/monthly!J231)-1</f>
        <v>8.4013097426470562E-2</v>
      </c>
      <c r="K233" s="51">
        <f>(monthly!K232/monthly!K231)-1</f>
        <v>-4.8470639550733274E-2</v>
      </c>
    </row>
    <row r="234" spans="1:11" x14ac:dyDescent="0.3">
      <c r="A234" s="19">
        <v>45383</v>
      </c>
      <c r="B234" s="51">
        <f>(monthly!B233/monthly!B232)-1</f>
        <v>-1.2686341151529335E-2</v>
      </c>
      <c r="C234" s="51">
        <f>(monthly!C233/monthly!C232)-1</f>
        <v>-1.4356473957124138E-2</v>
      </c>
      <c r="D234" s="51">
        <f>(monthly!D233/monthly!D232)-1</f>
        <v>4.9865322190759009E-2</v>
      </c>
      <c r="E234" s="51">
        <f>(monthly!E233/monthly!E232)-1</f>
        <v>-5.1736637890525516E-2</v>
      </c>
      <c r="F234" s="51">
        <f>(monthly!F233/monthly!F232)-1</f>
        <v>1.0239747080003525E-2</v>
      </c>
      <c r="G234" s="51">
        <f>(monthly!G233/monthly!G232)-1</f>
        <v>-2.8974445088999379E-2</v>
      </c>
      <c r="H234" s="51">
        <f>(monthly!H233/monthly!H232)-1</f>
        <v>9.0652498754772992E-3</v>
      </c>
      <c r="I234" s="51">
        <f>(monthly!I233/monthly!I232)-1</f>
        <v>1.6450822541127064E-2</v>
      </c>
      <c r="J234" s="51">
        <f>(monthly!J233/monthly!J232)-1</f>
        <v>-4.768024164701512E-2</v>
      </c>
      <c r="K234" s="51">
        <f>(monthly!K233/monthly!K232)-1</f>
        <v>-8.8127435250974107E-2</v>
      </c>
    </row>
    <row r="235" spans="1:11" x14ac:dyDescent="0.3">
      <c r="A235" s="19">
        <v>45413</v>
      </c>
      <c r="B235" s="51">
        <f>(monthly!B234/monthly!B233)-1</f>
        <v>-2.4948875255623615E-2</v>
      </c>
      <c r="C235" s="51">
        <f>(monthly!C234/monthly!C233)-1</f>
        <v>-3.9181814612696875E-2</v>
      </c>
      <c r="D235" s="51">
        <f>(monthly!D234/monthly!D233)-1</f>
        <v>7.5323991842641824E-3</v>
      </c>
      <c r="E235" s="51">
        <f>(monthly!E234/monthly!E233)-1</f>
        <v>-4.028061928797344E-3</v>
      </c>
      <c r="F235" s="51">
        <f>(monthly!F234/monthly!F233)-1</f>
        <v>1.8429013526199967E-3</v>
      </c>
      <c r="G235" s="51">
        <f>(monthly!G234/monthly!G233)-1</f>
        <v>8.4245168322642838E-2</v>
      </c>
      <c r="H235" s="51">
        <f>(monthly!H234/monthly!H233)-1</f>
        <v>3.2644464920363436E-2</v>
      </c>
      <c r="I235" s="51">
        <f>(monthly!I234/monthly!I233)-1</f>
        <v>-2.169421487603318E-2</v>
      </c>
      <c r="J235" s="51">
        <f>(monthly!J234/monthly!J233)-1</f>
        <v>2.038034027516944E-2</v>
      </c>
      <c r="K235" s="51">
        <f>(monthly!K234/monthly!K233)-1</f>
        <v>-1.4955385195425497E-2</v>
      </c>
    </row>
    <row r="236" spans="1:11" x14ac:dyDescent="0.3">
      <c r="A236" s="19">
        <v>45444</v>
      </c>
      <c r="B236" s="51">
        <f>(monthly!B235/monthly!B234)-1</f>
        <v>9.437919463087252E-2</v>
      </c>
      <c r="C236" s="51">
        <f>(monthly!C235/monthly!C234)-1</f>
        <v>6.3525790326754761E-2</v>
      </c>
      <c r="D236" s="51">
        <f>(monthly!D235/monthly!D234)-1</f>
        <v>9.9409095360908806E-2</v>
      </c>
      <c r="E236" s="51">
        <f>(monthly!E235/monthly!E234)-1</f>
        <v>0.11361859407207331</v>
      </c>
      <c r="F236" s="51">
        <f>(monthly!F235/monthly!F234)-1</f>
        <v>1.2442732194918982E-2</v>
      </c>
      <c r="G236" s="51">
        <f>(monthly!G235/monthly!G234)-1</f>
        <v>5.8588690188496884E-2</v>
      </c>
      <c r="H236" s="51">
        <f>(monthly!H235/monthly!H234)-1</f>
        <v>-3.1230082855321917E-2</v>
      </c>
      <c r="I236" s="51">
        <f>(monthly!I235/monthly!I234)-1</f>
        <v>-2.933239469670279E-3</v>
      </c>
      <c r="J236" s="51">
        <f>(monthly!J235/monthly!J234)-1</f>
        <v>-3.2175383105197186E-2</v>
      </c>
      <c r="K236" s="51">
        <f>(monthly!K235/monthly!K234)-1</f>
        <v>0.13243174279152847</v>
      </c>
    </row>
    <row r="237" spans="1:11" x14ac:dyDescent="0.3">
      <c r="A237" s="19">
        <v>45474</v>
      </c>
      <c r="B237" s="51">
        <f>(monthly!B236/monthly!B235)-1</f>
        <v>-3.8316085345598605E-2</v>
      </c>
      <c r="C237" s="51">
        <f>(monthly!C236/monthly!C235)-1</f>
        <v>0.12325346106066637</v>
      </c>
      <c r="D237" s="51">
        <f>(monthly!D236/monthly!D235)-1</f>
        <v>-4.0414538543769973E-2</v>
      </c>
      <c r="E237" s="51">
        <f>(monthly!E236/monthly!E235)-1</f>
        <v>0.19243657252273816</v>
      </c>
      <c r="F237" s="51">
        <f>(monthly!F236/monthly!F235)-1</f>
        <v>5.7386743456574241E-2</v>
      </c>
      <c r="G237" s="51">
        <f>(monthly!G236/monthly!G235)-1</f>
        <v>5.6633580188291566E-2</v>
      </c>
      <c r="H237" s="51">
        <f>(monthly!H236/monthly!H235)-1</f>
        <v>0.15115131578947372</v>
      </c>
      <c r="I237" s="51">
        <f>(monthly!I236/monthly!I235)-1</f>
        <v>0.16509767004000953</v>
      </c>
      <c r="J237" s="51">
        <f>(monthly!J236/monthly!J235)-1</f>
        <v>7.4139291147799602E-2</v>
      </c>
      <c r="K237" s="51">
        <f>(monthly!K236/monthly!K235)-1</f>
        <v>-2.2532672374944163E-3</v>
      </c>
    </row>
    <row r="238" spans="1:11" x14ac:dyDescent="0.3">
      <c r="A238" s="19">
        <v>45505</v>
      </c>
      <c r="B238" s="51">
        <f>(monthly!B237/monthly!B236)-1</f>
        <v>2.7899190923461603E-3</v>
      </c>
      <c r="C238" s="51">
        <f>(monthly!C237/monthly!C236)-1</f>
        <v>3.8400583761843299E-2</v>
      </c>
      <c r="D238" s="51">
        <f>(monthly!D237/monthly!D236)-1</f>
        <v>1.3089896332972417E-2</v>
      </c>
      <c r="E238" s="51">
        <f>(monthly!E237/monthly!E236)-1</f>
        <v>4.038538739462072E-2</v>
      </c>
      <c r="F238" s="51">
        <f>(monthly!F237/monthly!F236)-1</f>
        <v>1.3730162589765005E-2</v>
      </c>
      <c r="G238" s="51">
        <f>(monthly!G237/monthly!G236)-1</f>
        <v>1.2168036434972773E-2</v>
      </c>
      <c r="H238" s="51">
        <f>(monthly!H237/monthly!H236)-1</f>
        <v>2.1145877982569061E-2</v>
      </c>
      <c r="I238" s="51">
        <f>(monthly!I237/monthly!I236)-1</f>
        <v>1.3735986264013844E-2</v>
      </c>
      <c r="J238" s="51">
        <f>(monthly!J237/monthly!J236)-1</f>
        <v>-2.87078202253086E-2</v>
      </c>
      <c r="K238" s="51">
        <f>(monthly!K237/monthly!K236)-1</f>
        <v>-0.11082881662149957</v>
      </c>
    </row>
    <row r="239" spans="1:11" x14ac:dyDescent="0.3">
      <c r="A239" s="19">
        <v>45536</v>
      </c>
      <c r="B239" s="51">
        <f>(monthly!B238/monthly!B237)-1</f>
        <v>-2.1886302513215217E-2</v>
      </c>
      <c r="C239" s="51">
        <f>(monthly!C238/monthly!C237)-1</f>
        <v>-6.2640680757617306E-2</v>
      </c>
      <c r="D239" s="51">
        <f>(monthly!D238/monthly!D237)-1</f>
        <v>5.8128169100128302E-2</v>
      </c>
      <c r="E239" s="51">
        <f>(monthly!E238/monthly!E237)-1</f>
        <v>-3.5036271029479926E-2</v>
      </c>
      <c r="F239" s="51">
        <f>(monthly!F238/monthly!F237)-1</f>
        <v>6.4698733529486852E-2</v>
      </c>
      <c r="G239" s="51">
        <f>(monthly!G238/monthly!G237)-1</f>
        <v>8.2478803971960613E-2</v>
      </c>
      <c r="H239" s="51">
        <f>(monthly!H238/monthly!H237)-1</f>
        <v>3.4839792920106305E-2</v>
      </c>
      <c r="I239" s="51">
        <f>(monthly!I238/monthly!I237)-1</f>
        <v>3.2380193284845982E-2</v>
      </c>
      <c r="J239" s="51">
        <f>(monthly!J238/monthly!J237)-1</f>
        <v>-7.4532148740243942E-3</v>
      </c>
      <c r="K239" s="51">
        <f>(monthly!K238/monthly!K237)-1</f>
        <v>-1.9239316782018068E-2</v>
      </c>
    </row>
    <row r="240" spans="1:11" x14ac:dyDescent="0.3">
      <c r="A240" s="19">
        <v>45566</v>
      </c>
      <c r="B240" s="51">
        <f>(monthly!B239/monthly!B238)-1</f>
        <v>-9.7881591244632804E-2</v>
      </c>
      <c r="C240" s="51">
        <f>(monthly!C239/monthly!C238)-1</f>
        <v>-7.0294014290734452E-2</v>
      </c>
      <c r="D240" s="51">
        <f>(monthly!D239/monthly!D238)-1</f>
        <v>2.1073294650848506E-3</v>
      </c>
      <c r="E240" s="51">
        <f>(monthly!E239/monthly!E238)-1</f>
        <v>-6.3099808061420348E-2</v>
      </c>
      <c r="F240" s="51">
        <f>(monthly!F239/monthly!F238)-1</f>
        <v>-0.11818509507073982</v>
      </c>
      <c r="G240" s="51">
        <f>(monthly!G239/monthly!G238)-1</f>
        <v>-9.6528659657204252E-2</v>
      </c>
      <c r="H240" s="51">
        <f>(monthly!H239/monthly!H238)-1</f>
        <v>-0.15995132504056253</v>
      </c>
      <c r="I240" s="51">
        <f>(monthly!I239/monthly!I238)-1</f>
        <v>-5.7131827832464843E-2</v>
      </c>
      <c r="J240" s="51">
        <f>(monthly!J239/monthly!J238)-1</f>
        <v>-1.3902870357774377E-2</v>
      </c>
      <c r="K240" s="51">
        <f>(monthly!K239/monthly!K238)-1</f>
        <v>4.868574388191127E-2</v>
      </c>
    </row>
    <row r="241" spans="1:11" x14ac:dyDescent="0.3">
      <c r="A241" s="19">
        <v>45597</v>
      </c>
      <c r="B241" s="51">
        <f>(monthly!B240/monthly!B239)-1</f>
        <v>-2.9916294433392054E-2</v>
      </c>
      <c r="C241" s="51">
        <f>(monthly!C240/monthly!C239)-1</f>
        <v>7.6201035668838069E-2</v>
      </c>
      <c r="D241" s="51">
        <f>(monthly!D240/monthly!D239)-1</f>
        <v>3.4769833496572033E-2</v>
      </c>
      <c r="E241" s="51">
        <f>(monthly!E240/monthly!E239)-1</f>
        <v>5.7248541755583915E-2</v>
      </c>
      <c r="F241" s="51">
        <f>(monthly!F240/monthly!F239)-1</f>
        <v>-0.15534890058419781</v>
      </c>
      <c r="G241" s="51">
        <f>(monthly!G240/monthly!G239)-1</f>
        <v>-0.13711881127611458</v>
      </c>
      <c r="H241" s="51">
        <f>(monthly!H240/monthly!H239)-1</f>
        <v>-5.9069692580073885E-2</v>
      </c>
      <c r="I241" s="51">
        <f>(monthly!I240/monthly!I239)-1</f>
        <v>-2.3439099283520948E-2</v>
      </c>
      <c r="J241" s="51">
        <f>(monthly!J240/monthly!J239)-1</f>
        <v>2.8004635249972321E-2</v>
      </c>
      <c r="K241" s="51">
        <f>(monthly!K240/monthly!K239)-1</f>
        <v>-3.9325842696629199E-2</v>
      </c>
    </row>
    <row r="242" spans="1:11" x14ac:dyDescent="0.3">
      <c r="A242" s="19">
        <v>45627</v>
      </c>
      <c r="B242" s="51">
        <f>(monthly!B241/monthly!B240)-1</f>
        <v>-5.6879739978332733E-3</v>
      </c>
      <c r="C242" s="51">
        <f>(monthly!C241/monthly!C240)-1</f>
        <v>3.7861315663158424E-2</v>
      </c>
      <c r="D242" s="51">
        <f>(monthly!D241/monthly!D240)-1</f>
        <v>4.0115809693493931E-2</v>
      </c>
      <c r="E242" s="51">
        <f>(monthly!E241/monthly!E240)-1</f>
        <v>4.8819872433188971E-2</v>
      </c>
      <c r="F242" s="51">
        <f>(monthly!F241/monthly!F240)-1</f>
        <v>-3.6578480400064506E-2</v>
      </c>
      <c r="G242" s="51">
        <f>(monthly!G241/monthly!G240)-1</f>
        <v>-3.0960065562491756E-2</v>
      </c>
      <c r="H242" s="51">
        <f>(monthly!H241/monthly!H240)-1</f>
        <v>3.8145740677386186E-2</v>
      </c>
      <c r="I242" s="51">
        <f>(monthly!I241/monthly!I240)-1</f>
        <v>-2.4525731055444866E-2</v>
      </c>
      <c r="J242" s="51">
        <f>(monthly!J241/monthly!J240)-1</f>
        <v>5.2470544029630473E-2</v>
      </c>
      <c r="K242" s="51">
        <f>(monthly!K241/monthly!K240)-1</f>
        <v>9.9029625345414818E-2</v>
      </c>
    </row>
  </sheetData>
  <mergeCells count="1">
    <mergeCell ref="A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A40E-BFBE-4A10-9210-A90ECE0B39A2}">
  <dimension ref="A1:K28"/>
  <sheetViews>
    <sheetView showGridLines="0" zoomScale="84" zoomScaleNormal="95" workbookViewId="0">
      <selection activeCell="I18" sqref="I18"/>
    </sheetView>
  </sheetViews>
  <sheetFormatPr defaultRowHeight="14.4" x14ac:dyDescent="0.3"/>
  <cols>
    <col min="1" max="1" width="13.6640625" bestFit="1" customWidth="1"/>
    <col min="2" max="2" width="17.88671875" bestFit="1" customWidth="1"/>
    <col min="3" max="3" width="13.77734375" bestFit="1" customWidth="1"/>
    <col min="4" max="4" width="20.21875" bestFit="1" customWidth="1"/>
    <col min="5" max="5" width="16.6640625" bestFit="1" customWidth="1"/>
    <col min="6" max="6" width="20.88671875" bestFit="1" customWidth="1"/>
    <col min="7" max="7" width="18.33203125" bestFit="1" customWidth="1"/>
    <col min="8" max="8" width="14.88671875" bestFit="1" customWidth="1"/>
    <col min="9" max="9" width="13.33203125" bestFit="1" customWidth="1"/>
    <col min="10" max="10" width="24.77734375" bestFit="1" customWidth="1"/>
    <col min="11" max="11" width="27.109375" bestFit="1" customWidth="1"/>
  </cols>
  <sheetData>
    <row r="1" spans="1:11" x14ac:dyDescent="0.3">
      <c r="D1" s="59" t="s">
        <v>80</v>
      </c>
      <c r="E1" s="59"/>
      <c r="F1" s="59"/>
      <c r="G1" s="59"/>
      <c r="H1" s="59"/>
    </row>
    <row r="2" spans="1:11" x14ac:dyDescent="0.3">
      <c r="D2" s="59"/>
      <c r="E2" s="59"/>
      <c r="F2" s="59"/>
      <c r="G2" s="59"/>
      <c r="H2" s="59"/>
    </row>
    <row r="3" spans="1:11" x14ac:dyDescent="0.3">
      <c r="A3" s="8" t="s">
        <v>11</v>
      </c>
      <c r="B3" s="9" t="s">
        <v>33</v>
      </c>
      <c r="C3" s="9" t="s">
        <v>34</v>
      </c>
      <c r="D3" s="9" t="s">
        <v>35</v>
      </c>
      <c r="E3" s="9" t="s">
        <v>36</v>
      </c>
      <c r="F3" s="9" t="s">
        <v>37</v>
      </c>
      <c r="G3" s="9" t="s">
        <v>38</v>
      </c>
      <c r="H3" s="9" t="s">
        <v>39</v>
      </c>
      <c r="I3" s="9" t="s">
        <v>40</v>
      </c>
      <c r="J3" s="9" t="s">
        <v>41</v>
      </c>
      <c r="K3" s="9" t="s">
        <v>42</v>
      </c>
    </row>
    <row r="4" spans="1:11" x14ac:dyDescent="0.3">
      <c r="A4" s="10" t="s">
        <v>53</v>
      </c>
      <c r="B4" s="9">
        <v>5.4484446525564945E-2</v>
      </c>
      <c r="C4" s="9">
        <v>3.1182796940997126E-2</v>
      </c>
      <c r="D4" s="9">
        <v>3.928066619051751E-2</v>
      </c>
      <c r="E4" s="9">
        <v>7.2977144634450708E-4</v>
      </c>
      <c r="F4" s="9">
        <v>-6.3404297538861565E-3</v>
      </c>
      <c r="G4" s="9">
        <v>5.0464005901531328E-2</v>
      </c>
      <c r="H4" s="9">
        <v>2.2065915760589805E-2</v>
      </c>
      <c r="I4" s="9">
        <v>2.1671267611650946E-2</v>
      </c>
      <c r="J4" s="9">
        <v>2.3372403326063607E-2</v>
      </c>
      <c r="K4" s="9">
        <v>0</v>
      </c>
    </row>
    <row r="5" spans="1:11" x14ac:dyDescent="0.3">
      <c r="A5" s="10" t="s">
        <v>13</v>
      </c>
      <c r="B5" s="9">
        <v>1.0408367999113278E-2</v>
      </c>
      <c r="C5" s="9">
        <v>5.4238720642068965E-3</v>
      </c>
      <c r="D5" s="9">
        <v>6.6758369366377943E-3</v>
      </c>
      <c r="E5" s="9">
        <v>7.4450985272738381E-3</v>
      </c>
      <c r="F5" s="9">
        <v>1.1906514014618706E-2</v>
      </c>
      <c r="G5" s="9">
        <v>7.8335510011917804E-3</v>
      </c>
      <c r="H5" s="9">
        <v>-1.3831108064432023E-4</v>
      </c>
      <c r="I5" s="9">
        <v>1.005787619809276E-2</v>
      </c>
      <c r="J5" s="9">
        <v>1.2940876905890512E-2</v>
      </c>
      <c r="K5" s="9">
        <v>1.2875783038338627E-3</v>
      </c>
    </row>
    <row r="6" spans="1:11" x14ac:dyDescent="0.3">
      <c r="A6" s="10" t="s">
        <v>14</v>
      </c>
      <c r="B6" s="9">
        <v>1.3081423873299688E-2</v>
      </c>
      <c r="C6" s="9">
        <v>8.0922376396818513E-3</v>
      </c>
      <c r="D6" s="9">
        <v>8.5128419464046024E-3</v>
      </c>
      <c r="E6" s="9">
        <v>8.5325017378993662E-3</v>
      </c>
      <c r="F6" s="9">
        <v>5.3549037319032509E-3</v>
      </c>
      <c r="G6" s="9">
        <v>-2.8548733815897545E-3</v>
      </c>
      <c r="H6" s="9">
        <v>-2.0896644995723264E-3</v>
      </c>
      <c r="I6" s="9">
        <v>3.6805290951385568E-3</v>
      </c>
      <c r="J6" s="9">
        <v>9.8122526734409094E-3</v>
      </c>
      <c r="K6" s="9">
        <v>1.7039459250014898E-2</v>
      </c>
    </row>
    <row r="7" spans="1:11" x14ac:dyDescent="0.3">
      <c r="A7" s="10" t="s">
        <v>15</v>
      </c>
      <c r="B7" s="9">
        <v>1.7114340023580251E-2</v>
      </c>
      <c r="C7" s="9">
        <v>-3.8299667109329993E-3</v>
      </c>
      <c r="D7" s="9">
        <v>1.0735338585546764E-2</v>
      </c>
      <c r="E7" s="9">
        <v>-4.9666924110978944E-3</v>
      </c>
      <c r="F7" s="9">
        <v>8.8525721506132003E-3</v>
      </c>
      <c r="G7" s="9">
        <v>6.958423912220171E-3</v>
      </c>
      <c r="H7" s="9">
        <v>9.805224692669005E-3</v>
      </c>
      <c r="I7" s="9">
        <v>6.678421965798877E-3</v>
      </c>
      <c r="J7" s="9">
        <v>2.2665880001521657E-2</v>
      </c>
      <c r="K7" s="9">
        <v>9.2842863643327299E-3</v>
      </c>
    </row>
    <row r="8" spans="1:11" x14ac:dyDescent="0.3">
      <c r="A8" s="10" t="s">
        <v>16</v>
      </c>
      <c r="B8" s="9">
        <v>-1.2575072071550081E-2</v>
      </c>
      <c r="C8" s="9">
        <v>-1.1256125253912515E-2</v>
      </c>
      <c r="D8" s="9">
        <v>-7.1911392684921175E-3</v>
      </c>
      <c r="E8" s="9">
        <v>-5.9868611054989399E-3</v>
      </c>
      <c r="F8" s="9">
        <v>-3.4216573179262268E-3</v>
      </c>
      <c r="G8" s="9">
        <v>-1.8094169648308666E-3</v>
      </c>
      <c r="H8" s="9">
        <v>-3.7665578315289735E-3</v>
      </c>
      <c r="I8" s="9">
        <v>-3.4446092419128981E-3</v>
      </c>
      <c r="J8" s="9">
        <v>-1.5573646801036596E-2</v>
      </c>
      <c r="K8" s="9">
        <v>-2.8417381525837608E-2</v>
      </c>
    </row>
    <row r="9" spans="1:11" x14ac:dyDescent="0.3">
      <c r="A9" s="10" t="s">
        <v>17</v>
      </c>
      <c r="B9" s="9">
        <v>1.2237603261864851E-2</v>
      </c>
      <c r="C9" s="9">
        <v>2.2571216245374705E-2</v>
      </c>
      <c r="D9" s="9">
        <v>1.1334836229775056E-2</v>
      </c>
      <c r="E9" s="9">
        <v>1.6872499133223213E-2</v>
      </c>
      <c r="F9" s="9">
        <v>1.4477217024608734E-2</v>
      </c>
      <c r="G9" s="9">
        <v>5.2395054905204031E-3</v>
      </c>
      <c r="H9" s="9">
        <v>1.2322734878939737E-2</v>
      </c>
      <c r="I9" s="9">
        <v>7.7443641190119939E-3</v>
      </c>
      <c r="J9" s="9">
        <v>1.6604368325859212E-2</v>
      </c>
      <c r="K9" s="9">
        <v>2.7842064612392709E-2</v>
      </c>
    </row>
    <row r="10" spans="1:11" x14ac:dyDescent="0.3">
      <c r="A10" s="10" t="s">
        <v>18</v>
      </c>
      <c r="B10" s="9">
        <v>-9.0145591206462866E-5</v>
      </c>
      <c r="C10" s="9">
        <v>9.1980270507166159E-3</v>
      </c>
      <c r="D10" s="9">
        <v>6.8087365102008079E-3</v>
      </c>
      <c r="E10" s="9">
        <v>5.8988950807440359E-3</v>
      </c>
      <c r="F10" s="9">
        <v>9.5691828148773885E-3</v>
      </c>
      <c r="G10" s="9">
        <v>4.8048085361749038E-3</v>
      </c>
      <c r="H10" s="9">
        <v>1.8550767097873489E-3</v>
      </c>
      <c r="I10" s="9">
        <v>6.6861304676923156E-3</v>
      </c>
      <c r="J10" s="9">
        <v>3.7824970179184104E-3</v>
      </c>
      <c r="K10" s="9">
        <v>-3.3796894885291229E-3</v>
      </c>
    </row>
    <row r="11" spans="1:11" x14ac:dyDescent="0.3">
      <c r="A11" s="10" t="s">
        <v>19</v>
      </c>
      <c r="B11" s="9">
        <v>-7.1732261755979854E-3</v>
      </c>
      <c r="C11" s="9">
        <v>7.8813285923554294E-4</v>
      </c>
      <c r="D11" s="9">
        <v>-1.0504161021809054E-3</v>
      </c>
      <c r="E11" s="9">
        <v>-3.4411693829041233E-3</v>
      </c>
      <c r="F11" s="9">
        <v>-1.3972960643393124E-3</v>
      </c>
      <c r="G11" s="9">
        <v>2.2303344865641827E-3</v>
      </c>
      <c r="H11" s="9">
        <v>-5.2668048004177737E-3</v>
      </c>
      <c r="I11" s="9">
        <v>3.3170956949798011E-3</v>
      </c>
      <c r="J11" s="9">
        <v>-1.2051652897001499E-2</v>
      </c>
      <c r="K11" s="9">
        <v>-6.2519604238251833E-3</v>
      </c>
    </row>
    <row r="12" spans="1:11" x14ac:dyDescent="0.3">
      <c r="A12" s="10" t="s">
        <v>20</v>
      </c>
      <c r="B12" s="9">
        <v>4.5515679940746224E-3</v>
      </c>
      <c r="C12" s="9">
        <v>2.7030253674030593E-3</v>
      </c>
      <c r="D12" s="9">
        <v>9.119983920543303E-3</v>
      </c>
      <c r="E12" s="9">
        <v>-2.3210958802847648E-3</v>
      </c>
      <c r="F12" s="9">
        <v>1.0404913604975431E-2</v>
      </c>
      <c r="G12" s="9">
        <v>2.7956201825599992E-3</v>
      </c>
      <c r="H12" s="9">
        <v>9.0157082953683642E-3</v>
      </c>
      <c r="I12" s="9">
        <v>6.697167471555813E-3</v>
      </c>
      <c r="J12" s="9">
        <v>1.0292906429299633E-2</v>
      </c>
      <c r="K12" s="9">
        <v>2.9648090371582357E-2</v>
      </c>
    </row>
    <row r="13" spans="1:11" x14ac:dyDescent="0.3">
      <c r="A13" s="10" t="s">
        <v>21</v>
      </c>
      <c r="B13" s="9">
        <v>5.717437664471927E-4</v>
      </c>
      <c r="C13" s="9">
        <v>1.0938478737600794E-2</v>
      </c>
      <c r="D13" s="9">
        <v>9.3527710845966793E-5</v>
      </c>
      <c r="E13" s="9">
        <v>9.087959549479838E-3</v>
      </c>
      <c r="F13" s="9">
        <v>2.7778179116585934E-3</v>
      </c>
      <c r="G13" s="9">
        <v>2.4056356350600216E-3</v>
      </c>
      <c r="H13" s="9">
        <v>-8.3603925570307407E-4</v>
      </c>
      <c r="I13" s="9">
        <v>2.7093981081270221E-3</v>
      </c>
      <c r="J13" s="9">
        <v>-1.8363430705005296E-4</v>
      </c>
      <c r="K13" s="9">
        <v>-9.8104166834014732E-3</v>
      </c>
    </row>
    <row r="14" spans="1:11" x14ac:dyDescent="0.3">
      <c r="A14" s="10" t="s">
        <v>22</v>
      </c>
      <c r="B14" s="9">
        <v>1.1095590669540699E-3</v>
      </c>
      <c r="C14" s="9">
        <v>3.5988636312586576E-3</v>
      </c>
      <c r="D14" s="9">
        <v>7.5666917371542556E-3</v>
      </c>
      <c r="E14" s="9">
        <v>2.8662320426780241E-3</v>
      </c>
      <c r="F14" s="9">
        <v>9.4932995427810529E-3</v>
      </c>
      <c r="G14" s="9">
        <v>1.4508041978480787E-2</v>
      </c>
      <c r="H14" s="9">
        <v>1.4333994107514465E-2</v>
      </c>
      <c r="I14" s="9">
        <v>3.3822961287146803E-3</v>
      </c>
      <c r="J14" s="9">
        <v>9.0607677067751878E-3</v>
      </c>
      <c r="K14" s="9">
        <v>3.3908076397119249E-2</v>
      </c>
    </row>
    <row r="15" spans="1:11" x14ac:dyDescent="0.3">
      <c r="A15" s="10" t="s">
        <v>23</v>
      </c>
      <c r="B15" s="9">
        <v>3.2491692852115793E-3</v>
      </c>
      <c r="C15" s="9">
        <v>-8.8758807199805609E-4</v>
      </c>
      <c r="D15" s="9">
        <v>2.5500833203371156E-3</v>
      </c>
      <c r="E15" s="9">
        <v>2.3138226503709447E-3</v>
      </c>
      <c r="F15" s="9">
        <v>2.9950460001736123E-3</v>
      </c>
      <c r="G15" s="9">
        <v>9.6590074783528459E-3</v>
      </c>
      <c r="H15" s="9">
        <v>6.9780277687575233E-3</v>
      </c>
      <c r="I15" s="9">
        <v>-1.6537802757981323E-3</v>
      </c>
      <c r="J15" s="9">
        <v>-2.7687608732205196E-3</v>
      </c>
      <c r="K15" s="9">
        <v>-2.7917780570425365E-3</v>
      </c>
    </row>
    <row r="16" spans="1:11" x14ac:dyDescent="0.3">
      <c r="A16" s="10" t="s">
        <v>24</v>
      </c>
      <c r="B16" s="9">
        <v>1.6479485728797432E-3</v>
      </c>
      <c r="C16" s="9">
        <v>2.4110453543188954E-4</v>
      </c>
      <c r="D16" s="9">
        <v>2.2278495693262546E-3</v>
      </c>
      <c r="E16" s="9">
        <v>-1.2450151400156711E-3</v>
      </c>
      <c r="F16" s="9">
        <v>7.7807606220276577E-4</v>
      </c>
      <c r="G16" s="9">
        <v>9.7304300179504099E-5</v>
      </c>
      <c r="H16" s="9">
        <v>7.3704924584290102E-3</v>
      </c>
      <c r="I16" s="9">
        <v>2.5639634131914089E-3</v>
      </c>
      <c r="J16" s="9">
        <v>1.3475162390770717E-3</v>
      </c>
      <c r="K16" s="9">
        <v>1.9929669440764599E-3</v>
      </c>
    </row>
    <row r="17" spans="1:11" x14ac:dyDescent="0.3">
      <c r="A17" s="10" t="s">
        <v>25</v>
      </c>
      <c r="B17" s="9">
        <v>1.0721821595767228E-2</v>
      </c>
      <c r="C17" s="9">
        <v>2.3574864384964173E-3</v>
      </c>
      <c r="D17" s="9">
        <v>8.397232830264896E-3</v>
      </c>
      <c r="E17" s="9">
        <v>2.4961259858182427E-4</v>
      </c>
      <c r="F17" s="9">
        <v>5.7192910480421159E-3</v>
      </c>
      <c r="G17" s="9">
        <v>9.2934255174722778E-3</v>
      </c>
      <c r="H17" s="9">
        <v>3.9589555309084857E-3</v>
      </c>
      <c r="I17" s="9">
        <v>2.1996452114774545E-3</v>
      </c>
      <c r="J17" s="9">
        <v>7.4725670422952301E-3</v>
      </c>
      <c r="K17" s="9">
        <v>5.397385473851499E-3</v>
      </c>
    </row>
    <row r="18" spans="1:11" x14ac:dyDescent="0.3">
      <c r="A18" s="10" t="s">
        <v>26</v>
      </c>
      <c r="B18" s="9">
        <v>4.3278692340145081E-3</v>
      </c>
      <c r="C18" s="9">
        <v>7.0988314389056105E-3</v>
      </c>
      <c r="D18" s="9">
        <v>2.667204768315219E-3</v>
      </c>
      <c r="E18" s="9">
        <v>5.8543575449776404E-3</v>
      </c>
      <c r="F18" s="9">
        <v>3.3323852150909769E-3</v>
      </c>
      <c r="G18" s="9">
        <v>6.1665388297550078E-3</v>
      </c>
      <c r="H18" s="9">
        <v>-3.7734176322159049E-3</v>
      </c>
      <c r="I18" s="9">
        <v>1.5999395634388373E-3</v>
      </c>
      <c r="J18" s="9">
        <v>1.4836487474491409E-3</v>
      </c>
      <c r="K18" s="9">
        <v>-6.2403347492956118E-3</v>
      </c>
    </row>
    <row r="19" spans="1:11" x14ac:dyDescent="0.3">
      <c r="A19" s="10" t="s">
        <v>27</v>
      </c>
      <c r="B19" s="9">
        <v>6.9984543727518852E-3</v>
      </c>
      <c r="C19" s="9">
        <v>3.8715334661734713E-3</v>
      </c>
      <c r="D19" s="9">
        <v>3.7739559788166834E-3</v>
      </c>
      <c r="E19" s="9">
        <v>3.0416373404925155E-3</v>
      </c>
      <c r="F19" s="9">
        <v>5.02751744897037E-3</v>
      </c>
      <c r="G19" s="9">
        <v>1.3139057020616478E-4</v>
      </c>
      <c r="H19" s="9">
        <v>6.7831230826374649E-3</v>
      </c>
      <c r="I19" s="9">
        <v>-2.9193834694797925E-3</v>
      </c>
      <c r="J19" s="9">
        <v>-3.2427108819422108E-4</v>
      </c>
      <c r="K19" s="9">
        <v>4.797938878354523E-4</v>
      </c>
    </row>
    <row r="20" spans="1:11" x14ac:dyDescent="0.3">
      <c r="A20" s="10" t="s">
        <v>28</v>
      </c>
      <c r="B20" s="9">
        <v>6.6445851961304753E-3</v>
      </c>
      <c r="C20" s="9">
        <v>6.4529304945838825E-3</v>
      </c>
      <c r="D20" s="9">
        <v>3.81696933940369E-3</v>
      </c>
      <c r="E20" s="9">
        <v>1.1411274659601768E-2</v>
      </c>
      <c r="F20" s="9">
        <v>9.664253743387495E-3</v>
      </c>
      <c r="G20" s="9">
        <v>3.8246520400251251E-3</v>
      </c>
      <c r="H20" s="9">
        <v>-2.5293357899080684E-3</v>
      </c>
      <c r="I20" s="9">
        <v>-7.6317818304762089E-4</v>
      </c>
      <c r="J20" s="9">
        <v>1.510811292008935E-3</v>
      </c>
      <c r="K20" s="9">
        <v>4.3465263093486663E-3</v>
      </c>
    </row>
    <row r="21" spans="1:11" x14ac:dyDescent="0.3">
      <c r="A21" s="10" t="s">
        <v>29</v>
      </c>
      <c r="B21" s="9">
        <v>3.983920714221754E-3</v>
      </c>
      <c r="C21" s="9">
        <v>5.235454353893893E-3</v>
      </c>
      <c r="D21" s="9">
        <v>1.2263202042717158E-3</v>
      </c>
      <c r="E21" s="9">
        <v>8.2440574149432021E-3</v>
      </c>
      <c r="F21" s="9">
        <v>4.5967412083693839E-3</v>
      </c>
      <c r="G21" s="9">
        <v>6.2853383588972237E-4</v>
      </c>
      <c r="H21" s="9">
        <v>2.1905898969661864E-3</v>
      </c>
      <c r="I21" s="9">
        <v>1.4179684018889582E-3</v>
      </c>
      <c r="J21" s="9">
        <v>7.9927709808949622E-3</v>
      </c>
      <c r="K21" s="9">
        <v>1.1629268528124863E-2</v>
      </c>
    </row>
    <row r="22" spans="1:11" x14ac:dyDescent="0.3">
      <c r="A22" s="10" t="s">
        <v>30</v>
      </c>
      <c r="B22" s="9">
        <v>2.0420360122960926E-3</v>
      </c>
      <c r="C22" s="9">
        <v>-2.0947384919913557E-3</v>
      </c>
      <c r="D22" s="9">
        <v>2.340581551991924E-3</v>
      </c>
      <c r="E22" s="9">
        <v>-3.5947997997217086E-3</v>
      </c>
      <c r="F22" s="9">
        <v>-8.1204375749519854E-4</v>
      </c>
      <c r="G22" s="9">
        <v>3.874617344697795E-3</v>
      </c>
      <c r="H22" s="9">
        <v>-2.3182684298886712E-3</v>
      </c>
      <c r="I22" s="9">
        <v>8.5517589750904142E-3</v>
      </c>
      <c r="J22" s="9">
        <v>2.4304677414225305E-3</v>
      </c>
      <c r="K22" s="9">
        <v>9.3615852626565584E-3</v>
      </c>
    </row>
    <row r="23" spans="1:11" x14ac:dyDescent="0.3">
      <c r="A23" s="10" t="s">
        <v>31</v>
      </c>
      <c r="B23" s="9">
        <v>2.5251344904381108E-3</v>
      </c>
      <c r="C23" s="9">
        <v>3.2861307793260108E-3</v>
      </c>
      <c r="D23" s="9">
        <v>9.0182780507787406E-4</v>
      </c>
      <c r="E23" s="9">
        <v>8.5670014322138186E-4</v>
      </c>
      <c r="F23" s="9">
        <v>1.8575465397335411E-3</v>
      </c>
      <c r="G23" s="9">
        <v>4.1140662816033808E-3</v>
      </c>
      <c r="H23" s="9">
        <v>6.5342958962950779E-3</v>
      </c>
      <c r="I23" s="9">
        <v>7.1546671959710189E-3</v>
      </c>
      <c r="J23" s="9">
        <v>1.0321375944513492E-2</v>
      </c>
      <c r="K23" s="9">
        <v>2.0660044734869916E-3</v>
      </c>
    </row>
    <row r="24" spans="1:11" x14ac:dyDescent="0.3">
      <c r="A24" s="10" t="s">
        <v>32</v>
      </c>
      <c r="B24" s="9">
        <v>9.5417997368159847E-5</v>
      </c>
      <c r="C24" s="9">
        <v>3.9685740754798757E-3</v>
      </c>
      <c r="D24" s="9">
        <v>2.5487657287401786E-3</v>
      </c>
      <c r="E24" s="9">
        <v>5.5274142417505237E-3</v>
      </c>
      <c r="F24" s="9">
        <v>-6.4659069901116068E-3</v>
      </c>
      <c r="G24" s="9">
        <v>-1.47417528849041E-3</v>
      </c>
      <c r="H24" s="9">
        <v>7.1494906395243481E-3</v>
      </c>
      <c r="I24" s="9">
        <v>-9.7106178788770506E-5</v>
      </c>
      <c r="J24" s="9">
        <v>2.8541669206246676E-3</v>
      </c>
      <c r="K24" s="9">
        <v>2.6686056273907556E-4</v>
      </c>
    </row>
    <row r="25" spans="1:11" x14ac:dyDescent="0.3">
      <c r="A25" s="10" t="s">
        <v>12</v>
      </c>
      <c r="B25" s="9">
        <v>4.1957177441530793E-3</v>
      </c>
      <c r="C25" s="9">
        <v>3.9408319708773201E-3</v>
      </c>
      <c r="D25" s="9">
        <v>4.2347195066655052E-3</v>
      </c>
      <c r="E25" s="9">
        <v>3.3152534266002237E-3</v>
      </c>
      <c r="F25" s="9">
        <v>4.7507123306406458E-3</v>
      </c>
      <c r="G25" s="9">
        <v>4.0238756942884242E-3</v>
      </c>
      <c r="H25" s="9">
        <v>3.4076960843694528E-3</v>
      </c>
      <c r="I25" s="9">
        <v>3.3294826702907343E-3</v>
      </c>
      <c r="J25" s="9">
        <v>4.5435940787240765E-3</v>
      </c>
      <c r="K25" s="9">
        <v>4.9200253309499989E-3</v>
      </c>
    </row>
    <row r="28" spans="1:11" x14ac:dyDescent="0.3">
      <c r="A28" s="10"/>
    </row>
  </sheetData>
  <mergeCells count="1">
    <mergeCell ref="D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8B88E-6D49-4343-8D7E-70A3C2747897}">
  <dimension ref="A1:K25"/>
  <sheetViews>
    <sheetView showGridLines="0" zoomScale="74" workbookViewId="0">
      <selection activeCell="I7" sqref="I7"/>
    </sheetView>
  </sheetViews>
  <sheetFormatPr defaultRowHeight="14.4" x14ac:dyDescent="0.3"/>
  <cols>
    <col min="1" max="1" width="12.5546875" bestFit="1" customWidth="1"/>
    <col min="2" max="2" width="16.77734375" bestFit="1" customWidth="1"/>
    <col min="3" max="3" width="12.77734375" bestFit="1" customWidth="1"/>
    <col min="4" max="4" width="19" bestFit="1" customWidth="1"/>
    <col min="5" max="5" width="15.77734375" bestFit="1" customWidth="1"/>
    <col min="6" max="6" width="20" bestFit="1" customWidth="1"/>
    <col min="7" max="7" width="17.44140625" bestFit="1" customWidth="1"/>
    <col min="8" max="8" width="14" bestFit="1" customWidth="1"/>
    <col min="9" max="9" width="12.33203125" bestFit="1" customWidth="1"/>
    <col min="10" max="10" width="23.88671875" bestFit="1" customWidth="1"/>
    <col min="11" max="11" width="26.21875" bestFit="1" customWidth="1"/>
  </cols>
  <sheetData>
    <row r="1" spans="1:11" x14ac:dyDescent="0.3">
      <c r="D1" s="59" t="s">
        <v>81</v>
      </c>
      <c r="E1" s="59"/>
      <c r="F1" s="59"/>
      <c r="G1" s="59"/>
      <c r="H1" s="59"/>
    </row>
    <row r="2" spans="1:11" x14ac:dyDescent="0.3">
      <c r="D2" s="59"/>
      <c r="E2" s="59"/>
      <c r="F2" s="59"/>
      <c r="G2" s="59"/>
      <c r="H2" s="59"/>
    </row>
    <row r="3" spans="1:11" x14ac:dyDescent="0.3">
      <c r="A3" s="6" t="s">
        <v>11</v>
      </c>
      <c r="B3" t="s">
        <v>43</v>
      </c>
      <c r="C3" t="s">
        <v>44</v>
      </c>
      <c r="D3" t="s">
        <v>45</v>
      </c>
      <c r="E3" t="s">
        <v>46</v>
      </c>
      <c r="F3" t="s">
        <v>47</v>
      </c>
      <c r="G3" t="s">
        <v>48</v>
      </c>
      <c r="H3" t="s">
        <v>49</v>
      </c>
      <c r="I3" t="s">
        <v>50</v>
      </c>
      <c r="J3" t="s">
        <v>51</v>
      </c>
      <c r="K3" t="s">
        <v>52</v>
      </c>
    </row>
    <row r="4" spans="1:11" x14ac:dyDescent="0.3">
      <c r="A4" s="7" t="s">
        <v>53</v>
      </c>
      <c r="B4">
        <v>4.9123829595269466E-2</v>
      </c>
      <c r="C4">
        <v>3.1228233363535519E-2</v>
      </c>
      <c r="D4">
        <v>5.0536989676581712E-3</v>
      </c>
      <c r="E4">
        <v>1.7189502671543205E-2</v>
      </c>
      <c r="F4">
        <v>7.6556461351532075E-3</v>
      </c>
      <c r="G4">
        <v>3.2878441513113768E-2</v>
      </c>
      <c r="H4">
        <v>5.2062104919033099E-3</v>
      </c>
      <c r="I4">
        <v>1.882162443887064E-2</v>
      </c>
      <c r="J4">
        <v>2.3265269918661097E-2</v>
      </c>
      <c r="K4">
        <v>0</v>
      </c>
    </row>
    <row r="5" spans="1:11" x14ac:dyDescent="0.3">
      <c r="A5" s="7" t="s">
        <v>13</v>
      </c>
      <c r="B5">
        <v>3.3462784919493657E-2</v>
      </c>
      <c r="C5">
        <v>3.8700261676437864E-2</v>
      </c>
      <c r="D5">
        <v>3.8317782954804501E-2</v>
      </c>
      <c r="E5">
        <v>3.2078010438960122E-2</v>
      </c>
      <c r="F5">
        <v>3.0609578247321304E-2</v>
      </c>
      <c r="G5">
        <v>2.9055175790448542E-2</v>
      </c>
      <c r="H5">
        <v>4.3869671403130348E-2</v>
      </c>
      <c r="I5">
        <v>3.6897821971345453E-2</v>
      </c>
      <c r="J5">
        <v>3.9335689516972056E-2</v>
      </c>
      <c r="K5">
        <v>0.16141401165359345</v>
      </c>
    </row>
    <row r="6" spans="1:11" x14ac:dyDescent="0.3">
      <c r="A6" s="7" t="s">
        <v>14</v>
      </c>
      <c r="B6">
        <v>4.0022545555155727E-2</v>
      </c>
      <c r="C6">
        <v>3.6025391207187521E-2</v>
      </c>
      <c r="D6">
        <v>4.4177285966251895E-2</v>
      </c>
      <c r="E6">
        <v>3.5805741569920523E-2</v>
      </c>
      <c r="F6">
        <v>3.1292509496851972E-2</v>
      </c>
      <c r="G6">
        <v>4.562613326118669E-2</v>
      </c>
      <c r="H6">
        <v>6.2192395604219325E-2</v>
      </c>
      <c r="I6">
        <v>3.9805658458276286E-2</v>
      </c>
      <c r="J6">
        <v>4.5089133354464739E-2</v>
      </c>
      <c r="K6">
        <v>8.7435342423520926E-2</v>
      </c>
    </row>
    <row r="7" spans="1:11" x14ac:dyDescent="0.3">
      <c r="A7" s="7" t="s">
        <v>15</v>
      </c>
      <c r="B7">
        <v>4.0132065646789332E-2</v>
      </c>
      <c r="C7">
        <v>3.3443068743627478E-2</v>
      </c>
      <c r="D7">
        <v>5.7430798656779476E-2</v>
      </c>
      <c r="E7">
        <v>3.6955885536982695E-2</v>
      </c>
      <c r="F7">
        <v>3.8757212256352223E-2</v>
      </c>
      <c r="G7">
        <v>3.9909231027804304E-2</v>
      </c>
      <c r="H7">
        <v>5.9583463924631166E-2</v>
      </c>
      <c r="I7">
        <v>5.098151492051789E-2</v>
      </c>
      <c r="J7">
        <v>6.6576707454594514E-2</v>
      </c>
      <c r="K7">
        <v>7.5527789104576276E-2</v>
      </c>
    </row>
    <row r="8" spans="1:11" x14ac:dyDescent="0.3">
      <c r="A8" s="7" t="s">
        <v>16</v>
      </c>
      <c r="B8">
        <v>8.6524032907357717E-2</v>
      </c>
      <c r="C8">
        <v>6.5335771057461758E-2</v>
      </c>
      <c r="D8">
        <v>7.2654651039336854E-2</v>
      </c>
      <c r="E8">
        <v>6.0012937972165441E-2</v>
      </c>
      <c r="F8">
        <v>4.6116025725791487E-2</v>
      </c>
      <c r="G8">
        <v>3.7633837258855919E-2</v>
      </c>
      <c r="H8">
        <v>8.6187154512334621E-2</v>
      </c>
      <c r="I8">
        <v>4.5321183324492226E-2</v>
      </c>
      <c r="J8">
        <v>6.9427857004614388E-2</v>
      </c>
      <c r="K8">
        <v>8.1195541995948889E-2</v>
      </c>
    </row>
    <row r="9" spans="1:11" x14ac:dyDescent="0.3">
      <c r="A9" s="7" t="s">
        <v>17</v>
      </c>
      <c r="B9">
        <v>6.4383802326143352E-2</v>
      </c>
      <c r="C9">
        <v>4.8677949103512731E-2</v>
      </c>
      <c r="D9">
        <v>5.3161134149152557E-2</v>
      </c>
      <c r="E9">
        <v>3.9140879759667228E-2</v>
      </c>
      <c r="F9">
        <v>4.8508440767695261E-2</v>
      </c>
      <c r="G9">
        <v>4.0137166221442935E-2</v>
      </c>
      <c r="H9">
        <v>5.8152718457739651E-2</v>
      </c>
      <c r="I9">
        <v>3.7723670499882421E-2</v>
      </c>
      <c r="J9">
        <v>7.7233647444525405E-2</v>
      </c>
      <c r="K9">
        <v>7.0240271927886289E-2</v>
      </c>
    </row>
    <row r="10" spans="1:11" x14ac:dyDescent="0.3">
      <c r="A10" s="7" t="s">
        <v>18</v>
      </c>
      <c r="B10">
        <v>3.1251847466880985E-2</v>
      </c>
      <c r="C10">
        <v>3.7882649506199337E-2</v>
      </c>
      <c r="D10">
        <v>3.5557871041605217E-2</v>
      </c>
      <c r="E10">
        <v>3.1831849225789272E-2</v>
      </c>
      <c r="F10">
        <v>3.1028894111002653E-2</v>
      </c>
      <c r="G10">
        <v>4.522826906820826E-2</v>
      </c>
      <c r="H10">
        <v>4.8325519486512154E-2</v>
      </c>
      <c r="I10">
        <v>2.5409641643769191E-2</v>
      </c>
      <c r="J10">
        <v>3.5340124743413352E-2</v>
      </c>
      <c r="K10">
        <v>5.0609347792216361E-2</v>
      </c>
    </row>
    <row r="11" spans="1:11" x14ac:dyDescent="0.3">
      <c r="A11" s="7" t="s">
        <v>19</v>
      </c>
      <c r="B11">
        <v>4.3927583001439015E-2</v>
      </c>
      <c r="C11">
        <v>4.2221030556298791E-2</v>
      </c>
      <c r="D11">
        <v>3.963426006406004E-2</v>
      </c>
      <c r="E11">
        <v>3.9052893427877329E-2</v>
      </c>
      <c r="F11">
        <v>3.5688482568441038E-2</v>
      </c>
      <c r="G11">
        <v>3.2918388353096135E-2</v>
      </c>
      <c r="H11">
        <v>4.0578963441053516E-2</v>
      </c>
      <c r="I11">
        <v>3.4069846143177061E-2</v>
      </c>
      <c r="J11">
        <v>4.6616487496859316E-2</v>
      </c>
      <c r="K11">
        <v>5.2777186156809201E-2</v>
      </c>
    </row>
    <row r="12" spans="1:11" x14ac:dyDescent="0.3">
      <c r="A12" s="7" t="s">
        <v>20</v>
      </c>
      <c r="B12">
        <v>2.9719043020197823E-2</v>
      </c>
      <c r="C12">
        <v>3.4114852532197502E-2</v>
      </c>
      <c r="D12">
        <v>2.5562387153991572E-2</v>
      </c>
      <c r="E12">
        <v>3.8625900436661788E-2</v>
      </c>
      <c r="F12">
        <v>2.7408618959191382E-2</v>
      </c>
      <c r="G12">
        <v>2.59520095027982E-2</v>
      </c>
      <c r="H12">
        <v>3.5964138379702387E-2</v>
      </c>
      <c r="I12">
        <v>2.4285488985862445E-2</v>
      </c>
      <c r="J12">
        <v>4.4988431011014844E-2</v>
      </c>
      <c r="K12">
        <v>5.8442455317343572E-2</v>
      </c>
    </row>
    <row r="13" spans="1:11" x14ac:dyDescent="0.3">
      <c r="A13" s="7" t="s">
        <v>21</v>
      </c>
      <c r="B13">
        <v>3.2588872096989067E-2</v>
      </c>
      <c r="C13">
        <v>3.4217182213353792E-2</v>
      </c>
      <c r="D13">
        <v>3.3704287253234058E-2</v>
      </c>
      <c r="E13">
        <v>4.5430931411190326E-2</v>
      </c>
      <c r="F13">
        <v>3.8482377133944347E-2</v>
      </c>
      <c r="G13">
        <v>8.259477285399501E-2</v>
      </c>
      <c r="H13">
        <v>5.6364474458529365E-2</v>
      </c>
      <c r="I13">
        <v>3.5445739340556122E-2</v>
      </c>
      <c r="J13">
        <v>4.834606655639425E-2</v>
      </c>
      <c r="K13">
        <v>7.4537191719391049E-2</v>
      </c>
    </row>
    <row r="14" spans="1:11" x14ac:dyDescent="0.3">
      <c r="A14" s="7" t="s">
        <v>22</v>
      </c>
      <c r="B14">
        <v>3.6249019415844672E-2</v>
      </c>
      <c r="C14">
        <v>2.9537707157264302E-2</v>
      </c>
      <c r="D14">
        <v>2.553295562386583E-2</v>
      </c>
      <c r="E14">
        <v>3.2580584782404401E-2</v>
      </c>
      <c r="F14">
        <v>3.5651649058204053E-2</v>
      </c>
      <c r="G14">
        <v>3.6939448699207601E-2</v>
      </c>
      <c r="H14">
        <v>5.3043499034407804E-2</v>
      </c>
      <c r="I14">
        <v>2.7298481630237122E-2</v>
      </c>
      <c r="J14">
        <v>4.5623949241961698E-2</v>
      </c>
      <c r="K14">
        <v>8.2398080032929019E-2</v>
      </c>
    </row>
    <row r="15" spans="1:11" x14ac:dyDescent="0.3">
      <c r="A15" s="7" t="s">
        <v>23</v>
      </c>
      <c r="B15">
        <v>3.5652862170265164E-2</v>
      </c>
      <c r="C15">
        <v>2.7304989990012751E-2</v>
      </c>
      <c r="D15">
        <v>2.1769838401869451E-2</v>
      </c>
      <c r="E15">
        <v>3.2386320427941193E-2</v>
      </c>
      <c r="F15">
        <v>3.4182898598826859E-2</v>
      </c>
      <c r="G15">
        <v>3.7456172314425412E-2</v>
      </c>
      <c r="H15">
        <v>3.6575617028692289E-2</v>
      </c>
      <c r="I15">
        <v>3.4845177664922206E-2</v>
      </c>
      <c r="J15">
        <v>3.4522294443191631E-2</v>
      </c>
      <c r="K15">
        <v>4.2216970823766638E-2</v>
      </c>
    </row>
    <row r="16" spans="1:11" x14ac:dyDescent="0.3">
      <c r="A16" s="7" t="s">
        <v>24</v>
      </c>
      <c r="B16">
        <v>2.9012988782296877E-2</v>
      </c>
      <c r="C16">
        <v>3.6198822201997334E-2</v>
      </c>
      <c r="D16">
        <v>2.2744848143724947E-2</v>
      </c>
      <c r="E16">
        <v>3.1003850506714854E-2</v>
      </c>
      <c r="F16">
        <v>3.213542409421162E-2</v>
      </c>
      <c r="G16">
        <v>4.0746025340569827E-2</v>
      </c>
      <c r="H16">
        <v>3.600220112769166E-2</v>
      </c>
      <c r="I16">
        <v>3.3585974324985585E-2</v>
      </c>
      <c r="J16">
        <v>4.1755777709462927E-2</v>
      </c>
      <c r="K16">
        <v>4.8638599069173602E-2</v>
      </c>
    </row>
    <row r="17" spans="1:11" x14ac:dyDescent="0.3">
      <c r="A17" s="7" t="s">
        <v>25</v>
      </c>
      <c r="B17">
        <v>3.4927601778702522E-2</v>
      </c>
      <c r="C17">
        <v>2.5410567112228531E-2</v>
      </c>
      <c r="D17">
        <v>1.7920035810892576E-2</v>
      </c>
      <c r="E17">
        <v>2.5727037751277274E-2</v>
      </c>
      <c r="F17">
        <v>2.4315394004021714E-2</v>
      </c>
      <c r="G17">
        <v>2.590995034288272E-2</v>
      </c>
      <c r="H17">
        <v>4.0799202983141401E-2</v>
      </c>
      <c r="I17">
        <v>3.3096235090311441E-2</v>
      </c>
      <c r="J17">
        <v>2.4542882717431446E-2</v>
      </c>
      <c r="K17">
        <v>3.6757525741089085E-2</v>
      </c>
    </row>
    <row r="18" spans="1:11" x14ac:dyDescent="0.3">
      <c r="A18" s="7" t="s">
        <v>26</v>
      </c>
      <c r="B18">
        <v>4.4180413935554358E-2</v>
      </c>
      <c r="C18">
        <v>3.6831763533039491E-2</v>
      </c>
      <c r="D18">
        <v>2.0695306151402984E-2</v>
      </c>
      <c r="E18">
        <v>3.3334662370983509E-2</v>
      </c>
      <c r="F18">
        <v>2.5657824099965917E-2</v>
      </c>
      <c r="G18">
        <v>3.0402990459648494E-2</v>
      </c>
      <c r="H18">
        <v>6.1206141945800083E-2</v>
      </c>
      <c r="I18">
        <v>2.6398629680222566E-2</v>
      </c>
      <c r="J18">
        <v>3.1151952028839726E-2</v>
      </c>
      <c r="K18">
        <v>3.6306889442219555E-2</v>
      </c>
    </row>
    <row r="19" spans="1:11" x14ac:dyDescent="0.3">
      <c r="A19" s="7" t="s">
        <v>27</v>
      </c>
      <c r="B19">
        <v>3.2522144237569071E-2</v>
      </c>
      <c r="C19">
        <v>3.2559686752869819E-2</v>
      </c>
      <c r="D19">
        <v>2.2654165117772612E-2</v>
      </c>
      <c r="E19">
        <v>3.7418649572804913E-2</v>
      </c>
      <c r="F19">
        <v>3.2703305756406467E-2</v>
      </c>
      <c r="G19">
        <v>3.6470757440645984E-2</v>
      </c>
      <c r="H19">
        <v>4.9061258259800095E-2</v>
      </c>
      <c r="I19">
        <v>2.6115838304661115E-2</v>
      </c>
      <c r="J19">
        <v>3.0358606478668972E-2</v>
      </c>
      <c r="K19">
        <v>4.2573944600084554E-2</v>
      </c>
    </row>
    <row r="20" spans="1:11" x14ac:dyDescent="0.3">
      <c r="A20" s="7" t="s">
        <v>28</v>
      </c>
      <c r="B20">
        <v>5.5984154634085077E-2</v>
      </c>
      <c r="C20">
        <v>4.3555605999267562E-2</v>
      </c>
      <c r="D20">
        <v>5.6533715817801644E-2</v>
      </c>
      <c r="E20">
        <v>5.0992163372059321E-2</v>
      </c>
      <c r="F20">
        <v>3.9661530727123473E-2</v>
      </c>
      <c r="G20">
        <v>3.8579781881241823E-2</v>
      </c>
      <c r="H20">
        <v>6.296422227057355E-2</v>
      </c>
      <c r="I20">
        <v>5.1948345030902371E-2</v>
      </c>
      <c r="J20">
        <v>5.8746403628383931E-2</v>
      </c>
      <c r="K20">
        <v>6.7378090356816883E-2</v>
      </c>
    </row>
    <row r="21" spans="1:11" x14ac:dyDescent="0.3">
      <c r="A21" s="7" t="s">
        <v>29</v>
      </c>
      <c r="B21">
        <v>3.512881565763365E-2</v>
      </c>
      <c r="C21">
        <v>3.2726880778231528E-2</v>
      </c>
      <c r="D21">
        <v>3.2738938301950314E-2</v>
      </c>
      <c r="E21">
        <v>3.004534074521931E-2</v>
      </c>
      <c r="F21">
        <v>3.9787193665103048E-2</v>
      </c>
      <c r="G21">
        <v>2.644920793005814E-2</v>
      </c>
      <c r="H21">
        <v>3.4519469784755973E-2</v>
      </c>
      <c r="I21">
        <v>4.6809669291116365E-2</v>
      </c>
      <c r="J21">
        <v>3.7389602333242705E-2</v>
      </c>
      <c r="K21">
        <v>5.5916184965397693E-2</v>
      </c>
    </row>
    <row r="22" spans="1:11" x14ac:dyDescent="0.3">
      <c r="A22" s="7" t="s">
        <v>30</v>
      </c>
      <c r="B22">
        <v>3.6183318585483369E-2</v>
      </c>
      <c r="C22">
        <v>3.3385167151040951E-2</v>
      </c>
      <c r="D22">
        <v>3.1829521630618293E-2</v>
      </c>
      <c r="E22">
        <v>3.7817508966337919E-2</v>
      </c>
      <c r="F22">
        <v>4.3509715259959884E-2</v>
      </c>
      <c r="G22">
        <v>3.061419060336194E-2</v>
      </c>
      <c r="H22">
        <v>3.5653268996446191E-2</v>
      </c>
      <c r="I22">
        <v>3.049585911050123E-2</v>
      </c>
      <c r="J22">
        <v>3.4405340679923666E-2</v>
      </c>
      <c r="K22">
        <v>7.6044441442073396E-2</v>
      </c>
    </row>
    <row r="23" spans="1:11" x14ac:dyDescent="0.3">
      <c r="A23" s="7" t="s">
        <v>31</v>
      </c>
      <c r="B23">
        <v>2.2855351573095196E-2</v>
      </c>
      <c r="C23">
        <v>2.4971762082412231E-2</v>
      </c>
      <c r="D23">
        <v>2.4045691495424681E-2</v>
      </c>
      <c r="E23">
        <v>3.3380019659494921E-2</v>
      </c>
      <c r="F23">
        <v>2.4189856842246865E-2</v>
      </c>
      <c r="G23">
        <v>2.4473128879348601E-2</v>
      </c>
      <c r="H23">
        <v>3.4451596871989849E-2</v>
      </c>
      <c r="I23">
        <v>2.4195691875136323E-2</v>
      </c>
      <c r="J23">
        <v>2.8225886819420152E-2</v>
      </c>
      <c r="K23">
        <v>3.9680631316193135E-2</v>
      </c>
    </row>
    <row r="24" spans="1:11" x14ac:dyDescent="0.3">
      <c r="A24" s="7" t="s">
        <v>32</v>
      </c>
      <c r="B24">
        <v>2.8397719652282764E-2</v>
      </c>
      <c r="C24">
        <v>2.8132579509558046E-2</v>
      </c>
      <c r="D24">
        <v>2.8578683258093669E-2</v>
      </c>
      <c r="E24">
        <v>3.1977662806978564E-2</v>
      </c>
      <c r="F24">
        <v>2.9724794923904004E-2</v>
      </c>
      <c r="G24">
        <v>3.0863297702767415E-2</v>
      </c>
      <c r="H24">
        <v>4.9394598390490721E-2</v>
      </c>
      <c r="I24">
        <v>2.3703144549760961E-2</v>
      </c>
      <c r="J24">
        <v>3.5570200988002981E-2</v>
      </c>
      <c r="K24">
        <v>3.9899450006936565E-2</v>
      </c>
    </row>
    <row r="25" spans="1:11" x14ac:dyDescent="0.3">
      <c r="A25" s="7" t="s">
        <v>12</v>
      </c>
      <c r="B25">
        <v>4.2305888273030133E-2</v>
      </c>
      <c r="C25">
        <v>3.7365106739075248E-2</v>
      </c>
      <c r="D25">
        <v>3.7995136528386673E-2</v>
      </c>
      <c r="E25">
        <v>3.7646290174068724E-2</v>
      </c>
      <c r="F25">
        <v>3.5155627006706103E-2</v>
      </c>
      <c r="G25">
        <v>3.8761110182209665E-2</v>
      </c>
      <c r="H25">
        <v>5.0744799516785566E-2</v>
      </c>
      <c r="I25">
        <v>3.5369312492108583E-2</v>
      </c>
      <c r="J25">
        <v>4.6285707456167627E-2</v>
      </c>
      <c r="K25">
        <v>7.0497755614763416E-2</v>
      </c>
    </row>
  </sheetData>
  <mergeCells count="1">
    <mergeCell ref="D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94F09-7063-4F80-AB7C-E80AFAE81FCD}">
  <dimension ref="A1:X47"/>
  <sheetViews>
    <sheetView showGridLines="0" topLeftCell="A16" zoomScale="50" zoomScaleNormal="80" workbookViewId="0">
      <selection activeCell="M38" sqref="M38"/>
    </sheetView>
  </sheetViews>
  <sheetFormatPr defaultRowHeight="14.4" x14ac:dyDescent="0.3"/>
  <cols>
    <col min="1" max="1" width="17.21875" bestFit="1" customWidth="1"/>
    <col min="2" max="2" width="17.77734375" bestFit="1" customWidth="1"/>
    <col min="3" max="3" width="13.77734375" bestFit="1" customWidth="1"/>
    <col min="4" max="4" width="19.88671875" bestFit="1" customWidth="1"/>
    <col min="5" max="5" width="16.6640625" bestFit="1" customWidth="1"/>
    <col min="6" max="6" width="28.44140625" bestFit="1" customWidth="1"/>
    <col min="7" max="7" width="24.5546875" bestFit="1" customWidth="1"/>
    <col min="8" max="8" width="20.5546875" bestFit="1" customWidth="1"/>
    <col min="9" max="9" width="18" bestFit="1" customWidth="1"/>
    <col min="10" max="10" width="33" bestFit="1" customWidth="1"/>
    <col min="11" max="11" width="36.44140625" bestFit="1" customWidth="1"/>
    <col min="14" max="14" width="17.5546875" bestFit="1" customWidth="1"/>
    <col min="15" max="15" width="17.21875" bestFit="1" customWidth="1"/>
    <col min="16" max="16" width="13.33203125" bestFit="1" customWidth="1"/>
    <col min="17" max="17" width="19.44140625" bestFit="1" customWidth="1"/>
    <col min="18" max="18" width="16" bestFit="1" customWidth="1"/>
    <col min="19" max="19" width="20.5546875" bestFit="1" customWidth="1"/>
    <col min="20" max="20" width="17.88671875" bestFit="1" customWidth="1"/>
    <col min="21" max="21" width="14.21875" bestFit="1" customWidth="1"/>
    <col min="22" max="22" width="13.33203125" bestFit="1" customWidth="1"/>
    <col min="23" max="23" width="24.6640625" bestFit="1" customWidth="1"/>
    <col min="24" max="24" width="27.109375" bestFit="1" customWidth="1"/>
  </cols>
  <sheetData>
    <row r="1" spans="1:24" x14ac:dyDescent="0.3">
      <c r="A1" s="8" t="s">
        <v>11</v>
      </c>
      <c r="B1" s="8" t="s">
        <v>33</v>
      </c>
      <c r="C1" s="9" t="s">
        <v>34</v>
      </c>
      <c r="D1" s="9" t="s">
        <v>35</v>
      </c>
      <c r="E1" s="9" t="s">
        <v>36</v>
      </c>
      <c r="F1" s="9" t="s">
        <v>37</v>
      </c>
      <c r="G1" s="9" t="s">
        <v>38</v>
      </c>
      <c r="H1" s="9" t="s">
        <v>39</v>
      </c>
      <c r="I1" s="9" t="s">
        <v>40</v>
      </c>
      <c r="J1" s="9" t="s">
        <v>41</v>
      </c>
      <c r="K1" s="9" t="s">
        <v>42</v>
      </c>
      <c r="N1" s="6" t="s">
        <v>11</v>
      </c>
      <c r="O1" s="6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</row>
    <row r="2" spans="1:24" x14ac:dyDescent="0.3">
      <c r="A2" s="10" t="s">
        <v>53</v>
      </c>
      <c r="B2" s="9">
        <v>5.4484446525564945E-2</v>
      </c>
      <c r="C2" s="9">
        <v>3.1182796940997126E-2</v>
      </c>
      <c r="D2" s="9">
        <v>3.928066619051751E-2</v>
      </c>
      <c r="E2" s="9">
        <v>7.2977144634450708E-4</v>
      </c>
      <c r="F2" s="9">
        <v>-6.3404297538861565E-3</v>
      </c>
      <c r="G2" s="9">
        <v>5.0464005901531328E-2</v>
      </c>
      <c r="H2" s="9">
        <v>2.2065915760589805E-2</v>
      </c>
      <c r="I2" s="9">
        <v>2.1671267611650946E-2</v>
      </c>
      <c r="J2" s="9">
        <v>2.3372403326063607E-2</v>
      </c>
      <c r="K2" s="9">
        <v>0</v>
      </c>
      <c r="N2" s="7" t="s">
        <v>53</v>
      </c>
      <c r="O2">
        <v>4.9123829595269466E-2</v>
      </c>
      <c r="P2">
        <v>3.1228233363535519E-2</v>
      </c>
      <c r="Q2">
        <v>5.0536989676581712E-3</v>
      </c>
      <c r="R2">
        <v>1.7189502671543205E-2</v>
      </c>
      <c r="S2">
        <v>7.6556461351532075E-3</v>
      </c>
      <c r="T2">
        <v>3.2878441513113768E-2</v>
      </c>
      <c r="U2">
        <v>5.2062104919033099E-3</v>
      </c>
      <c r="V2">
        <v>1.882162443887064E-2</v>
      </c>
      <c r="W2">
        <v>2.3265269918661097E-2</v>
      </c>
      <c r="X2">
        <v>0</v>
      </c>
    </row>
    <row r="3" spans="1:24" x14ac:dyDescent="0.3">
      <c r="A3" s="10" t="s">
        <v>13</v>
      </c>
      <c r="B3" s="9">
        <v>1.0408367999113278E-2</v>
      </c>
      <c r="C3" s="9">
        <v>5.4238720642068965E-3</v>
      </c>
      <c r="D3" s="9">
        <v>6.6758369366377943E-3</v>
      </c>
      <c r="E3" s="9">
        <v>7.4450985272738381E-3</v>
      </c>
      <c r="F3" s="9">
        <v>1.1906514014618706E-2</v>
      </c>
      <c r="G3" s="9">
        <v>7.8335510011917804E-3</v>
      </c>
      <c r="H3" s="9">
        <v>-1.3831108064432023E-4</v>
      </c>
      <c r="I3" s="9">
        <v>1.005787619809276E-2</v>
      </c>
      <c r="J3" s="9">
        <v>1.2940876905890512E-2</v>
      </c>
      <c r="K3" s="9">
        <v>1.2875783038338627E-3</v>
      </c>
      <c r="N3" s="7" t="s">
        <v>13</v>
      </c>
      <c r="O3">
        <v>3.3462784919493657E-2</v>
      </c>
      <c r="P3">
        <v>3.8700261676437864E-2</v>
      </c>
      <c r="Q3">
        <v>3.8317782954804501E-2</v>
      </c>
      <c r="R3">
        <v>3.2078010438960122E-2</v>
      </c>
      <c r="S3">
        <v>3.0609578247321304E-2</v>
      </c>
      <c r="T3">
        <v>2.9055175790448542E-2</v>
      </c>
      <c r="U3">
        <v>4.3869671403130348E-2</v>
      </c>
      <c r="V3">
        <v>3.6897821971345453E-2</v>
      </c>
      <c r="W3">
        <v>3.9335689516972056E-2</v>
      </c>
      <c r="X3">
        <v>0.16141401165359345</v>
      </c>
    </row>
    <row r="4" spans="1:24" x14ac:dyDescent="0.3">
      <c r="A4" s="10" t="s">
        <v>14</v>
      </c>
      <c r="B4" s="9">
        <v>1.3081423873299688E-2</v>
      </c>
      <c r="C4" s="9">
        <v>8.0922376396818513E-3</v>
      </c>
      <c r="D4" s="9">
        <v>8.5128419464046024E-3</v>
      </c>
      <c r="E4" s="9">
        <v>8.5325017378993662E-3</v>
      </c>
      <c r="F4" s="9">
        <v>5.3549037319032509E-3</v>
      </c>
      <c r="G4" s="9">
        <v>-2.8548733815897545E-3</v>
      </c>
      <c r="H4" s="9">
        <v>-2.0896644995723264E-3</v>
      </c>
      <c r="I4" s="9">
        <v>3.6805290951385568E-3</v>
      </c>
      <c r="J4" s="9">
        <v>9.8122526734409094E-3</v>
      </c>
      <c r="K4" s="9">
        <v>1.7039459250014898E-2</v>
      </c>
      <c r="N4" s="7" t="s">
        <v>14</v>
      </c>
      <c r="O4">
        <v>4.0022545555155727E-2</v>
      </c>
      <c r="P4">
        <v>3.6025391207187521E-2</v>
      </c>
      <c r="Q4">
        <v>4.4177285966251895E-2</v>
      </c>
      <c r="R4">
        <v>3.5805741569920523E-2</v>
      </c>
      <c r="S4">
        <v>3.1292509496851972E-2</v>
      </c>
      <c r="T4">
        <v>4.562613326118669E-2</v>
      </c>
      <c r="U4">
        <v>6.2192395604219325E-2</v>
      </c>
      <c r="V4">
        <v>3.9805658458276286E-2</v>
      </c>
      <c r="W4">
        <v>4.5089133354464739E-2</v>
      </c>
      <c r="X4">
        <v>8.7435342423520926E-2</v>
      </c>
    </row>
    <row r="5" spans="1:24" x14ac:dyDescent="0.3">
      <c r="A5" s="10" t="s">
        <v>15</v>
      </c>
      <c r="B5" s="9">
        <v>1.7114340023580251E-2</v>
      </c>
      <c r="C5" s="9">
        <v>-3.8299667109329993E-3</v>
      </c>
      <c r="D5" s="9">
        <v>1.0735338585546764E-2</v>
      </c>
      <c r="E5" s="9">
        <v>-4.9666924110978944E-3</v>
      </c>
      <c r="F5" s="9">
        <v>8.8525721506132003E-3</v>
      </c>
      <c r="G5" s="9">
        <v>6.958423912220171E-3</v>
      </c>
      <c r="H5" s="9">
        <v>9.805224692669005E-3</v>
      </c>
      <c r="I5" s="9">
        <v>6.678421965798877E-3</v>
      </c>
      <c r="J5" s="9">
        <v>2.2665880001521657E-2</v>
      </c>
      <c r="K5" s="9">
        <v>9.2842863643327299E-3</v>
      </c>
      <c r="N5" s="7" t="s">
        <v>15</v>
      </c>
      <c r="O5">
        <v>4.0132065646789332E-2</v>
      </c>
      <c r="P5">
        <v>3.3443068743627478E-2</v>
      </c>
      <c r="Q5">
        <v>5.7430798656779476E-2</v>
      </c>
      <c r="R5">
        <v>3.6955885536982695E-2</v>
      </c>
      <c r="S5">
        <v>3.8757212256352223E-2</v>
      </c>
      <c r="T5">
        <v>3.9909231027804304E-2</v>
      </c>
      <c r="U5">
        <v>5.9583463924631166E-2</v>
      </c>
      <c r="V5">
        <v>5.098151492051789E-2</v>
      </c>
      <c r="W5">
        <v>6.6576707454594514E-2</v>
      </c>
      <c r="X5">
        <v>7.5527789104576276E-2</v>
      </c>
    </row>
    <row r="6" spans="1:24" x14ac:dyDescent="0.3">
      <c r="A6" s="10" t="s">
        <v>16</v>
      </c>
      <c r="B6" s="9">
        <v>-1.2575072071550081E-2</v>
      </c>
      <c r="C6" s="9">
        <v>-1.1256125253912515E-2</v>
      </c>
      <c r="D6" s="9">
        <v>-7.1911392684921175E-3</v>
      </c>
      <c r="E6" s="9">
        <v>-5.9868611054989399E-3</v>
      </c>
      <c r="F6" s="9">
        <v>-3.4216573179262268E-3</v>
      </c>
      <c r="G6" s="9">
        <v>-1.8094169648308666E-3</v>
      </c>
      <c r="H6" s="9">
        <v>-3.7665578315289735E-3</v>
      </c>
      <c r="I6" s="9">
        <v>-3.4446092419128981E-3</v>
      </c>
      <c r="J6" s="9">
        <v>-1.5573646801036596E-2</v>
      </c>
      <c r="K6" s="9">
        <v>-2.8417381525837608E-2</v>
      </c>
      <c r="N6" s="7" t="s">
        <v>16</v>
      </c>
      <c r="O6">
        <v>8.6524032907357717E-2</v>
      </c>
      <c r="P6">
        <v>6.5335771057461758E-2</v>
      </c>
      <c r="Q6">
        <v>7.2654651039336854E-2</v>
      </c>
      <c r="R6">
        <v>6.0012937972165441E-2</v>
      </c>
      <c r="S6">
        <v>4.6116025725791487E-2</v>
      </c>
      <c r="T6">
        <v>3.7633837258855919E-2</v>
      </c>
      <c r="U6">
        <v>8.6187154512334621E-2</v>
      </c>
      <c r="V6">
        <v>4.5321183324492226E-2</v>
      </c>
      <c r="W6">
        <v>6.9427857004614388E-2</v>
      </c>
      <c r="X6">
        <v>8.1195541995948889E-2</v>
      </c>
    </row>
    <row r="7" spans="1:24" x14ac:dyDescent="0.3">
      <c r="A7" s="10" t="s">
        <v>17</v>
      </c>
      <c r="B7" s="9">
        <v>1.2237603261864851E-2</v>
      </c>
      <c r="C7" s="9">
        <v>2.2571216245374705E-2</v>
      </c>
      <c r="D7" s="9">
        <v>1.1334836229775056E-2</v>
      </c>
      <c r="E7" s="9">
        <v>1.6872499133223213E-2</v>
      </c>
      <c r="F7" s="9">
        <v>1.4477217024608734E-2</v>
      </c>
      <c r="G7" s="9">
        <v>5.2395054905204031E-3</v>
      </c>
      <c r="H7" s="9">
        <v>1.2322734878939737E-2</v>
      </c>
      <c r="I7" s="9">
        <v>7.7443641190119939E-3</v>
      </c>
      <c r="J7" s="9">
        <v>1.6604368325859212E-2</v>
      </c>
      <c r="K7" s="9">
        <v>2.7842064612392709E-2</v>
      </c>
      <c r="N7" s="7" t="s">
        <v>17</v>
      </c>
      <c r="O7">
        <v>6.4383802326143352E-2</v>
      </c>
      <c r="P7">
        <v>4.8677949103512731E-2</v>
      </c>
      <c r="Q7">
        <v>5.3161134149152557E-2</v>
      </c>
      <c r="R7">
        <v>3.9140879759667228E-2</v>
      </c>
      <c r="S7">
        <v>4.8508440767695261E-2</v>
      </c>
      <c r="T7">
        <v>4.0137166221442935E-2</v>
      </c>
      <c r="U7">
        <v>5.8152718457739651E-2</v>
      </c>
      <c r="V7">
        <v>3.7723670499882421E-2</v>
      </c>
      <c r="W7">
        <v>7.7233647444525405E-2</v>
      </c>
      <c r="X7">
        <v>7.0240271927886289E-2</v>
      </c>
    </row>
    <row r="8" spans="1:24" x14ac:dyDescent="0.3">
      <c r="A8" s="10" t="s">
        <v>18</v>
      </c>
      <c r="B8" s="9">
        <v>-9.0145591206462866E-5</v>
      </c>
      <c r="C8" s="9">
        <v>9.1980270507166159E-3</v>
      </c>
      <c r="D8" s="9">
        <v>6.8087365102008079E-3</v>
      </c>
      <c r="E8" s="9">
        <v>5.8988950807440359E-3</v>
      </c>
      <c r="F8" s="9">
        <v>9.5691828148773885E-3</v>
      </c>
      <c r="G8" s="9">
        <v>4.8048085361749038E-3</v>
      </c>
      <c r="H8" s="9">
        <v>1.8550767097873489E-3</v>
      </c>
      <c r="I8" s="9">
        <v>6.6861304676923156E-3</v>
      </c>
      <c r="J8" s="9">
        <v>3.7824970179184104E-3</v>
      </c>
      <c r="K8" s="9">
        <v>-3.3796894885291229E-3</v>
      </c>
      <c r="N8" s="7" t="s">
        <v>18</v>
      </c>
      <c r="O8">
        <v>3.1251847466880985E-2</v>
      </c>
      <c r="P8">
        <v>3.7882649506199337E-2</v>
      </c>
      <c r="Q8">
        <v>3.5557871041605217E-2</v>
      </c>
      <c r="R8">
        <v>3.1831849225789272E-2</v>
      </c>
      <c r="S8">
        <v>3.1028894111002653E-2</v>
      </c>
      <c r="T8">
        <v>4.522826906820826E-2</v>
      </c>
      <c r="U8">
        <v>4.8325519486512154E-2</v>
      </c>
      <c r="V8">
        <v>2.5409641643769191E-2</v>
      </c>
      <c r="W8">
        <v>3.5340124743413352E-2</v>
      </c>
      <c r="X8">
        <v>5.0609347792216361E-2</v>
      </c>
    </row>
    <row r="9" spans="1:24" x14ac:dyDescent="0.3">
      <c r="A9" s="10" t="s">
        <v>19</v>
      </c>
      <c r="B9" s="9">
        <v>-7.1732261755979854E-3</v>
      </c>
      <c r="C9" s="9">
        <v>7.8813285923554294E-4</v>
      </c>
      <c r="D9" s="9">
        <v>-1.0504161021809054E-3</v>
      </c>
      <c r="E9" s="9">
        <v>-3.4411693829041233E-3</v>
      </c>
      <c r="F9" s="9">
        <v>-1.3972960643393124E-3</v>
      </c>
      <c r="G9" s="9">
        <v>2.2303344865641827E-3</v>
      </c>
      <c r="H9" s="9">
        <v>-5.2668048004177737E-3</v>
      </c>
      <c r="I9" s="9">
        <v>3.3170956949798011E-3</v>
      </c>
      <c r="J9" s="9">
        <v>-1.2051652897001499E-2</v>
      </c>
      <c r="K9" s="9">
        <v>-6.2519604238251833E-3</v>
      </c>
      <c r="N9" s="7" t="s">
        <v>19</v>
      </c>
      <c r="O9">
        <v>4.3927583001439015E-2</v>
      </c>
      <c r="P9">
        <v>4.2221030556298791E-2</v>
      </c>
      <c r="Q9">
        <v>3.963426006406004E-2</v>
      </c>
      <c r="R9">
        <v>3.9052893427877329E-2</v>
      </c>
      <c r="S9">
        <v>3.5688482568441038E-2</v>
      </c>
      <c r="T9">
        <v>3.2918388353096135E-2</v>
      </c>
      <c r="U9">
        <v>4.0578963441053516E-2</v>
      </c>
      <c r="V9">
        <v>3.4069846143177061E-2</v>
      </c>
      <c r="W9">
        <v>4.6616487496859316E-2</v>
      </c>
      <c r="X9">
        <v>5.2777186156809201E-2</v>
      </c>
    </row>
    <row r="10" spans="1:24" x14ac:dyDescent="0.3">
      <c r="A10" s="10" t="s">
        <v>20</v>
      </c>
      <c r="B10" s="9">
        <v>4.5515679940746224E-3</v>
      </c>
      <c r="C10" s="9">
        <v>2.7030253674030593E-3</v>
      </c>
      <c r="D10" s="9">
        <v>9.119983920543303E-3</v>
      </c>
      <c r="E10" s="9">
        <v>-2.3210958802847648E-3</v>
      </c>
      <c r="F10" s="9">
        <v>1.0404913604975431E-2</v>
      </c>
      <c r="G10" s="9">
        <v>2.7956201825599992E-3</v>
      </c>
      <c r="H10" s="9">
        <v>9.0157082953683642E-3</v>
      </c>
      <c r="I10" s="9">
        <v>6.697167471555813E-3</v>
      </c>
      <c r="J10" s="9">
        <v>1.0292906429299633E-2</v>
      </c>
      <c r="K10" s="9">
        <v>2.9648090371582357E-2</v>
      </c>
      <c r="N10" s="7" t="s">
        <v>20</v>
      </c>
      <c r="O10">
        <v>2.9719043020197823E-2</v>
      </c>
      <c r="P10">
        <v>3.4114852532197502E-2</v>
      </c>
      <c r="Q10">
        <v>2.5562387153991572E-2</v>
      </c>
      <c r="R10">
        <v>3.8625900436661788E-2</v>
      </c>
      <c r="S10">
        <v>2.7408618959191382E-2</v>
      </c>
      <c r="T10">
        <v>2.59520095027982E-2</v>
      </c>
      <c r="U10">
        <v>3.5964138379702387E-2</v>
      </c>
      <c r="V10">
        <v>2.4285488985862445E-2</v>
      </c>
      <c r="W10">
        <v>4.4988431011014844E-2</v>
      </c>
      <c r="X10">
        <v>5.8442455317343572E-2</v>
      </c>
    </row>
    <row r="11" spans="1:24" x14ac:dyDescent="0.3">
      <c r="A11" s="10" t="s">
        <v>21</v>
      </c>
      <c r="B11" s="9">
        <v>5.717437664471927E-4</v>
      </c>
      <c r="C11" s="9">
        <v>1.0938478737600794E-2</v>
      </c>
      <c r="D11" s="9">
        <v>9.3527710845966793E-5</v>
      </c>
      <c r="E11" s="9">
        <v>9.087959549479838E-3</v>
      </c>
      <c r="F11" s="9">
        <v>2.7778179116585934E-3</v>
      </c>
      <c r="G11" s="9">
        <v>2.4056356350600216E-3</v>
      </c>
      <c r="H11" s="9">
        <v>-8.3603925570307407E-4</v>
      </c>
      <c r="I11" s="9">
        <v>2.7093981081270221E-3</v>
      </c>
      <c r="J11" s="9">
        <v>-1.8363430705005296E-4</v>
      </c>
      <c r="K11" s="9">
        <v>-9.8104166834014732E-3</v>
      </c>
      <c r="N11" s="7" t="s">
        <v>21</v>
      </c>
      <c r="O11">
        <v>3.2588872096989067E-2</v>
      </c>
      <c r="P11">
        <v>3.4217182213353792E-2</v>
      </c>
      <c r="Q11">
        <v>3.3704287253234058E-2</v>
      </c>
      <c r="R11">
        <v>4.5430931411190326E-2</v>
      </c>
      <c r="S11">
        <v>3.8482377133944347E-2</v>
      </c>
      <c r="T11">
        <v>8.259477285399501E-2</v>
      </c>
      <c r="U11">
        <v>5.6364474458529365E-2</v>
      </c>
      <c r="V11">
        <v>3.5445739340556122E-2</v>
      </c>
      <c r="W11">
        <v>4.834606655639425E-2</v>
      </c>
      <c r="X11">
        <v>7.4537191719391049E-2</v>
      </c>
    </row>
    <row r="12" spans="1:24" x14ac:dyDescent="0.3">
      <c r="A12" s="10" t="s">
        <v>22</v>
      </c>
      <c r="B12" s="9">
        <v>1.1095590669540699E-3</v>
      </c>
      <c r="C12" s="9">
        <v>3.5988636312586576E-3</v>
      </c>
      <c r="D12" s="9">
        <v>7.5666917371542556E-3</v>
      </c>
      <c r="E12" s="9">
        <v>2.8662320426780241E-3</v>
      </c>
      <c r="F12" s="9">
        <v>9.4932995427810529E-3</v>
      </c>
      <c r="G12" s="9">
        <v>1.4508041978480787E-2</v>
      </c>
      <c r="H12" s="9">
        <v>1.4333994107514465E-2</v>
      </c>
      <c r="I12" s="9">
        <v>3.3822961287146803E-3</v>
      </c>
      <c r="J12" s="9">
        <v>9.0607677067751878E-3</v>
      </c>
      <c r="K12" s="9">
        <v>3.3908076397119249E-2</v>
      </c>
      <c r="N12" s="7" t="s">
        <v>22</v>
      </c>
      <c r="O12">
        <v>3.6249019415844672E-2</v>
      </c>
      <c r="P12">
        <v>2.9537707157264302E-2</v>
      </c>
      <c r="Q12">
        <v>2.553295562386583E-2</v>
      </c>
      <c r="R12">
        <v>3.2580584782404401E-2</v>
      </c>
      <c r="S12">
        <v>3.5651649058204053E-2</v>
      </c>
      <c r="T12">
        <v>3.6939448699207601E-2</v>
      </c>
      <c r="U12">
        <v>5.3043499034407804E-2</v>
      </c>
      <c r="V12">
        <v>2.7298481630237122E-2</v>
      </c>
      <c r="W12">
        <v>4.5623949241961698E-2</v>
      </c>
      <c r="X12">
        <v>8.2398080032929019E-2</v>
      </c>
    </row>
    <row r="13" spans="1:24" x14ac:dyDescent="0.3">
      <c r="A13" s="10" t="s">
        <v>23</v>
      </c>
      <c r="B13" s="9">
        <v>3.2491692852115793E-3</v>
      </c>
      <c r="C13" s="9">
        <v>-8.8758807199805609E-4</v>
      </c>
      <c r="D13" s="9">
        <v>2.5500833203371156E-3</v>
      </c>
      <c r="E13" s="9">
        <v>2.3138226503709447E-3</v>
      </c>
      <c r="F13" s="9">
        <v>2.9950460001736123E-3</v>
      </c>
      <c r="G13" s="9">
        <v>9.6590074783528459E-3</v>
      </c>
      <c r="H13" s="9">
        <v>6.9780277687575233E-3</v>
      </c>
      <c r="I13" s="9">
        <v>-1.6537802757981323E-3</v>
      </c>
      <c r="J13" s="9">
        <v>-2.7687608732205196E-3</v>
      </c>
      <c r="K13" s="9">
        <v>-2.7917780570425365E-3</v>
      </c>
      <c r="N13" s="7" t="s">
        <v>23</v>
      </c>
      <c r="O13">
        <v>3.5652862170265164E-2</v>
      </c>
      <c r="P13">
        <v>2.7304989990012751E-2</v>
      </c>
      <c r="Q13">
        <v>2.1769838401869451E-2</v>
      </c>
      <c r="R13">
        <v>3.2386320427941193E-2</v>
      </c>
      <c r="S13">
        <v>3.4182898598826859E-2</v>
      </c>
      <c r="T13">
        <v>3.7456172314425412E-2</v>
      </c>
      <c r="U13">
        <v>3.6575617028692289E-2</v>
      </c>
      <c r="V13">
        <v>3.4845177664922206E-2</v>
      </c>
      <c r="W13">
        <v>3.4522294443191631E-2</v>
      </c>
      <c r="X13">
        <v>4.2216970823766638E-2</v>
      </c>
    </row>
    <row r="14" spans="1:24" x14ac:dyDescent="0.3">
      <c r="A14" s="10" t="s">
        <v>24</v>
      </c>
      <c r="B14" s="9">
        <v>1.6479485728797432E-3</v>
      </c>
      <c r="C14" s="9">
        <v>2.4110453543188954E-4</v>
      </c>
      <c r="D14" s="9">
        <v>2.2278495693262546E-3</v>
      </c>
      <c r="E14" s="9">
        <v>-1.2450151400156711E-3</v>
      </c>
      <c r="F14" s="9">
        <v>7.7807606220276577E-4</v>
      </c>
      <c r="G14" s="9">
        <v>9.7304300179504099E-5</v>
      </c>
      <c r="H14" s="9">
        <v>7.3704924584290102E-3</v>
      </c>
      <c r="I14" s="9">
        <v>2.5639634131914089E-3</v>
      </c>
      <c r="J14" s="9">
        <v>1.3475162390770717E-3</v>
      </c>
      <c r="K14" s="9">
        <v>1.9929669440764599E-3</v>
      </c>
      <c r="N14" s="7" t="s">
        <v>24</v>
      </c>
      <c r="O14">
        <v>2.9012988782296877E-2</v>
      </c>
      <c r="P14">
        <v>3.6198822201997334E-2</v>
      </c>
      <c r="Q14">
        <v>2.2744848143724947E-2</v>
      </c>
      <c r="R14">
        <v>3.1003850506714854E-2</v>
      </c>
      <c r="S14">
        <v>3.213542409421162E-2</v>
      </c>
      <c r="T14">
        <v>4.0746025340569827E-2</v>
      </c>
      <c r="U14">
        <v>3.600220112769166E-2</v>
      </c>
      <c r="V14">
        <v>3.3585974324985585E-2</v>
      </c>
      <c r="W14">
        <v>4.1755777709462927E-2</v>
      </c>
      <c r="X14">
        <v>4.8638599069173602E-2</v>
      </c>
    </row>
    <row r="15" spans="1:24" x14ac:dyDescent="0.3">
      <c r="A15" s="10" t="s">
        <v>25</v>
      </c>
      <c r="B15" s="9">
        <v>1.0721821595767228E-2</v>
      </c>
      <c r="C15" s="9">
        <v>2.3574864384964173E-3</v>
      </c>
      <c r="D15" s="9">
        <v>8.397232830264896E-3</v>
      </c>
      <c r="E15" s="9">
        <v>2.4961259858182427E-4</v>
      </c>
      <c r="F15" s="9">
        <v>5.7192910480421159E-3</v>
      </c>
      <c r="G15" s="9">
        <v>9.2934255174722778E-3</v>
      </c>
      <c r="H15" s="9">
        <v>3.9589555309084857E-3</v>
      </c>
      <c r="I15" s="9">
        <v>2.1996452114774545E-3</v>
      </c>
      <c r="J15" s="9">
        <v>7.4725670422952301E-3</v>
      </c>
      <c r="K15" s="9">
        <v>5.397385473851499E-3</v>
      </c>
      <c r="N15" s="7" t="s">
        <v>25</v>
      </c>
      <c r="O15">
        <v>3.4927601778702522E-2</v>
      </c>
      <c r="P15">
        <v>2.5410567112228531E-2</v>
      </c>
      <c r="Q15">
        <v>1.7920035810892576E-2</v>
      </c>
      <c r="R15">
        <v>2.5727037751277274E-2</v>
      </c>
      <c r="S15">
        <v>2.4315394004021714E-2</v>
      </c>
      <c r="T15">
        <v>2.590995034288272E-2</v>
      </c>
      <c r="U15">
        <v>4.0799202983141401E-2</v>
      </c>
      <c r="V15">
        <v>3.3096235090311441E-2</v>
      </c>
      <c r="W15">
        <v>2.4542882717431446E-2</v>
      </c>
      <c r="X15">
        <v>3.6757525741089085E-2</v>
      </c>
    </row>
    <row r="16" spans="1:24" x14ac:dyDescent="0.3">
      <c r="A16" s="10" t="s">
        <v>26</v>
      </c>
      <c r="B16" s="9">
        <v>4.3278692340145081E-3</v>
      </c>
      <c r="C16" s="9">
        <v>7.0988314389056105E-3</v>
      </c>
      <c r="D16" s="9">
        <v>2.667204768315219E-3</v>
      </c>
      <c r="E16" s="9">
        <v>5.8543575449776404E-3</v>
      </c>
      <c r="F16" s="9">
        <v>3.3323852150909769E-3</v>
      </c>
      <c r="G16" s="9">
        <v>6.1665388297550078E-3</v>
      </c>
      <c r="H16" s="9">
        <v>-3.7734176322159049E-3</v>
      </c>
      <c r="I16" s="9">
        <v>1.5999395634388373E-3</v>
      </c>
      <c r="J16" s="9">
        <v>1.4836487474491409E-3</v>
      </c>
      <c r="K16" s="9">
        <v>-6.2403347492956118E-3</v>
      </c>
      <c r="N16" s="7" t="s">
        <v>26</v>
      </c>
      <c r="O16">
        <v>4.4180413935554358E-2</v>
      </c>
      <c r="P16">
        <v>3.6831763533039491E-2</v>
      </c>
      <c r="Q16">
        <v>2.0695306151402984E-2</v>
      </c>
      <c r="R16">
        <v>3.3334662370983509E-2</v>
      </c>
      <c r="S16">
        <v>2.5657824099965917E-2</v>
      </c>
      <c r="T16">
        <v>3.0402990459648494E-2</v>
      </c>
      <c r="U16">
        <v>6.1206141945800083E-2</v>
      </c>
      <c r="V16">
        <v>2.6398629680222566E-2</v>
      </c>
      <c r="W16">
        <v>3.1151952028839726E-2</v>
      </c>
      <c r="X16">
        <v>3.6306889442219555E-2</v>
      </c>
    </row>
    <row r="17" spans="1:24" x14ac:dyDescent="0.3">
      <c r="A17" s="10" t="s">
        <v>27</v>
      </c>
      <c r="B17" s="9">
        <v>6.9984543727518852E-3</v>
      </c>
      <c r="C17" s="9">
        <v>3.8715334661734713E-3</v>
      </c>
      <c r="D17" s="9">
        <v>3.7739559788166834E-3</v>
      </c>
      <c r="E17" s="9">
        <v>3.0416373404925155E-3</v>
      </c>
      <c r="F17" s="9">
        <v>5.02751744897037E-3</v>
      </c>
      <c r="G17" s="9">
        <v>1.3139057020616478E-4</v>
      </c>
      <c r="H17" s="9">
        <v>6.7831230826374649E-3</v>
      </c>
      <c r="I17" s="9">
        <v>-2.9193834694797925E-3</v>
      </c>
      <c r="J17" s="9">
        <v>-3.2427108819422108E-4</v>
      </c>
      <c r="K17" s="9">
        <v>4.797938878354523E-4</v>
      </c>
      <c r="N17" s="7" t="s">
        <v>27</v>
      </c>
      <c r="O17">
        <v>3.2522144237569071E-2</v>
      </c>
      <c r="P17">
        <v>3.2559686752869819E-2</v>
      </c>
      <c r="Q17">
        <v>2.2654165117772612E-2</v>
      </c>
      <c r="R17">
        <v>3.7418649572804913E-2</v>
      </c>
      <c r="S17">
        <v>3.2703305756406467E-2</v>
      </c>
      <c r="T17">
        <v>3.6470757440645984E-2</v>
      </c>
      <c r="U17">
        <v>4.9061258259800095E-2</v>
      </c>
      <c r="V17">
        <v>2.6115838304661115E-2</v>
      </c>
      <c r="W17">
        <v>3.0358606478668972E-2</v>
      </c>
      <c r="X17">
        <v>4.2573944600084554E-2</v>
      </c>
    </row>
    <row r="18" spans="1:24" x14ac:dyDescent="0.3">
      <c r="A18" s="10" t="s">
        <v>28</v>
      </c>
      <c r="B18" s="9">
        <v>6.6445851961304753E-3</v>
      </c>
      <c r="C18" s="9">
        <v>6.4529304945838825E-3</v>
      </c>
      <c r="D18" s="9">
        <v>3.81696933940369E-3</v>
      </c>
      <c r="E18" s="9">
        <v>1.1411274659601768E-2</v>
      </c>
      <c r="F18" s="9">
        <v>9.664253743387495E-3</v>
      </c>
      <c r="G18" s="9">
        <v>3.8246520400251251E-3</v>
      </c>
      <c r="H18" s="9">
        <v>-2.5293357899080684E-3</v>
      </c>
      <c r="I18" s="9">
        <v>-7.6317818304762089E-4</v>
      </c>
      <c r="J18" s="9">
        <v>1.510811292008935E-3</v>
      </c>
      <c r="K18" s="9">
        <v>4.3465263093486663E-3</v>
      </c>
      <c r="N18" s="7" t="s">
        <v>28</v>
      </c>
      <c r="O18">
        <v>5.5984154634085077E-2</v>
      </c>
      <c r="P18">
        <v>4.3555605999267562E-2</v>
      </c>
      <c r="Q18">
        <v>5.6533715817801644E-2</v>
      </c>
      <c r="R18">
        <v>5.0992163372059321E-2</v>
      </c>
      <c r="S18">
        <v>3.9661530727123473E-2</v>
      </c>
      <c r="T18">
        <v>3.8579781881241823E-2</v>
      </c>
      <c r="U18">
        <v>6.296422227057355E-2</v>
      </c>
      <c r="V18">
        <v>5.1948345030902371E-2</v>
      </c>
      <c r="W18">
        <v>5.8746403628383931E-2</v>
      </c>
      <c r="X18">
        <v>6.7378090356816883E-2</v>
      </c>
    </row>
    <row r="19" spans="1:24" x14ac:dyDescent="0.3">
      <c r="A19" s="10" t="s">
        <v>29</v>
      </c>
      <c r="B19" s="9">
        <v>3.983920714221754E-3</v>
      </c>
      <c r="C19" s="9">
        <v>5.235454353893893E-3</v>
      </c>
      <c r="D19" s="9">
        <v>1.2263202042717158E-3</v>
      </c>
      <c r="E19" s="9">
        <v>8.2440574149432021E-3</v>
      </c>
      <c r="F19" s="9">
        <v>4.5967412083693839E-3</v>
      </c>
      <c r="G19" s="9">
        <v>6.2853383588972237E-4</v>
      </c>
      <c r="H19" s="9">
        <v>2.1905898969661864E-3</v>
      </c>
      <c r="I19" s="9">
        <v>1.4179684018889582E-3</v>
      </c>
      <c r="J19" s="9">
        <v>7.9927709808949622E-3</v>
      </c>
      <c r="K19" s="9">
        <v>1.1629268528124863E-2</v>
      </c>
      <c r="N19" s="7" t="s">
        <v>29</v>
      </c>
      <c r="O19">
        <v>3.512881565763365E-2</v>
      </c>
      <c r="P19">
        <v>3.2726880778231528E-2</v>
      </c>
      <c r="Q19">
        <v>3.2738938301950314E-2</v>
      </c>
      <c r="R19">
        <v>3.004534074521931E-2</v>
      </c>
      <c r="S19">
        <v>3.9787193665103048E-2</v>
      </c>
      <c r="T19">
        <v>2.644920793005814E-2</v>
      </c>
      <c r="U19">
        <v>3.4519469784755973E-2</v>
      </c>
      <c r="V19">
        <v>4.6809669291116365E-2</v>
      </c>
      <c r="W19">
        <v>3.7389602333242705E-2</v>
      </c>
      <c r="X19">
        <v>5.5916184965397693E-2</v>
      </c>
    </row>
    <row r="20" spans="1:24" x14ac:dyDescent="0.3">
      <c r="A20" s="10" t="s">
        <v>30</v>
      </c>
      <c r="B20" s="9">
        <v>2.0420360122960926E-3</v>
      </c>
      <c r="C20" s="9">
        <v>-2.0947384919913557E-3</v>
      </c>
      <c r="D20" s="9">
        <v>2.340581551991924E-3</v>
      </c>
      <c r="E20" s="9">
        <v>-3.5947997997217086E-3</v>
      </c>
      <c r="F20" s="9">
        <v>-8.1204375749519854E-4</v>
      </c>
      <c r="G20" s="9">
        <v>3.874617344697795E-3</v>
      </c>
      <c r="H20" s="9">
        <v>-2.3182684298886712E-3</v>
      </c>
      <c r="I20" s="9">
        <v>8.5517589750904142E-3</v>
      </c>
      <c r="J20" s="9">
        <v>2.4304677414225305E-3</v>
      </c>
      <c r="K20" s="9">
        <v>9.3615852626565584E-3</v>
      </c>
      <c r="N20" s="7" t="s">
        <v>30</v>
      </c>
      <c r="O20">
        <v>3.6183318585483369E-2</v>
      </c>
      <c r="P20">
        <v>3.3385167151040951E-2</v>
      </c>
      <c r="Q20">
        <v>3.1829521630618293E-2</v>
      </c>
      <c r="R20">
        <v>3.7817508966337919E-2</v>
      </c>
      <c r="S20">
        <v>4.3509715259959884E-2</v>
      </c>
      <c r="T20">
        <v>3.061419060336194E-2</v>
      </c>
      <c r="U20">
        <v>3.5653268996446191E-2</v>
      </c>
      <c r="V20">
        <v>3.049585911050123E-2</v>
      </c>
      <c r="W20">
        <v>3.4405340679923666E-2</v>
      </c>
      <c r="X20">
        <v>7.6044441442073396E-2</v>
      </c>
    </row>
    <row r="21" spans="1:24" x14ac:dyDescent="0.3">
      <c r="A21" s="10" t="s">
        <v>31</v>
      </c>
      <c r="B21" s="9">
        <v>2.5251344904381108E-3</v>
      </c>
      <c r="C21" s="9">
        <v>3.2861307793260108E-3</v>
      </c>
      <c r="D21" s="9">
        <v>9.0182780507787406E-4</v>
      </c>
      <c r="E21" s="9">
        <v>8.5670014322138186E-4</v>
      </c>
      <c r="F21" s="9">
        <v>1.8575465397335411E-3</v>
      </c>
      <c r="G21" s="9">
        <v>4.1140662816033808E-3</v>
      </c>
      <c r="H21" s="9">
        <v>6.5342958962950779E-3</v>
      </c>
      <c r="I21" s="9">
        <v>7.1546671959710189E-3</v>
      </c>
      <c r="J21" s="9">
        <v>1.0321375944513492E-2</v>
      </c>
      <c r="K21" s="9">
        <v>2.0660044734869916E-3</v>
      </c>
      <c r="N21" s="7" t="s">
        <v>31</v>
      </c>
      <c r="O21">
        <v>2.2855351573095196E-2</v>
      </c>
      <c r="P21">
        <v>2.4971762082412231E-2</v>
      </c>
      <c r="Q21">
        <v>2.4045691495424681E-2</v>
      </c>
      <c r="R21">
        <v>3.3380019659494921E-2</v>
      </c>
      <c r="S21">
        <v>2.4189856842246865E-2</v>
      </c>
      <c r="T21">
        <v>2.4473128879348601E-2</v>
      </c>
      <c r="U21">
        <v>3.4451596871989849E-2</v>
      </c>
      <c r="V21">
        <v>2.4195691875136323E-2</v>
      </c>
      <c r="W21">
        <v>2.8225886819420152E-2</v>
      </c>
      <c r="X21">
        <v>3.9680631316193135E-2</v>
      </c>
    </row>
    <row r="22" spans="1:24" x14ac:dyDescent="0.3">
      <c r="A22" s="10" t="s">
        <v>32</v>
      </c>
      <c r="B22" s="9">
        <v>9.5417997368159847E-5</v>
      </c>
      <c r="C22" s="9">
        <v>3.9685740754798757E-3</v>
      </c>
      <c r="D22" s="9">
        <v>2.5487657287401786E-3</v>
      </c>
      <c r="E22" s="9">
        <v>5.5274142417505237E-3</v>
      </c>
      <c r="F22" s="9">
        <v>-6.4659069901116068E-3</v>
      </c>
      <c r="G22" s="9">
        <v>-1.47417528849041E-3</v>
      </c>
      <c r="H22" s="9">
        <v>7.1494906395243481E-3</v>
      </c>
      <c r="I22" s="9">
        <v>-9.7106178788770506E-5</v>
      </c>
      <c r="J22" s="9">
        <v>2.8541669206246676E-3</v>
      </c>
      <c r="K22" s="9">
        <v>2.6686056273907556E-4</v>
      </c>
      <c r="N22" s="7" t="s">
        <v>32</v>
      </c>
      <c r="O22">
        <v>2.8397719652282764E-2</v>
      </c>
      <c r="P22">
        <v>2.8132579509558046E-2</v>
      </c>
      <c r="Q22">
        <v>2.8578683258093669E-2</v>
      </c>
      <c r="R22">
        <v>3.1977662806978564E-2</v>
      </c>
      <c r="S22">
        <v>2.9724794923904004E-2</v>
      </c>
      <c r="T22">
        <v>3.0863297702767415E-2</v>
      </c>
      <c r="U22">
        <v>4.9394598390490721E-2</v>
      </c>
      <c r="V22">
        <v>2.3703144549760961E-2</v>
      </c>
      <c r="W22">
        <v>3.5570200988002981E-2</v>
      </c>
      <c r="X22">
        <v>3.9899450006936565E-2</v>
      </c>
    </row>
    <row r="23" spans="1:24" x14ac:dyDescent="0.3">
      <c r="A23" s="10" t="s">
        <v>12</v>
      </c>
      <c r="B23" s="9">
        <v>4.1957177441530793E-3</v>
      </c>
      <c r="C23" s="9">
        <v>3.9408319708773201E-3</v>
      </c>
      <c r="D23" s="9">
        <v>4.2347195066655052E-3</v>
      </c>
      <c r="E23" s="9">
        <v>3.3152534266002237E-3</v>
      </c>
      <c r="F23" s="9">
        <v>4.7507123306406458E-3</v>
      </c>
      <c r="G23" s="9">
        <v>4.0238756942884242E-3</v>
      </c>
      <c r="H23" s="9">
        <v>3.4076960843694528E-3</v>
      </c>
      <c r="I23" s="9">
        <v>3.3294826702907343E-3</v>
      </c>
      <c r="J23" s="9">
        <v>4.5435940787240765E-3</v>
      </c>
      <c r="K23" s="9">
        <v>4.9200253309499989E-3</v>
      </c>
      <c r="N23" s="7" t="s">
        <v>12</v>
      </c>
      <c r="O23">
        <v>4.2305888273030133E-2</v>
      </c>
      <c r="P23">
        <v>3.7365106739075248E-2</v>
      </c>
      <c r="Q23">
        <v>3.7995136528386673E-2</v>
      </c>
      <c r="R23">
        <v>3.7646290174068724E-2</v>
      </c>
      <c r="S23">
        <v>3.5155627006706103E-2</v>
      </c>
      <c r="T23">
        <v>3.8761110182209665E-2</v>
      </c>
      <c r="U23">
        <v>5.0744799516785566E-2</v>
      </c>
      <c r="V23">
        <v>3.5369312492108583E-2</v>
      </c>
      <c r="W23">
        <v>4.6285707456167627E-2</v>
      </c>
      <c r="X23">
        <v>7.0497755614763416E-2</v>
      </c>
    </row>
    <row r="24" spans="1:24" x14ac:dyDescent="0.3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N24" s="7"/>
    </row>
    <row r="25" spans="1:24" ht="19.8" x14ac:dyDescent="0.3">
      <c r="A25" s="60" t="s">
        <v>78</v>
      </c>
      <c r="B25" s="61"/>
      <c r="C25" s="61"/>
      <c r="D25" s="61"/>
      <c r="E25" s="61"/>
      <c r="F25" s="61"/>
      <c r="G25" s="61"/>
      <c r="H25" s="61"/>
      <c r="I25" s="61"/>
      <c r="J25" s="61"/>
      <c r="K25" s="62"/>
      <c r="O25" s="63" t="s">
        <v>82</v>
      </c>
      <c r="P25" s="64"/>
      <c r="Q25" s="64"/>
      <c r="R25" s="64"/>
      <c r="S25" s="64"/>
      <c r="T25" s="64"/>
      <c r="U25" s="64"/>
      <c r="V25" s="64"/>
      <c r="W25" s="64"/>
      <c r="X25" s="65"/>
    </row>
    <row r="26" spans="1:24" ht="18" x14ac:dyDescent="0.35">
      <c r="A26" s="21" t="s">
        <v>73</v>
      </c>
      <c r="B26" s="22" t="s">
        <v>1</v>
      </c>
      <c r="C26" s="22" t="s">
        <v>2</v>
      </c>
      <c r="D26" s="22" t="s">
        <v>3</v>
      </c>
      <c r="E26" s="22" t="s">
        <v>4</v>
      </c>
      <c r="F26" s="22" t="s">
        <v>5</v>
      </c>
      <c r="G26" s="22" t="s">
        <v>6</v>
      </c>
      <c r="H26" s="22" t="s">
        <v>7</v>
      </c>
      <c r="I26" s="22" t="s">
        <v>8</v>
      </c>
      <c r="J26" s="22" t="s">
        <v>9</v>
      </c>
      <c r="K26" s="22" t="s">
        <v>10</v>
      </c>
      <c r="N26" s="7"/>
      <c r="O26" s="22" t="s">
        <v>1</v>
      </c>
      <c r="P26" s="22" t="s">
        <v>2</v>
      </c>
      <c r="Q26" s="22" t="s">
        <v>3</v>
      </c>
      <c r="R26" s="22" t="s">
        <v>4</v>
      </c>
      <c r="S26" s="22" t="s">
        <v>5</v>
      </c>
      <c r="T26" s="22" t="s">
        <v>6</v>
      </c>
      <c r="U26" s="22" t="s">
        <v>7</v>
      </c>
      <c r="V26" s="22" t="s">
        <v>8</v>
      </c>
      <c r="W26" s="22" t="s">
        <v>9</v>
      </c>
      <c r="X26" s="22" t="s">
        <v>10</v>
      </c>
    </row>
    <row r="27" spans="1:24" ht="18" x14ac:dyDescent="0.35">
      <c r="A27" s="23">
        <v>2004</v>
      </c>
      <c r="B27" s="24">
        <f>(1+ GETPIVOTDATA("Average of Reliance",$A$1,"Years (Date)",2004))^12 - 1</f>
        <v>0.89008850211923241</v>
      </c>
      <c r="C27" s="24">
        <f>(1+GETPIVOTDATA("Average of TCS",$A$1,"Years (Date)",2004))^12 - 1</f>
        <v>0.44553266406299619</v>
      </c>
      <c r="D27" s="24">
        <f t="array" ref="D27:D47">(1+D2:D22)^12 - 1</f>
        <v>0.58779407798025973</v>
      </c>
      <c r="E27" s="24">
        <f>(1+GETPIVOTDATA("Average of Infosys",$A$1,"Years (Date)",2004))^12 - 1</f>
        <v>8.7924923800908328E-3</v>
      </c>
      <c r="F27" s="24">
        <f>(1+GETPIVOTDATA("Average of Asian Paints",$A$1,"Years (Date)",2004))^12 -1</f>
        <v>-7.3487172080935803E-2</v>
      </c>
      <c r="G27" s="24">
        <f>(1+GETPIVOTDATA("Average of Britannia",$A$1,"Years (Date)",2004))^12 - 1</f>
        <v>0.80540279724660713</v>
      </c>
      <c r="H27" s="24">
        <f>(1+GETPIVOTDATA("Average of BPCL",$A$1,"Years (Date)",2004))^12 - 1</f>
        <v>0.29941197911955131</v>
      </c>
      <c r="I27" s="24">
        <f>(1+GETPIVOTDATA("Average of ITC",$A$1,"Years (Date)",2004))^12 - 1</f>
        <v>0.29340387885014629</v>
      </c>
      <c r="J27" s="24">
        <f>(1+GETPIVOTDATA("Average of Larsen &amp; Toubro",$A$1,"Years (Date)",2004))^12 -1</f>
        <v>0.31948487758340605</v>
      </c>
      <c r="K27" s="24">
        <f>(1+GETPIVOTDATA("Average of JK Lakshmi Cement",$A$1,"Years (Date)",2004))^12 - 1</f>
        <v>0</v>
      </c>
      <c r="O27" s="25">
        <f t="array" ref="O27:O47">O2:O22*SQRT(12)</f>
        <v>0.17016993744272477</v>
      </c>
      <c r="P27" s="25">
        <f t="array" ref="P27:P47">P2:P22*SQRT(12)</f>
        <v>0.1081777736325221</v>
      </c>
      <c r="Q27" s="25">
        <f t="array" ref="Q27:X47">Q2:X22*SQRT(12)</f>
        <v>1.7506526756284672E-2</v>
      </c>
      <c r="R27" s="25">
        <v>5.9546183967907562E-2</v>
      </c>
      <c r="S27" s="25">
        <v>2.6519936141707334E-2</v>
      </c>
      <c r="T27" s="25">
        <v>0.11389426234878959</v>
      </c>
      <c r="U27" s="25">
        <v>1.8034842173749378E-2</v>
      </c>
      <c r="V27" s="25">
        <v>6.5200019618208011E-2</v>
      </c>
      <c r="W27" s="25">
        <v>8.0593259101849724E-2</v>
      </c>
      <c r="X27" s="25">
        <v>0</v>
      </c>
    </row>
    <row r="28" spans="1:24" ht="18" x14ac:dyDescent="0.35">
      <c r="A28" s="23">
        <v>2005</v>
      </c>
      <c r="B28" s="24">
        <f>(1+(GETPIVOTDATA("Average of Reliance",$A$1,"Years (Date)",2005)))^12 - 1</f>
        <v>0.13230444350789172</v>
      </c>
      <c r="C28" s="24">
        <f t="array" ref="C28:C47">(1+C3:C22)^12 -1</f>
        <v>6.7063614070747013E-2</v>
      </c>
      <c r="D28" s="24">
        <v>8.3117900263308453E-2</v>
      </c>
      <c r="E28" s="24">
        <f t="array" ref="E28:E47">(1+E3:E22)^12 - 1</f>
        <v>9.3091857098340336E-2</v>
      </c>
      <c r="F28" s="24">
        <f t="array" ref="F28:F47">(1 + F3:F22)^12 - 1</f>
        <v>0.15261614767859166</v>
      </c>
      <c r="G28" s="24">
        <f t="array" ref="G28:G47" xml:space="preserve"> (1+ G3:G22)^12 - 1</f>
        <v>9.8160312434532715E-2</v>
      </c>
      <c r="H28" s="24">
        <f t="array" ref="H28:H47">(1+ H3:H22)^12 - 1</f>
        <v>-1.6584709726134017E-3</v>
      </c>
      <c r="I28" s="24">
        <f t="array" ref="I28:I47">(1+I3:I22)^12 - 1</f>
        <v>0.12760012209221894</v>
      </c>
      <c r="J28" s="24">
        <f t="array" ref="J28:J47">(1+J3:J22)^12 - 1</f>
        <v>0.16683424778426126</v>
      </c>
      <c r="K28" s="24">
        <f t="array" ref="K28:K47">(1 +K3:K22)^12 - 1</f>
        <v>1.5560829246766383E-2</v>
      </c>
      <c r="O28" s="25">
        <v>0.11591848728662527</v>
      </c>
      <c r="P28" s="25">
        <v>0.13406163897960213</v>
      </c>
      <c r="Q28" s="25">
        <v>0.13273669382223618</v>
      </c>
      <c r="R28" s="25">
        <v>0.1111214877720075</v>
      </c>
      <c r="S28" s="25">
        <v>0.1060346894452312</v>
      </c>
      <c r="T28" s="25">
        <v>0.10065008138380417</v>
      </c>
      <c r="U28" s="25">
        <v>0.15196899956314638</v>
      </c>
      <c r="V28" s="25">
        <v>0.12781780468600309</v>
      </c>
      <c r="W28" s="25">
        <v>0.13626282558830013</v>
      </c>
      <c r="X28" s="25">
        <v>0.55915453847507735</v>
      </c>
    </row>
    <row r="29" spans="1:24" ht="18" x14ac:dyDescent="0.35">
      <c r="A29" s="23">
        <v>2006</v>
      </c>
      <c r="B29" s="24">
        <f>(1+(GETPIVOTDATA("Average of Reliance",$A$1,"Years (Date)",2006)))^12 - 1</f>
        <v>0.16877852974501573</v>
      </c>
      <c r="C29" s="24">
        <v>0.1015475477499399</v>
      </c>
      <c r="D29" s="24">
        <v>0.10707537904272035</v>
      </c>
      <c r="E29" s="24">
        <v>0.10733438066069922</v>
      </c>
      <c r="F29" s="24">
        <v>6.6185586313984857E-2</v>
      </c>
      <c r="G29" s="24">
        <v>-3.3725646891221928E-2</v>
      </c>
      <c r="H29" s="24">
        <v>-2.4789770023400215E-2</v>
      </c>
      <c r="I29" s="24">
        <v>4.5071464600901168E-2</v>
      </c>
      <c r="J29" s="24">
        <v>0.12431403338208336</v>
      </c>
      <c r="K29" s="24">
        <v>0.22476745293269151</v>
      </c>
      <c r="O29" s="25">
        <v>0.1386421646995393</v>
      </c>
      <c r="P29" s="25">
        <v>0.12479561586678775</v>
      </c>
      <c r="Q29" s="25">
        <v>0.15303460766809565</v>
      </c>
      <c r="R29" s="25">
        <v>0.12403472720356672</v>
      </c>
      <c r="S29" s="25">
        <v>0.10840043268975844</v>
      </c>
      <c r="T29" s="25">
        <v>0.15805356192256723</v>
      </c>
      <c r="U29" s="25">
        <v>0.21544077806186235</v>
      </c>
      <c r="V29" s="25">
        <v>0.13789084575693669</v>
      </c>
      <c r="W29" s="25">
        <v>0.15619333967836291</v>
      </c>
      <c r="X29" s="25">
        <v>0.30288491090944147</v>
      </c>
    </row>
    <row r="30" spans="1:24" ht="18" x14ac:dyDescent="0.35">
      <c r="A30" s="23">
        <v>2007</v>
      </c>
      <c r="B30" s="24">
        <f>(1+GETPIVOTDATA("Average of Reliance",$A$1,"Years (Date)",2007))^12 - 1</f>
        <v>0.22584999124308891</v>
      </c>
      <c r="C30" s="24">
        <v>-4.5003723794645234E-2</v>
      </c>
      <c r="D30" s="24">
        <v>0.1367092751977903</v>
      </c>
      <c r="E30" s="24">
        <v>-5.7998873965872555E-2</v>
      </c>
      <c r="F30" s="24">
        <v>0.11155886651287861</v>
      </c>
      <c r="G30" s="24">
        <v>8.6772081662341183E-2</v>
      </c>
      <c r="H30" s="24">
        <v>0.12422013844350532</v>
      </c>
      <c r="I30" s="24">
        <v>8.3151276619018111E-2</v>
      </c>
      <c r="J30" s="24">
        <v>0.30859482297190066</v>
      </c>
      <c r="K30" s="24">
        <v>0.11728029880241397</v>
      </c>
      <c r="O30" s="25">
        <v>0.13902155342585731</v>
      </c>
      <c r="P30" s="25">
        <v>0.11585018844996289</v>
      </c>
      <c r="Q30" s="25">
        <v>0.19894612238560097</v>
      </c>
      <c r="R30" s="25">
        <v>0.12801894277750772</v>
      </c>
      <c r="S30" s="25">
        <v>0.13425892157546651</v>
      </c>
      <c r="T30" s="25">
        <v>0.13824963166232268</v>
      </c>
      <c r="U30" s="25">
        <v>0.20640317361681695</v>
      </c>
      <c r="V30" s="25">
        <v>0.17660514817833556</v>
      </c>
      <c r="W30" s="25">
        <v>0.23062847982401463</v>
      </c>
      <c r="X30" s="25">
        <v>0.26163593622494635</v>
      </c>
    </row>
    <row r="31" spans="1:24" ht="18" x14ac:dyDescent="0.35">
      <c r="A31" s="23">
        <v>2008</v>
      </c>
      <c r="B31" s="24">
        <f t="array" ref="B31:B47">(1+B6:B22)^12 - 1</f>
        <v>-0.14088946739828501</v>
      </c>
      <c r="C31" s="24">
        <v>-0.12701722870831977</v>
      </c>
      <c r="D31" s="24">
        <v>-8.2961150431522079E-2</v>
      </c>
      <c r="E31" s="24">
        <v>-6.9523306509738814E-2</v>
      </c>
      <c r="F31" s="24">
        <v>-4.0295922745419155E-2</v>
      </c>
      <c r="G31" s="24">
        <v>-2.1498218246488565E-2</v>
      </c>
      <c r="H31" s="24">
        <v>-4.4274011645728972E-2</v>
      </c>
      <c r="I31" s="24">
        <v>-4.0561121345349949E-2</v>
      </c>
      <c r="J31" s="24">
        <v>-0.17167880238798183</v>
      </c>
      <c r="K31" s="24">
        <v>-0.29245048019160513</v>
      </c>
      <c r="O31" s="25">
        <v>0.29972804214261006</v>
      </c>
      <c r="P31" s="25">
        <v>0.22632975004642383</v>
      </c>
      <c r="Q31" s="25">
        <v>0.25168309401263672</v>
      </c>
      <c r="R31" s="25">
        <v>0.20789091535854018</v>
      </c>
      <c r="S31" s="25">
        <v>0.15975059920044851</v>
      </c>
      <c r="T31" s="25">
        <v>0.1303674364322342</v>
      </c>
      <c r="U31" s="25">
        <v>0.29856106115030556</v>
      </c>
      <c r="V31" s="25">
        <v>0.15699718435432777</v>
      </c>
      <c r="W31" s="25">
        <v>0.24050515158523775</v>
      </c>
      <c r="X31" s="25">
        <v>0.2812696081701519</v>
      </c>
    </row>
    <row r="32" spans="1:24" ht="18" x14ac:dyDescent="0.35">
      <c r="A32" s="23">
        <v>2009</v>
      </c>
      <c r="B32" s="24">
        <v>0.1571498428911855</v>
      </c>
      <c r="C32" s="24">
        <v>0.30714199123658559</v>
      </c>
      <c r="D32" s="24">
        <v>0.14482631980326199</v>
      </c>
      <c r="E32" s="24">
        <v>0.2223568941047076</v>
      </c>
      <c r="F32" s="24">
        <v>0.18824932951814044</v>
      </c>
      <c r="G32" s="24">
        <v>6.4717945816682887E-2</v>
      </c>
      <c r="H32" s="24">
        <v>0.15831821225707188</v>
      </c>
      <c r="I32" s="24">
        <v>9.6994717118689122E-2</v>
      </c>
      <c r="J32" s="24">
        <v>0.21849473867803182</v>
      </c>
      <c r="K32" s="24">
        <v>0.39032600972772147</v>
      </c>
      <c r="O32" s="25">
        <v>0.2230320336267031</v>
      </c>
      <c r="P32" s="25">
        <v>0.16862536211107185</v>
      </c>
      <c r="Q32" s="25">
        <v>0.18415557066863419</v>
      </c>
      <c r="R32" s="25">
        <v>0.13558798479337589</v>
      </c>
      <c r="S32" s="25">
        <v>0.16803816801118723</v>
      </c>
      <c r="T32" s="25">
        <v>0.13903922233475299</v>
      </c>
      <c r="U32" s="25">
        <v>0.20144692593410701</v>
      </c>
      <c r="V32" s="25">
        <v>0.13067862790756715</v>
      </c>
      <c r="W32" s="25">
        <v>0.26754520285556033</v>
      </c>
      <c r="X32" s="25">
        <v>0.24331943943310597</v>
      </c>
    </row>
    <row r="33" spans="1:24" ht="18" x14ac:dyDescent="0.35">
      <c r="A33" s="23">
        <v>2010</v>
      </c>
      <c r="B33" s="24">
        <v>-1.0812109245822432E-3</v>
      </c>
      <c r="C33" s="24">
        <v>0.11613496589737915</v>
      </c>
      <c r="D33" s="24">
        <v>8.4835042568190522E-2</v>
      </c>
      <c r="E33" s="24">
        <v>7.3129103594270273E-2</v>
      </c>
      <c r="F33" s="24">
        <v>0.1210707531817099</v>
      </c>
      <c r="G33" s="24">
        <v>5.9206059943175848E-2</v>
      </c>
      <c r="H33" s="24">
        <v>2.2489457287049319E-2</v>
      </c>
      <c r="I33" s="24">
        <v>8.3250809798262715E-2</v>
      </c>
      <c r="J33" s="24">
        <v>4.6346252676961575E-2</v>
      </c>
      <c r="K33" s="24">
        <v>-3.9810830602268532E-2</v>
      </c>
      <c r="O33" s="25">
        <v>0.10825957528606116</v>
      </c>
      <c r="P33" s="25">
        <v>0.13122934734012257</v>
      </c>
      <c r="Q33" s="25">
        <v>0.12317607850608461</v>
      </c>
      <c r="R33" s="25">
        <v>0.11026876031587809</v>
      </c>
      <c r="S33" s="25">
        <v>0.10748724220586264</v>
      </c>
      <c r="T33" s="25">
        <v>0.15667531992906517</v>
      </c>
      <c r="U33" s="25">
        <v>0.16740451010559779</v>
      </c>
      <c r="V33" s="25">
        <v>8.8021580658252399E-2</v>
      </c>
      <c r="W33" s="25">
        <v>0.12242178320282791</v>
      </c>
      <c r="X33" s="25">
        <v>0.17531592342808505</v>
      </c>
    </row>
    <row r="34" spans="1:24" ht="18" x14ac:dyDescent="0.35">
      <c r="A34" s="23">
        <v>2011</v>
      </c>
      <c r="B34" s="24">
        <v>-8.2762578887795368E-2</v>
      </c>
      <c r="C34" s="24">
        <v>9.4986983280158643E-3</v>
      </c>
      <c r="D34" s="24">
        <v>-1.2532424921759766E-2</v>
      </c>
      <c r="E34" s="24">
        <v>-4.052137968534375E-2</v>
      </c>
      <c r="F34" s="24">
        <v>-1.6639290283046781E-2</v>
      </c>
      <c r="G34" s="24">
        <v>2.7094776800735021E-2</v>
      </c>
      <c r="H34" s="24">
        <v>-6.1402631912076511E-2</v>
      </c>
      <c r="I34" s="24">
        <v>4.0539444413401515E-2</v>
      </c>
      <c r="J34" s="24">
        <v>-0.13540868709750686</v>
      </c>
      <c r="K34" s="24">
        <v>-7.2496795230021949E-2</v>
      </c>
      <c r="O34" s="25">
        <v>0.15216961122438266</v>
      </c>
      <c r="P34" s="25">
        <v>0.14625794014285512</v>
      </c>
      <c r="Q34" s="25">
        <v>0.13729710430270017</v>
      </c>
      <c r="R34" s="25">
        <v>0.13528319119931245</v>
      </c>
      <c r="S34" s="25">
        <v>0.12362853010715219</v>
      </c>
      <c r="T34" s="25">
        <v>0.11403264226169217</v>
      </c>
      <c r="U34" s="25">
        <v>0.14056965279676936</v>
      </c>
      <c r="V34" s="25">
        <v>0.11802140905207445</v>
      </c>
      <c r="W34" s="25">
        <v>0.16148424962991928</v>
      </c>
      <c r="X34" s="25">
        <v>0.18282553580822869</v>
      </c>
    </row>
    <row r="35" spans="1:24" ht="18" x14ac:dyDescent="0.35">
      <c r="A35" s="23">
        <v>2012</v>
      </c>
      <c r="B35" s="24">
        <v>5.6007081464583219E-2</v>
      </c>
      <c r="C35" s="24">
        <v>3.2922894625510901E-2</v>
      </c>
      <c r="D35" s="24">
        <v>0.11509965320352955</v>
      </c>
      <c r="E35" s="24">
        <v>-2.7500313239396723E-2</v>
      </c>
      <c r="F35" s="24">
        <v>0.1322579907775896</v>
      </c>
      <c r="G35" s="24">
        <v>3.4068101859999311E-2</v>
      </c>
      <c r="H35" s="24">
        <v>0.11371771662140651</v>
      </c>
      <c r="I35" s="24">
        <v>8.3393335624085463E-2</v>
      </c>
      <c r="J35" s="24">
        <v>0.13075272819243366</v>
      </c>
      <c r="K35" s="24">
        <v>0.41992635607507078</v>
      </c>
      <c r="O35" s="25">
        <v>0.10294978492661569</v>
      </c>
      <c r="P35" s="25">
        <v>0.11817731575697168</v>
      </c>
      <c r="Q35" s="25">
        <v>8.8550706626918788E-2</v>
      </c>
      <c r="R35" s="25">
        <v>0.13380404408879018</v>
      </c>
      <c r="S35" s="25">
        <v>9.4946241205230139E-2</v>
      </c>
      <c r="T35" s="25">
        <v>8.9900398034713599E-2</v>
      </c>
      <c r="U35" s="25">
        <v>0.12458342984816474</v>
      </c>
      <c r="V35" s="25">
        <v>8.4127401620336245E-2</v>
      </c>
      <c r="W35" s="25">
        <v>0.15584449652776997</v>
      </c>
      <c r="X35" s="25">
        <v>0.20245060385742591</v>
      </c>
    </row>
    <row r="36" spans="1:24" ht="18" x14ac:dyDescent="0.35">
      <c r="A36" s="23">
        <v>2013</v>
      </c>
      <c r="B36" s="24">
        <v>6.8825411695125904E-3</v>
      </c>
      <c r="C36" s="24">
        <v>0.13945381225928766</v>
      </c>
      <c r="D36" s="24">
        <v>1.1229100407366133E-3</v>
      </c>
      <c r="E36" s="24">
        <v>0.11467507574996172</v>
      </c>
      <c r="F36" s="24">
        <v>3.3847834087068929E-2</v>
      </c>
      <c r="G36" s="24">
        <v>2.9252654482571971E-2</v>
      </c>
      <c r="H36" s="24">
        <v>-9.9864679179424432E-3</v>
      </c>
      <c r="I36" s="24">
        <v>3.3001675038820899E-2</v>
      </c>
      <c r="J36" s="24">
        <v>-2.2013874234971809E-3</v>
      </c>
      <c r="K36" s="24">
        <v>-0.11157608722528822</v>
      </c>
      <c r="O36" s="25">
        <v>0.11289116446669753</v>
      </c>
      <c r="P36" s="25">
        <v>0.11853179617074171</v>
      </c>
      <c r="Q36" s="25">
        <v>0.11675507591099493</v>
      </c>
      <c r="R36" s="25">
        <v>0.15737736287871695</v>
      </c>
      <c r="S36" s="25">
        <v>0.1333068647840368</v>
      </c>
      <c r="T36" s="25">
        <v>0.28611668604546009</v>
      </c>
      <c r="U36" s="25">
        <v>0.19525226700818227</v>
      </c>
      <c r="V36" s="25">
        <v>0.1227876428993723</v>
      </c>
      <c r="W36" s="25">
        <v>0.16747568724356268</v>
      </c>
      <c r="X36" s="25">
        <v>0.25820440622297497</v>
      </c>
    </row>
    <row r="37" spans="1:24" ht="18" x14ac:dyDescent="0.35">
      <c r="A37" s="23">
        <v>2014</v>
      </c>
      <c r="B37" s="24">
        <v>1.3396264082758291E-2</v>
      </c>
      <c r="C37" s="24">
        <v>4.4051521777147551E-2</v>
      </c>
      <c r="D37" s="24">
        <v>9.4676072218736529E-2</v>
      </c>
      <c r="E37" s="24">
        <v>3.4942207279540671E-2</v>
      </c>
      <c r="F37" s="24">
        <v>0.12006000096464153</v>
      </c>
      <c r="G37" s="24">
        <v>0.18868266229593256</v>
      </c>
      <c r="H37" s="24">
        <v>0.18623782114120768</v>
      </c>
      <c r="I37" s="24">
        <v>4.1351166375552584E-2</v>
      </c>
      <c r="J37" s="24">
        <v>0.11431468404485545</v>
      </c>
      <c r="K37" s="24">
        <v>0.49204916547951072</v>
      </c>
      <c r="O37" s="25">
        <v>0.12557028670558734</v>
      </c>
      <c r="P37" s="25">
        <v>0.10232161907094528</v>
      </c>
      <c r="Q37" s="25">
        <v>8.8448752815874235E-2</v>
      </c>
      <c r="R37" s="25">
        <v>0.11286245636685963</v>
      </c>
      <c r="S37" s="25">
        <v>0.12350093508484906</v>
      </c>
      <c r="T37" s="25">
        <v>0.12796200390122328</v>
      </c>
      <c r="U37" s="25">
        <v>0.18374807067764998</v>
      </c>
      <c r="V37" s="25">
        <v>9.456471430611274E-2</v>
      </c>
      <c r="W37" s="25">
        <v>0.15804599625804244</v>
      </c>
      <c r="X37" s="25">
        <v>0.28543532212631939</v>
      </c>
    </row>
    <row r="38" spans="1:24" ht="18" x14ac:dyDescent="0.35">
      <c r="A38" s="23">
        <v>2015</v>
      </c>
      <c r="B38" s="24">
        <v>3.9694401946126723E-2</v>
      </c>
      <c r="C38" s="24">
        <v>-1.0599214762217257E-2</v>
      </c>
      <c r="D38" s="24">
        <v>3.1033862168462045E-2</v>
      </c>
      <c r="E38" s="24">
        <v>2.8121960503266097E-2</v>
      </c>
      <c r="F38" s="24">
        <v>3.6538542482094316E-2</v>
      </c>
      <c r="G38" s="24">
        <v>0.12226828294645653</v>
      </c>
      <c r="H38" s="24">
        <v>8.7026001246726103E-2</v>
      </c>
      <c r="I38" s="24">
        <v>-1.9665845405095195E-2</v>
      </c>
      <c r="J38" s="24">
        <v>-3.272381268284652E-2</v>
      </c>
      <c r="K38" s="24">
        <v>-3.2991688138390485E-2</v>
      </c>
      <c r="O38" s="25">
        <v>0.1235051374282993</v>
      </c>
      <c r="P38" s="25">
        <v>9.458725992572338E-2</v>
      </c>
      <c r="Q38" s="25">
        <v>7.5412932369203878E-2</v>
      </c>
      <c r="R38" s="25">
        <v>0.11218950490279993</v>
      </c>
      <c r="S38" s="25">
        <v>0.1184130342462862</v>
      </c>
      <c r="T38" s="25">
        <v>0.1297519870112791</v>
      </c>
      <c r="U38" s="25">
        <v>0.12670165402375291</v>
      </c>
      <c r="V38" s="25">
        <v>0.12070723622881901</v>
      </c>
      <c r="W38" s="25">
        <v>0.11958873593892125</v>
      </c>
      <c r="X38" s="25">
        <v>0.14624387681683346</v>
      </c>
    </row>
    <row r="39" spans="1:24" ht="18" x14ac:dyDescent="0.35">
      <c r="A39" s="23">
        <v>2016</v>
      </c>
      <c r="B39" s="24">
        <v>1.995560959783127E-2</v>
      </c>
      <c r="C39" s="24">
        <v>2.8970941825212648E-3</v>
      </c>
      <c r="D39" s="24">
        <v>2.7064218427582665E-2</v>
      </c>
      <c r="E39" s="24">
        <v>-1.4838300922430436E-2</v>
      </c>
      <c r="F39" s="24">
        <v>9.3769731145452173E-3</v>
      </c>
      <c r="G39" s="24">
        <v>1.1682767012528572E-3</v>
      </c>
      <c r="H39" s="24">
        <v>9.2120869255025051E-2</v>
      </c>
      <c r="I39" s="24">
        <v>3.120516854905353E-2</v>
      </c>
      <c r="J39" s="24">
        <v>1.6290577605891698E-2</v>
      </c>
      <c r="K39" s="24">
        <v>2.4179499198859089E-2</v>
      </c>
      <c r="O39" s="25">
        <v>0.10050394130072816</v>
      </c>
      <c r="P39" s="25">
        <v>0.12539639845602338</v>
      </c>
      <c r="Q39" s="25">
        <v>7.8790465190740538E-2</v>
      </c>
      <c r="R39" s="25">
        <v>0.10740048861580041</v>
      </c>
      <c r="S39" s="25">
        <v>0.11132037450789518</v>
      </c>
      <c r="T39" s="25">
        <v>0.14114837219271181</v>
      </c>
      <c r="U39" s="25">
        <v>0.12471528307495096</v>
      </c>
      <c r="V39" s="25">
        <v>0.11634522790515771</v>
      </c>
      <c r="W39" s="25">
        <v>0.14464625700468356</v>
      </c>
      <c r="X39" s="25">
        <v>0.16848904959356195</v>
      </c>
    </row>
    <row r="40" spans="1:24" ht="18" x14ac:dyDescent="0.35">
      <c r="A40" s="23">
        <v>2017</v>
      </c>
      <c r="B40" s="24">
        <v>0.13652686830681127</v>
      </c>
      <c r="C40" s="24">
        <v>2.8659546108368961E-2</v>
      </c>
      <c r="D40" s="24">
        <v>0.10555344689879265</v>
      </c>
      <c r="E40" s="24">
        <v>2.9994668321071671E-3</v>
      </c>
      <c r="F40" s="24">
        <v>7.0832063760648101E-2</v>
      </c>
      <c r="G40" s="24">
        <v>0.11740170964106533</v>
      </c>
      <c r="H40" s="24">
        <v>4.8555679452851663E-2</v>
      </c>
      <c r="I40" s="24">
        <v>2.671743257137793E-2</v>
      </c>
      <c r="J40" s="24">
        <v>9.3449555357444591E-2</v>
      </c>
      <c r="K40" s="24">
        <v>6.6726338026827037E-2</v>
      </c>
      <c r="O40" s="25">
        <v>0.12099276173449171</v>
      </c>
      <c r="P40" s="25">
        <v>8.8024786575037151E-2</v>
      </c>
      <c r="Q40" s="25">
        <v>6.2076824995839372E-2</v>
      </c>
      <c r="R40" s="25">
        <v>8.9121073026909581E-2</v>
      </c>
      <c r="S40" s="25">
        <v>8.4230995642042492E-2</v>
      </c>
      <c r="T40" s="25">
        <v>8.9754700830919049E-2</v>
      </c>
      <c r="U40" s="25">
        <v>0.14133258495023321</v>
      </c>
      <c r="V40" s="25">
        <v>0.11464872143132668</v>
      </c>
      <c r="W40" s="25">
        <v>8.5019039661590745E-2</v>
      </c>
      <c r="X40" s="25">
        <v>0.12733180428817428</v>
      </c>
    </row>
    <row r="41" spans="1:24" ht="18" x14ac:dyDescent="0.35">
      <c r="A41" s="23">
        <v>2018</v>
      </c>
      <c r="B41" s="24">
        <v>5.3188649365041751E-2</v>
      </c>
      <c r="C41" s="24">
        <v>8.8591915176212899E-2</v>
      </c>
      <c r="D41" s="24">
        <v>3.2480179520419261E-2</v>
      </c>
      <c r="E41" s="24">
        <v>7.2559071490281957E-2</v>
      </c>
      <c r="F41" s="24">
        <v>4.072974136733043E-2</v>
      </c>
      <c r="G41" s="24">
        <v>7.6560505921497324E-2</v>
      </c>
      <c r="H41" s="24">
        <v>-4.4352979179606455E-2</v>
      </c>
      <c r="I41" s="24">
        <v>1.9369126267055226E-2</v>
      </c>
      <c r="J41" s="24">
        <v>1.7949785953639719E-2</v>
      </c>
      <c r="K41" s="24">
        <v>-7.2366578590139841E-2</v>
      </c>
      <c r="O41" s="25">
        <v>0.15304544327160841</v>
      </c>
      <c r="P41" s="25">
        <v>0.12758897154317395</v>
      </c>
      <c r="Q41" s="25">
        <v>7.1690643464845383E-2</v>
      </c>
      <c r="R41" s="25">
        <v>0.11547465775939569</v>
      </c>
      <c r="S41" s="25">
        <v>8.8881309905612327E-2</v>
      </c>
      <c r="T41" s="25">
        <v>0.10531904835628608</v>
      </c>
      <c r="U41" s="25">
        <v>0.21202429517079671</v>
      </c>
      <c r="V41" s="25">
        <v>9.1447535712682451E-2</v>
      </c>
      <c r="W41" s="25">
        <v>0.10791352733779754</v>
      </c>
      <c r="X41" s="25">
        <v>0.12577075435742063</v>
      </c>
    </row>
    <row r="42" spans="1:24" ht="18" x14ac:dyDescent="0.35">
      <c r="A42" s="23">
        <v>2019</v>
      </c>
      <c r="B42" s="24">
        <v>8.7290635347891055E-2</v>
      </c>
      <c r="C42" s="24">
        <v>4.7460538902057703E-2</v>
      </c>
      <c r="D42" s="24">
        <v>4.6239419181913766E-2</v>
      </c>
      <c r="E42" s="24">
        <v>3.7116484243810977E-2</v>
      </c>
      <c r="F42" s="24">
        <v>6.2026696221953337E-2</v>
      </c>
      <c r="G42" s="24">
        <v>1.5778267314452421E-3</v>
      </c>
      <c r="H42" s="24">
        <v>8.4503907703674219E-2</v>
      </c>
      <c r="I42" s="24">
        <v>-3.4475534946320163E-2</v>
      </c>
      <c r="J42" s="24">
        <v>-3.8843205395971969E-3</v>
      </c>
      <c r="K42" s="24">
        <v>5.7727443227244546E-3</v>
      </c>
      <c r="O42" s="25">
        <v>0.11266001238110603</v>
      </c>
      <c r="P42" s="25">
        <v>0.11279006346899569</v>
      </c>
      <c r="Q42" s="25">
        <v>7.8476329974073486E-2</v>
      </c>
      <c r="R42" s="25">
        <v>0.12962200442142713</v>
      </c>
      <c r="S42" s="25">
        <v>0.11328757429111147</v>
      </c>
      <c r="T42" s="25">
        <v>0.12633840975543903</v>
      </c>
      <c r="U42" s="25">
        <v>0.16995318397846401</v>
      </c>
      <c r="V42" s="25">
        <v>9.0467917651852997E-2</v>
      </c>
      <c r="W42" s="25">
        <v>0.10516529773608868</v>
      </c>
      <c r="X42" s="25">
        <v>0.14748047025193817</v>
      </c>
    </row>
    <row r="43" spans="1:24" ht="18" x14ac:dyDescent="0.35">
      <c r="A43" s="23">
        <v>2020</v>
      </c>
      <c r="B43" s="24">
        <v>8.2714471004493584E-2</v>
      </c>
      <c r="C43" s="24">
        <v>8.0243408190303844E-2</v>
      </c>
      <c r="D43" s="24">
        <v>4.6777542901442093E-2</v>
      </c>
      <c r="E43" s="24">
        <v>0.14586508690201572</v>
      </c>
      <c r="F43" s="24">
        <v>0.12233826164310302</v>
      </c>
      <c r="G43" s="24">
        <v>4.6873684934402693E-2</v>
      </c>
      <c r="H43" s="24">
        <v>-2.9933331627174931E-2</v>
      </c>
      <c r="I43" s="24">
        <v>-9.1197947182424244E-3</v>
      </c>
      <c r="J43" s="24">
        <v>1.8281145110247365E-2</v>
      </c>
      <c r="K43" s="24">
        <v>5.3423450309799669E-2</v>
      </c>
      <c r="O43" s="25">
        <v>0.1939348004900559</v>
      </c>
      <c r="P43" s="25">
        <v>0.15088104509036643</v>
      </c>
      <c r="Q43" s="25">
        <v>0.19583853627418549</v>
      </c>
      <c r="R43" s="25">
        <v>0.17664203549651894</v>
      </c>
      <c r="S43" s="25">
        <v>0.1373915726506641</v>
      </c>
      <c r="T43" s="25">
        <v>0.13364428472647208</v>
      </c>
      <c r="U43" s="25">
        <v>0.21811446406338639</v>
      </c>
      <c r="V43" s="25">
        <v>0.17995434592528223</v>
      </c>
      <c r="W43" s="25">
        <v>0.20350351169261921</v>
      </c>
      <c r="X43" s="25">
        <v>0.23340455162994692</v>
      </c>
    </row>
    <row r="44" spans="1:24" ht="18" x14ac:dyDescent="0.35">
      <c r="A44" s="23">
        <v>2021</v>
      </c>
      <c r="B44" s="24">
        <v>4.8868612149251422E-2</v>
      </c>
      <c r="C44" s="24">
        <v>6.4666456925851046E-2</v>
      </c>
      <c r="D44" s="24">
        <v>1.4815504142410063E-2</v>
      </c>
      <c r="E44" s="24">
        <v>0.10353992845798743</v>
      </c>
      <c r="F44" s="24">
        <v>5.6577067545206416E-2</v>
      </c>
      <c r="G44" s="24">
        <v>7.56853435084337E-3</v>
      </c>
      <c r="H44" s="24">
        <v>2.6606115981334444E-2</v>
      </c>
      <c r="I44" s="24">
        <v>1.7148951921510891E-2</v>
      </c>
      <c r="J44" s="24">
        <v>0.10024400257693333</v>
      </c>
      <c r="K44" s="24">
        <v>0.14883228208578791</v>
      </c>
      <c r="O44" s="25">
        <v>0.12168978705748516</v>
      </c>
      <c r="P44" s="25">
        <v>0.11336924056229257</v>
      </c>
      <c r="Q44" s="25">
        <v>0.11341100904968138</v>
      </c>
      <c r="R44" s="25">
        <v>0.1040801134028784</v>
      </c>
      <c r="S44" s="25">
        <v>0.13782688183708211</v>
      </c>
      <c r="T44" s="25">
        <v>9.1622743909628712E-2</v>
      </c>
      <c r="U44" s="25">
        <v>0.11957895103507207</v>
      </c>
      <c r="V44" s="25">
        <v>0.16215345099542033</v>
      </c>
      <c r="W44" s="25">
        <v>0.12952138183194439</v>
      </c>
      <c r="X44" s="25">
        <v>0.19369934665097557</v>
      </c>
    </row>
    <row r="45" spans="1:24" ht="18" x14ac:dyDescent="0.35">
      <c r="A45" s="23">
        <v>2022</v>
      </c>
      <c r="B45" s="24">
        <v>2.4781528237753481E-2</v>
      </c>
      <c r="C45" s="24">
        <v>-2.4849271212172064E-2</v>
      </c>
      <c r="D45" s="24">
        <v>2.8451383728807622E-2</v>
      </c>
      <c r="E45" s="24">
        <v>-4.2294844662655207E-2</v>
      </c>
      <c r="F45" s="24">
        <v>-9.7011212850071082E-3</v>
      </c>
      <c r="G45" s="24">
        <v>4.7499152954137314E-2</v>
      </c>
      <c r="H45" s="24">
        <v>-2.7467239622543382E-2</v>
      </c>
      <c r="I45" s="24">
        <v>0.10758813280490021</v>
      </c>
      <c r="J45" s="24">
        <v>2.9558662267275215E-2</v>
      </c>
      <c r="K45" s="24">
        <v>0.11830757240141798</v>
      </c>
      <c r="O45" s="25">
        <v>0.12534269235301687</v>
      </c>
      <c r="P45" s="25">
        <v>0.11564961144956486</v>
      </c>
      <c r="Q45" s="25">
        <v>0.11026069728968692</v>
      </c>
      <c r="R45" s="25">
        <v>0.13100369389077771</v>
      </c>
      <c r="S45" s="25">
        <v>0.15072207490621084</v>
      </c>
      <c r="T45" s="25">
        <v>0.10605066711524117</v>
      </c>
      <c r="U45" s="25">
        <v>0.12350654671553007</v>
      </c>
      <c r="V45" s="25">
        <v>0.10564075479970071</v>
      </c>
      <c r="W45" s="25">
        <v>0.11918359621868825</v>
      </c>
      <c r="X45" s="25">
        <v>0.26342567242173481</v>
      </c>
    </row>
    <row r="46" spans="1:24" ht="18" x14ac:dyDescent="0.35">
      <c r="A46" s="23">
        <v>2023</v>
      </c>
      <c r="B46" s="24">
        <v>3.0726012394646895E-2</v>
      </c>
      <c r="C46" s="24">
        <v>4.0154145516646755E-2</v>
      </c>
      <c r="D46" s="24">
        <v>1.0875772711693932E-2</v>
      </c>
      <c r="E46" s="24">
        <v>1.0328980032308532E-2</v>
      </c>
      <c r="F46" s="24">
        <v>2.2519706085081914E-2</v>
      </c>
      <c r="G46" s="24">
        <v>5.050134306794507E-2</v>
      </c>
      <c r="H46" s="24">
        <v>8.1291845069735302E-2</v>
      </c>
      <c r="I46" s="24">
        <v>8.9316383000800581E-2</v>
      </c>
      <c r="J46" s="24">
        <v>0.13113515556496758</v>
      </c>
      <c r="K46" s="24">
        <v>2.5075715511889918E-2</v>
      </c>
      <c r="O46" s="25">
        <v>7.9173260298900289E-2</v>
      </c>
      <c r="P46" s="25">
        <v>8.6504721362519937E-2</v>
      </c>
      <c r="Q46" s="25">
        <v>8.3296718746404805E-2</v>
      </c>
      <c r="R46" s="25">
        <v>0.11563178001578635</v>
      </c>
      <c r="S46" s="25">
        <v>8.3796122157178424E-2</v>
      </c>
      <c r="T46" s="25">
        <v>8.4777405278425907E-2</v>
      </c>
      <c r="U46" s="25">
        <v>0.11934383236833485</v>
      </c>
      <c r="V46" s="25">
        <v>8.3816335304035178E-2</v>
      </c>
      <c r="W46" s="25">
        <v>9.7777340119848802E-2</v>
      </c>
      <c r="X46" s="25">
        <v>0.13745773903211039</v>
      </c>
    </row>
    <row r="47" spans="1:24" ht="18" x14ac:dyDescent="0.35">
      <c r="A47" s="23">
        <v>2024</v>
      </c>
      <c r="B47" s="24">
        <v>1.145617062801696E-3</v>
      </c>
      <c r="C47" s="24">
        <v>4.8676235508771537E-2</v>
      </c>
      <c r="D47" s="24">
        <v>3.1017601972514797E-2</v>
      </c>
      <c r="E47" s="24">
        <v>6.8383041967535307E-2</v>
      </c>
      <c r="F47" s="24">
        <v>-7.4890174434853574E-2</v>
      </c>
      <c r="G47" s="24">
        <v>-1.754737521282157E-2</v>
      </c>
      <c r="H47" s="24">
        <v>8.9249198701991439E-2</v>
      </c>
      <c r="I47" s="24">
        <v>-1.1646519926120646E-3</v>
      </c>
      <c r="J47" s="24">
        <v>3.479280496697057E-2</v>
      </c>
      <c r="K47" s="24">
        <v>3.2070310972966976E-3</v>
      </c>
      <c r="O47" s="25">
        <v>9.8372586513701871E-2</v>
      </c>
      <c r="P47" s="25">
        <v>9.7454114117051321E-2</v>
      </c>
      <c r="Q47" s="25">
        <v>9.8999462832872573E-2</v>
      </c>
      <c r="R47" s="25">
        <v>0.11077387337798494</v>
      </c>
      <c r="S47" s="25">
        <v>0.10296971010553438</v>
      </c>
      <c r="T47" s="25">
        <v>0.10691359942063394</v>
      </c>
      <c r="U47" s="25">
        <v>0.17110790806357962</v>
      </c>
      <c r="V47" s="25">
        <v>8.2110101318670609E-2</v>
      </c>
      <c r="W47" s="25">
        <v>0.12321879069331568</v>
      </c>
      <c r="X47" s="25">
        <v>0.13821574921213703</v>
      </c>
    </row>
  </sheetData>
  <mergeCells count="2">
    <mergeCell ref="A25:K25"/>
    <mergeCell ref="O25:X25"/>
  </mergeCell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E706F-EE0A-473E-AC17-8A362A617702}">
  <dimension ref="A1:N86"/>
  <sheetViews>
    <sheetView showGridLines="0" zoomScale="90" zoomScaleNormal="90" workbookViewId="0">
      <selection activeCell="I26" sqref="I26"/>
    </sheetView>
  </sheetViews>
  <sheetFormatPr defaultRowHeight="14.4" x14ac:dyDescent="0.3"/>
  <cols>
    <col min="1" max="1" width="16.5546875" bestFit="1" customWidth="1"/>
    <col min="2" max="2" width="27.44140625" bestFit="1" customWidth="1"/>
    <col min="3" max="3" width="13.6640625" bestFit="1" customWidth="1"/>
    <col min="4" max="4" width="17.6640625" bestFit="1" customWidth="1"/>
    <col min="5" max="9" width="14.33203125" bestFit="1" customWidth="1"/>
    <col min="10" max="10" width="14.6640625" bestFit="1" customWidth="1"/>
    <col min="11" max="11" width="16.6640625" bestFit="1" customWidth="1"/>
    <col min="12" max="12" width="13.109375" bestFit="1" customWidth="1"/>
    <col min="13" max="13" width="17.6640625" bestFit="1" customWidth="1"/>
    <col min="14" max="14" width="15.88671875" bestFit="1" customWidth="1"/>
  </cols>
  <sheetData>
    <row r="1" spans="1:14" x14ac:dyDescent="0.3">
      <c r="B1" s="66" t="s">
        <v>83</v>
      </c>
      <c r="C1" s="66"/>
      <c r="D1" s="66"/>
      <c r="E1" s="66"/>
      <c r="F1" s="66"/>
      <c r="G1" s="66"/>
      <c r="H1" s="66"/>
      <c r="I1" s="66"/>
      <c r="J1" s="66"/>
      <c r="K1" s="66"/>
    </row>
    <row r="2" spans="1:14" x14ac:dyDescent="0.3">
      <c r="A2" s="26"/>
      <c r="B2" s="27" t="s">
        <v>1</v>
      </c>
      <c r="C2" s="27" t="s">
        <v>2</v>
      </c>
      <c r="D2" s="27" t="s">
        <v>3</v>
      </c>
      <c r="E2" s="27" t="s">
        <v>4</v>
      </c>
      <c r="F2" s="27" t="s">
        <v>5</v>
      </c>
      <c r="G2" s="27" t="s">
        <v>6</v>
      </c>
      <c r="H2" s="27" t="s">
        <v>7</v>
      </c>
      <c r="I2" s="27" t="s">
        <v>8</v>
      </c>
      <c r="J2" s="27" t="s">
        <v>9</v>
      </c>
      <c r="K2" s="27" t="s">
        <v>10</v>
      </c>
      <c r="M2" s="29"/>
      <c r="N2" s="30" t="s">
        <v>67</v>
      </c>
    </row>
    <row r="3" spans="1:14" x14ac:dyDescent="0.3">
      <c r="A3" s="27" t="s">
        <v>1</v>
      </c>
      <c r="B3" s="26">
        <f>VARP(monthly_avg!$B$4:$B$24)</f>
        <v>1.575645114926499E-4</v>
      </c>
      <c r="C3" s="26">
        <v>7.9667617487460816E-5</v>
      </c>
      <c r="D3" s="26">
        <v>1.0363052896012365E-4</v>
      </c>
      <c r="E3" s="26">
        <v>8.1036414657387472E-6</v>
      </c>
      <c r="F3" s="26">
        <v>-3.6367257195694328E-6</v>
      </c>
      <c r="G3" s="26">
        <v>1.1351580218093768E-4</v>
      </c>
      <c r="H3" s="26">
        <v>5.5520180736321908E-5</v>
      </c>
      <c r="I3" s="26">
        <v>5.1314864408004631E-5</v>
      </c>
      <c r="J3" s="26">
        <v>8.9769310791721921E-5</v>
      </c>
      <c r="K3" s="26">
        <v>3.8148919399995577E-5</v>
      </c>
      <c r="M3" s="1" t="s">
        <v>1</v>
      </c>
      <c r="N3" s="31">
        <v>1.7720570064047415E-2</v>
      </c>
    </row>
    <row r="4" spans="1:14" x14ac:dyDescent="0.3">
      <c r="A4" s="27" t="s">
        <v>2</v>
      </c>
      <c r="B4" s="28">
        <v>7.9667617487460816E-5</v>
      </c>
      <c r="C4" s="26">
        <f>VARP(monthly_avg!$C$4:$C$24)</f>
        <v>7.3802947149290729E-5</v>
      </c>
      <c r="D4" s="26">
        <v>5.69786261411035E-5</v>
      </c>
      <c r="E4" s="26">
        <v>2.8835700391118398E-5</v>
      </c>
      <c r="F4" s="26">
        <v>4.0688011270934678E-6</v>
      </c>
      <c r="G4" s="26">
        <v>5.9692218398861018E-5</v>
      </c>
      <c r="H4" s="26">
        <v>2.9634064998597641E-5</v>
      </c>
      <c r="I4" s="26">
        <v>3.0220223585316794E-5</v>
      </c>
      <c r="J4" s="26">
        <v>4.5732923395890575E-5</v>
      </c>
      <c r="K4" s="26">
        <v>3.1440592241878711E-5</v>
      </c>
      <c r="M4" s="1" t="s">
        <v>2</v>
      </c>
      <c r="N4" s="31">
        <v>1.6854242450180388E-2</v>
      </c>
    </row>
    <row r="5" spans="1:14" x14ac:dyDescent="0.3">
      <c r="A5" s="27" t="s">
        <v>3</v>
      </c>
      <c r="B5" s="26">
        <v>1.0363052896012365E-4</v>
      </c>
      <c r="C5" s="26">
        <v>5.69786261411035E-5</v>
      </c>
      <c r="D5" s="26">
        <f>VARP(monthly_avg!$D$4:$D$24)</f>
        <v>7.4421468328448367E-5</v>
      </c>
      <c r="E5" s="26">
        <v>3.6692862514989159E-6</v>
      </c>
      <c r="F5" s="26">
        <v>-4.9378821602846292E-7</v>
      </c>
      <c r="G5" s="26">
        <v>8.174181926248255E-5</v>
      </c>
      <c r="H5" s="26">
        <v>4.2920103616141474E-5</v>
      </c>
      <c r="I5" s="26">
        <v>3.7762770554819111E-5</v>
      </c>
      <c r="J5" s="26">
        <v>6.0622673211219291E-5</v>
      </c>
      <c r="K5" s="26">
        <v>3.7955074601867366E-5</v>
      </c>
      <c r="M5" s="1" t="s">
        <v>3</v>
      </c>
      <c r="N5" s="32">
        <v>1.7501074183801014E-2</v>
      </c>
    </row>
    <row r="6" spans="1:14" x14ac:dyDescent="0.3">
      <c r="A6" s="27" t="s">
        <v>4</v>
      </c>
      <c r="B6" s="26">
        <v>8.1036414657387472E-6</v>
      </c>
      <c r="C6" s="26">
        <v>2.8835700391118398E-5</v>
      </c>
      <c r="D6" s="26">
        <v>3.6692862514989159E-6</v>
      </c>
      <c r="E6" s="26">
        <f>VARP(monthly_avg!$E$4:$E$24)</f>
        <v>3.3023921240407878E-5</v>
      </c>
      <c r="F6" s="26">
        <v>1.503166409055188E-5</v>
      </c>
      <c r="G6" s="26">
        <v>-5.1961976542869177E-6</v>
      </c>
      <c r="H6" s="26">
        <v>-8.4932916941337579E-7</v>
      </c>
      <c r="I6" s="26">
        <v>-1.0006597337407724E-6</v>
      </c>
      <c r="J6" s="26">
        <v>1.2378510988570783E-5</v>
      </c>
      <c r="K6" s="26">
        <v>2.1362981342265604E-5</v>
      </c>
      <c r="M6" s="1" t="s">
        <v>4</v>
      </c>
      <c r="N6" s="32">
        <v>1.4595516795440501E-2</v>
      </c>
    </row>
    <row r="7" spans="1:14" x14ac:dyDescent="0.3">
      <c r="A7" s="27" t="s">
        <v>5</v>
      </c>
      <c r="B7" s="26">
        <v>-3.6367257195694328E-6</v>
      </c>
      <c r="C7" s="26">
        <v>4.0688011270934678E-6</v>
      </c>
      <c r="D7" s="26">
        <v>-4.9378821602846292E-7</v>
      </c>
      <c r="E7" s="26">
        <v>1.503166409055188E-5</v>
      </c>
      <c r="F7" s="26">
        <f>VARP(monthly_avg!$F$4:$F$24)</f>
        <v>3.2246339214569278E-5</v>
      </c>
      <c r="G7" s="26">
        <v>-1.2719724731799397E-5</v>
      </c>
      <c r="H7" s="26">
        <v>1.1906680093845241E-6</v>
      </c>
      <c r="I7" s="26">
        <v>-3.3099713205415003E-7</v>
      </c>
      <c r="J7" s="26">
        <v>1.9599626380944803E-5</v>
      </c>
      <c r="K7" s="26">
        <v>4.5395079284870093E-5</v>
      </c>
      <c r="M7" s="1" t="s">
        <v>5</v>
      </c>
      <c r="N7" s="32">
        <v>2.0415743404966085E-2</v>
      </c>
    </row>
    <row r="8" spans="1:14" x14ac:dyDescent="0.3">
      <c r="A8" s="27" t="s">
        <v>6</v>
      </c>
      <c r="B8" s="26">
        <v>1.1351580218093768E-4</v>
      </c>
      <c r="C8" s="26">
        <v>5.9692218398861018E-5</v>
      </c>
      <c r="D8" s="26">
        <v>8.174181926248255E-5</v>
      </c>
      <c r="E8" s="26">
        <v>-5.1961976542869177E-6</v>
      </c>
      <c r="F8" s="26">
        <v>-1.2719724731799397E-5</v>
      </c>
      <c r="G8" s="26">
        <f>VARP(monthly_avg!$G$4:$G$24)</f>
        <v>1.1538975151055897E-4</v>
      </c>
      <c r="H8" s="26">
        <v>4.846321939757102E-5</v>
      </c>
      <c r="I8" s="26">
        <v>4.32612151206947E-5</v>
      </c>
      <c r="J8" s="26">
        <v>5.20664955924299E-5</v>
      </c>
      <c r="K8" s="26">
        <v>9.4415048957785163E-6</v>
      </c>
      <c r="M8" s="1" t="s">
        <v>6</v>
      </c>
      <c r="N8" s="32">
        <v>1.7692117548901827E-2</v>
      </c>
    </row>
    <row r="9" spans="1:14" x14ac:dyDescent="0.3">
      <c r="A9" s="27" t="s">
        <v>7</v>
      </c>
      <c r="B9" s="26">
        <v>5.5520180736321908E-5</v>
      </c>
      <c r="C9" s="26">
        <v>2.9634064998597641E-5</v>
      </c>
      <c r="D9" s="26">
        <v>4.2920103616141474E-5</v>
      </c>
      <c r="E9" s="26">
        <v>-8.4932916941337579E-7</v>
      </c>
      <c r="F9" s="26">
        <v>1.1906680093845241E-6</v>
      </c>
      <c r="G9" s="26">
        <v>4.846321939757102E-5</v>
      </c>
      <c r="H9" s="26">
        <f>VARP(monthly_avg!$H$4:$H$24)</f>
        <v>4.6606608132062083E-5</v>
      </c>
      <c r="I9" s="26">
        <v>1.874468842398901E-5</v>
      </c>
      <c r="J9" s="26">
        <v>4.2762364256553693E-5</v>
      </c>
      <c r="K9" s="26">
        <v>4.4202415434703695E-5</v>
      </c>
      <c r="M9" s="1" t="s">
        <v>7</v>
      </c>
      <c r="N9" s="32">
        <v>1.5158751796381683E-2</v>
      </c>
    </row>
    <row r="10" spans="1:14" x14ac:dyDescent="0.3">
      <c r="A10" s="27" t="s">
        <v>8</v>
      </c>
      <c r="B10" s="26">
        <v>5.1314864408004631E-5</v>
      </c>
      <c r="C10" s="26">
        <v>3.0220223585316794E-5</v>
      </c>
      <c r="D10" s="26">
        <v>3.7762770554819111E-5</v>
      </c>
      <c r="E10" s="26">
        <v>-1.0006597337407724E-6</v>
      </c>
      <c r="F10" s="26">
        <v>-3.3099713205415003E-7</v>
      </c>
      <c r="G10" s="26">
        <v>4.32612151206947E-5</v>
      </c>
      <c r="H10" s="26">
        <v>1.874468842398901E-5</v>
      </c>
      <c r="I10" s="26">
        <f>VARP(monthly_avg!$I$4:$I$24)</f>
        <v>2.9043513481211001E-5</v>
      </c>
      <c r="J10" s="26">
        <v>3.5882204055817104E-5</v>
      </c>
      <c r="K10" s="26">
        <v>1.9382394547669169E-5</v>
      </c>
      <c r="M10" s="1" t="s">
        <v>8</v>
      </c>
      <c r="N10" s="32">
        <v>1.3693592719865748E-2</v>
      </c>
    </row>
    <row r="11" spans="1:14" x14ac:dyDescent="0.3">
      <c r="A11" s="27" t="s">
        <v>9</v>
      </c>
      <c r="B11" s="26">
        <v>8.9769310791721921E-5</v>
      </c>
      <c r="C11" s="26">
        <v>4.5732923395890575E-5</v>
      </c>
      <c r="D11" s="26">
        <v>6.0622673211219291E-5</v>
      </c>
      <c r="E11" s="26">
        <v>1.2378510988570783E-5</v>
      </c>
      <c r="F11" s="26">
        <v>1.9599626380944803E-5</v>
      </c>
      <c r="G11" s="26">
        <v>5.20664955924299E-5</v>
      </c>
      <c r="H11" s="26">
        <v>4.2762364256553693E-5</v>
      </c>
      <c r="I11" s="26">
        <v>3.5882204055817104E-5</v>
      </c>
      <c r="J11" s="26">
        <f>VARP(monthly_avg!$J$4:$J$24)</f>
        <v>8.7404336771526781E-5</v>
      </c>
      <c r="K11" s="26">
        <v>7.7900558103703222E-5</v>
      </c>
      <c r="M11" s="1" t="s">
        <v>9</v>
      </c>
      <c r="N11" s="32">
        <v>2.0226382161946721E-2</v>
      </c>
    </row>
    <row r="12" spans="1:14" x14ac:dyDescent="0.3">
      <c r="A12" s="27" t="s">
        <v>10</v>
      </c>
      <c r="B12" s="26">
        <v>3.8148919399995577E-5</v>
      </c>
      <c r="C12" s="26">
        <v>3.1440592241878711E-5</v>
      </c>
      <c r="D12" s="26">
        <v>3.7955074601867366E-5</v>
      </c>
      <c r="E12" s="26">
        <v>2.1362981342265604E-5</v>
      </c>
      <c r="F12" s="26">
        <v>4.5395079284870093E-5</v>
      </c>
      <c r="G12" s="26">
        <v>9.4415048957785163E-6</v>
      </c>
      <c r="H12" s="26">
        <v>4.4202415434703695E-5</v>
      </c>
      <c r="I12" s="26">
        <v>1.9382394547669169E-5</v>
      </c>
      <c r="J12" s="26">
        <v>7.7900558103703222E-5</v>
      </c>
      <c r="K12" s="26">
        <f>VARP(monthly_avg!$K$4:$K$24)</f>
        <v>1.9087989887082527E-4</v>
      </c>
      <c r="M12" s="1" t="s">
        <v>10</v>
      </c>
      <c r="N12" s="33">
        <v>2.5143162600833512E-2</v>
      </c>
    </row>
    <row r="16" spans="1:14" x14ac:dyDescent="0.3">
      <c r="A16" s="29"/>
      <c r="B16" s="47" t="s">
        <v>85</v>
      </c>
      <c r="C16" s="38"/>
      <c r="D16" s="29"/>
      <c r="E16" s="37" t="s">
        <v>87</v>
      </c>
      <c r="F16" s="38"/>
    </row>
    <row r="17" spans="1:6" x14ac:dyDescent="0.3">
      <c r="A17" s="39"/>
      <c r="B17" s="36" t="s">
        <v>64</v>
      </c>
      <c r="C17" s="18"/>
      <c r="D17" s="15" t="s">
        <v>71</v>
      </c>
      <c r="F17" s="18"/>
    </row>
    <row r="18" spans="1:6" x14ac:dyDescent="0.3">
      <c r="A18" s="1" t="s">
        <v>1</v>
      </c>
      <c r="B18" s="34">
        <v>0</v>
      </c>
      <c r="C18" s="18"/>
      <c r="D18" s="1" t="s">
        <v>1</v>
      </c>
      <c r="E18" s="34">
        <v>0</v>
      </c>
      <c r="F18" s="18"/>
    </row>
    <row r="19" spans="1:6" x14ac:dyDescent="0.3">
      <c r="A19" s="1" t="s">
        <v>2</v>
      </c>
      <c r="B19" s="34">
        <v>0</v>
      </c>
      <c r="C19" s="18"/>
      <c r="D19" s="1" t="s">
        <v>2</v>
      </c>
      <c r="E19" s="34">
        <v>0</v>
      </c>
      <c r="F19" s="18"/>
    </row>
    <row r="20" spans="1:6" x14ac:dyDescent="0.3">
      <c r="A20" s="1" t="s">
        <v>3</v>
      </c>
      <c r="B20" s="34">
        <v>0</v>
      </c>
      <c r="C20" s="18"/>
      <c r="D20" s="1" t="s">
        <v>3</v>
      </c>
      <c r="E20" s="34">
        <v>0</v>
      </c>
      <c r="F20" s="18"/>
    </row>
    <row r="21" spans="1:6" x14ac:dyDescent="0.3">
      <c r="A21" s="1" t="s">
        <v>4</v>
      </c>
      <c r="B21" s="34">
        <v>0.26974175262873495</v>
      </c>
      <c r="C21" s="18"/>
      <c r="D21" s="1" t="s">
        <v>4</v>
      </c>
      <c r="E21" s="34">
        <v>0</v>
      </c>
      <c r="F21" s="18"/>
    </row>
    <row r="22" spans="1:6" x14ac:dyDescent="0.3">
      <c r="A22" s="1" t="s">
        <v>5</v>
      </c>
      <c r="B22" s="34">
        <v>0.25406297047804766</v>
      </c>
      <c r="C22" s="18"/>
      <c r="D22" s="1" t="s">
        <v>5</v>
      </c>
      <c r="E22" s="34">
        <v>0.20656007382705435</v>
      </c>
      <c r="F22" s="18"/>
    </row>
    <row r="23" spans="1:6" x14ac:dyDescent="0.3">
      <c r="A23" s="1" t="s">
        <v>6</v>
      </c>
      <c r="B23" s="34">
        <v>0</v>
      </c>
      <c r="C23" s="18"/>
      <c r="D23" s="1" t="s">
        <v>6</v>
      </c>
      <c r="E23" s="34">
        <v>0</v>
      </c>
      <c r="F23" s="18"/>
    </row>
    <row r="24" spans="1:6" x14ac:dyDescent="0.3">
      <c r="A24" s="1" t="s">
        <v>7</v>
      </c>
      <c r="B24" s="34">
        <v>0.11731517158623046</v>
      </c>
      <c r="C24" s="18"/>
      <c r="D24" s="1" t="s">
        <v>7</v>
      </c>
      <c r="E24" s="34">
        <v>0</v>
      </c>
      <c r="F24" s="18"/>
    </row>
    <row r="25" spans="1:6" x14ac:dyDescent="0.3">
      <c r="A25" s="1" t="s">
        <v>8</v>
      </c>
      <c r="B25" s="34">
        <v>0.35888010530698672</v>
      </c>
      <c r="C25" s="18"/>
      <c r="D25" s="1" t="s">
        <v>8</v>
      </c>
      <c r="E25" s="34">
        <v>0</v>
      </c>
      <c r="F25" s="18"/>
    </row>
    <row r="26" spans="1:6" x14ac:dyDescent="0.3">
      <c r="A26" s="1" t="s">
        <v>9</v>
      </c>
      <c r="B26" s="34">
        <v>0</v>
      </c>
      <c r="C26" s="18"/>
      <c r="D26" s="1" t="s">
        <v>9</v>
      </c>
      <c r="E26" s="34">
        <v>0</v>
      </c>
      <c r="F26" s="18"/>
    </row>
    <row r="27" spans="1:6" x14ac:dyDescent="0.3">
      <c r="A27" s="1" t="s">
        <v>10</v>
      </c>
      <c r="B27" s="34">
        <v>0</v>
      </c>
      <c r="C27" s="18"/>
      <c r="D27" s="1" t="s">
        <v>10</v>
      </c>
      <c r="E27" s="34">
        <v>0.79343993126366352</v>
      </c>
      <c r="F27" s="18"/>
    </row>
    <row r="28" spans="1:6" x14ac:dyDescent="0.3">
      <c r="A28" s="1" t="s">
        <v>84</v>
      </c>
      <c r="B28" s="35">
        <f>SUM(B18:B27)</f>
        <v>0.99999999999999978</v>
      </c>
      <c r="C28" s="18"/>
      <c r="D28" s="1" t="s">
        <v>84</v>
      </c>
      <c r="E28" s="34">
        <f>SUM(E18:E27)</f>
        <v>1.0000000050907178</v>
      </c>
      <c r="F28" s="18"/>
    </row>
    <row r="29" spans="1:6" x14ac:dyDescent="0.3">
      <c r="A29" s="39"/>
      <c r="C29" s="18"/>
      <c r="D29" s="39"/>
      <c r="F29" s="18"/>
    </row>
    <row r="30" spans="1:6" x14ac:dyDescent="0.3">
      <c r="A30" s="48"/>
      <c r="B30" s="40" t="s">
        <v>86</v>
      </c>
      <c r="C30" s="41" t="s">
        <v>70</v>
      </c>
      <c r="D30" s="39"/>
      <c r="E30" s="40" t="s">
        <v>65</v>
      </c>
      <c r="F30" s="41" t="s">
        <v>70</v>
      </c>
    </row>
    <row r="31" spans="1:6" x14ac:dyDescent="0.3">
      <c r="A31" s="48" t="s">
        <v>66</v>
      </c>
      <c r="B31" s="49">
        <f t="array" ref="B31">MMULT(TRANSPOSE(B18:B27),N3:N12)</f>
        <v>1.5816614260269556E-2</v>
      </c>
      <c r="C31" s="43">
        <f>B31*12</f>
        <v>0.18979937112323467</v>
      </c>
      <c r="D31" s="39"/>
      <c r="E31" s="42">
        <f t="array" ref="E31">MMULT(TRANSPOSE(E18:E27),N3:N12)</f>
        <v>2.4166666670720448E-2</v>
      </c>
      <c r="F31" s="43">
        <f>E31*12</f>
        <v>0.29000000004864535</v>
      </c>
    </row>
    <row r="32" spans="1:6" x14ac:dyDescent="0.3">
      <c r="A32" s="48" t="s">
        <v>68</v>
      </c>
      <c r="B32" s="40">
        <f t="array" ref="B32">MMULT(TRANSPOSE(B18:B27),MMULT(B3:K12,B18:B27))</f>
        <v>1.2268162762949963E-5</v>
      </c>
      <c r="C32" s="41"/>
      <c r="D32" s="39"/>
      <c r="E32" s="40">
        <f t="array" ref="E32">MMULT(TRANSPOSE(E18:E27),MMULT(B3:K12,E18:E27))</f>
        <v>1.3642358234687235E-4</v>
      </c>
      <c r="F32" s="41"/>
    </row>
    <row r="33" spans="1:6" x14ac:dyDescent="0.3">
      <c r="A33" s="50" t="s">
        <v>69</v>
      </c>
      <c r="B33" s="45">
        <f>SQRT(B32)</f>
        <v>3.5025937193671154E-3</v>
      </c>
      <c r="C33" s="46">
        <f>B33*SQRT(12)</f>
        <v>1.2133340560430979E-2</v>
      </c>
      <c r="D33" s="44"/>
      <c r="E33" s="45">
        <f>SQRT(E32)</f>
        <v>1.1680050614054392E-2</v>
      </c>
      <c r="F33" s="46">
        <f>E33*SQRT(12)</f>
        <v>4.0460882197036536E-2</v>
      </c>
    </row>
    <row r="63" spans="2:12" ht="15" thickBot="1" x14ac:dyDescent="0.35"/>
    <row r="64" spans="2:12" x14ac:dyDescent="0.3">
      <c r="B64" s="12"/>
      <c r="C64" s="12" t="s">
        <v>54</v>
      </c>
      <c r="D64" s="12" t="s">
        <v>55</v>
      </c>
      <c r="E64" s="12" t="s">
        <v>56</v>
      </c>
      <c r="F64" s="12" t="s">
        <v>57</v>
      </c>
      <c r="G64" s="12" t="s">
        <v>58</v>
      </c>
      <c r="H64" s="12" t="s">
        <v>59</v>
      </c>
      <c r="I64" s="12" t="s">
        <v>60</v>
      </c>
      <c r="J64" s="12" t="s">
        <v>61</v>
      </c>
      <c r="K64" s="12" t="s">
        <v>62</v>
      </c>
      <c r="L64" s="14" t="s">
        <v>63</v>
      </c>
    </row>
    <row r="65" spans="2:12" x14ac:dyDescent="0.3">
      <c r="B65" t="s">
        <v>54</v>
      </c>
      <c r="C65">
        <f>VARP(monthly_avg!$B$4:$B$24)</f>
        <v>1.575645114926499E-4</v>
      </c>
      <c r="D65">
        <v>7.9667617487460816E-5</v>
      </c>
      <c r="E65">
        <v>1.0363052896012365E-4</v>
      </c>
      <c r="F65">
        <v>8.1036414657387472E-6</v>
      </c>
      <c r="G65">
        <v>-3.6367257195694328E-6</v>
      </c>
      <c r="H65">
        <v>1.1351580218093768E-4</v>
      </c>
      <c r="I65">
        <v>5.5520180736321908E-5</v>
      </c>
      <c r="J65">
        <v>5.1314864408004631E-5</v>
      </c>
      <c r="K65">
        <v>8.9769310791721921E-5</v>
      </c>
      <c r="L65">
        <v>3.8148919399995577E-5</v>
      </c>
    </row>
    <row r="66" spans="2:12" x14ac:dyDescent="0.3">
      <c r="B66" t="s">
        <v>55</v>
      </c>
      <c r="C66">
        <v>7.9667617487460816E-5</v>
      </c>
      <c r="D66">
        <f>VARP(monthly_avg!$C$4:$C$24)</f>
        <v>7.3802947149290729E-5</v>
      </c>
      <c r="E66">
        <v>5.69786261411035E-5</v>
      </c>
      <c r="F66">
        <v>2.8835700391118398E-5</v>
      </c>
      <c r="G66">
        <v>4.0688011270934678E-6</v>
      </c>
      <c r="H66">
        <v>5.9692218398861018E-5</v>
      </c>
      <c r="I66">
        <v>2.9634064998597641E-5</v>
      </c>
      <c r="J66">
        <v>3.0220223585316794E-5</v>
      </c>
      <c r="K66">
        <v>4.5732923395890575E-5</v>
      </c>
      <c r="L66">
        <v>3.1440592241878711E-5</v>
      </c>
    </row>
    <row r="67" spans="2:12" x14ac:dyDescent="0.3">
      <c r="B67" t="s">
        <v>56</v>
      </c>
      <c r="C67">
        <v>1.0363052896012365E-4</v>
      </c>
      <c r="D67">
        <v>5.69786261411035E-5</v>
      </c>
      <c r="E67">
        <f>VARP(monthly_avg!$D$4:$D$24)</f>
        <v>7.4421468328448367E-5</v>
      </c>
      <c r="F67">
        <v>3.6692862514989159E-6</v>
      </c>
      <c r="G67">
        <v>-4.9378821602846292E-7</v>
      </c>
      <c r="H67">
        <v>8.174181926248255E-5</v>
      </c>
      <c r="I67">
        <v>4.2920103616141474E-5</v>
      </c>
      <c r="J67">
        <v>3.7762770554819111E-5</v>
      </c>
      <c r="K67">
        <v>6.0622673211219291E-5</v>
      </c>
      <c r="L67">
        <v>3.7955074601867366E-5</v>
      </c>
    </row>
    <row r="68" spans="2:12" x14ac:dyDescent="0.3">
      <c r="B68" t="s">
        <v>57</v>
      </c>
      <c r="C68">
        <v>8.1036414657387472E-6</v>
      </c>
      <c r="D68">
        <v>2.8835700391118398E-5</v>
      </c>
      <c r="E68">
        <v>3.6692862514989159E-6</v>
      </c>
      <c r="F68">
        <f>VARP(monthly_avg!$E$4:$E$24)</f>
        <v>3.3023921240407878E-5</v>
      </c>
      <c r="G68">
        <v>1.503166409055188E-5</v>
      </c>
      <c r="H68">
        <v>-5.1961976542869177E-6</v>
      </c>
      <c r="I68">
        <v>-8.4932916941337579E-7</v>
      </c>
      <c r="J68">
        <v>-1.0006597337407724E-6</v>
      </c>
      <c r="K68">
        <v>1.2378510988570783E-5</v>
      </c>
      <c r="L68">
        <v>2.1362981342265604E-5</v>
      </c>
    </row>
    <row r="69" spans="2:12" x14ac:dyDescent="0.3">
      <c r="B69" t="s">
        <v>58</v>
      </c>
      <c r="C69">
        <v>-3.6367257195694328E-6</v>
      </c>
      <c r="D69">
        <v>4.0688011270934678E-6</v>
      </c>
      <c r="E69">
        <v>-4.9378821602846292E-7</v>
      </c>
      <c r="F69">
        <v>1.503166409055188E-5</v>
      </c>
      <c r="G69">
        <f>VARP(monthly_avg!$F$4:$F$24)</f>
        <v>3.2246339214569278E-5</v>
      </c>
      <c r="H69">
        <v>-1.2719724731799397E-5</v>
      </c>
      <c r="I69">
        <v>1.1906680093845241E-6</v>
      </c>
      <c r="J69">
        <v>-3.3099713205415003E-7</v>
      </c>
      <c r="K69">
        <v>1.9599626380944803E-5</v>
      </c>
      <c r="L69">
        <v>4.5395079284870093E-5</v>
      </c>
    </row>
    <row r="70" spans="2:12" x14ac:dyDescent="0.3">
      <c r="B70" t="s">
        <v>59</v>
      </c>
      <c r="C70">
        <v>1.1351580218093768E-4</v>
      </c>
      <c r="D70">
        <v>5.9692218398861018E-5</v>
      </c>
      <c r="E70">
        <v>8.174181926248255E-5</v>
      </c>
      <c r="F70">
        <v>-5.1961976542869177E-6</v>
      </c>
      <c r="G70">
        <v>-1.2719724731799397E-5</v>
      </c>
      <c r="H70">
        <f>VARP(monthly_avg!$G$4:$G$24)</f>
        <v>1.1538975151055897E-4</v>
      </c>
      <c r="I70">
        <v>4.846321939757102E-5</v>
      </c>
      <c r="J70">
        <v>4.32612151206947E-5</v>
      </c>
      <c r="K70">
        <v>5.20664955924299E-5</v>
      </c>
      <c r="L70">
        <v>9.4415048957785163E-6</v>
      </c>
    </row>
    <row r="71" spans="2:12" x14ac:dyDescent="0.3">
      <c r="B71" t="s">
        <v>60</v>
      </c>
      <c r="C71">
        <v>5.5520180736321908E-5</v>
      </c>
      <c r="D71">
        <v>2.9634064998597641E-5</v>
      </c>
      <c r="E71">
        <v>4.2920103616141474E-5</v>
      </c>
      <c r="F71">
        <v>-8.4932916941337579E-7</v>
      </c>
      <c r="G71">
        <v>1.1906680093845241E-6</v>
      </c>
      <c r="H71">
        <v>4.846321939757102E-5</v>
      </c>
      <c r="I71">
        <f>VARP(monthly_avg!$H$4:$H$24)</f>
        <v>4.6606608132062083E-5</v>
      </c>
      <c r="J71">
        <v>1.874468842398901E-5</v>
      </c>
      <c r="K71">
        <v>4.2762364256553693E-5</v>
      </c>
      <c r="L71">
        <v>4.4202415434703695E-5</v>
      </c>
    </row>
    <row r="72" spans="2:12" x14ac:dyDescent="0.3">
      <c r="B72" t="s">
        <v>61</v>
      </c>
      <c r="C72">
        <v>5.1314864408004631E-5</v>
      </c>
      <c r="D72">
        <v>3.0220223585316794E-5</v>
      </c>
      <c r="E72">
        <v>3.7762770554819111E-5</v>
      </c>
      <c r="F72">
        <v>-1.0006597337407724E-6</v>
      </c>
      <c r="G72">
        <v>-3.3099713205415003E-7</v>
      </c>
      <c r="H72">
        <v>4.32612151206947E-5</v>
      </c>
      <c r="I72">
        <v>1.874468842398901E-5</v>
      </c>
      <c r="J72">
        <f>VARP(monthly_avg!$I$4:$I$24)</f>
        <v>2.9043513481211001E-5</v>
      </c>
      <c r="K72">
        <v>3.5882204055817104E-5</v>
      </c>
      <c r="L72">
        <v>1.9382394547669169E-5</v>
      </c>
    </row>
    <row r="73" spans="2:12" x14ac:dyDescent="0.3">
      <c r="B73" t="s">
        <v>62</v>
      </c>
      <c r="C73">
        <v>8.9769310791721921E-5</v>
      </c>
      <c r="D73">
        <v>4.5732923395890575E-5</v>
      </c>
      <c r="E73">
        <v>6.0622673211219291E-5</v>
      </c>
      <c r="F73">
        <v>1.2378510988570783E-5</v>
      </c>
      <c r="G73">
        <v>1.9599626380944803E-5</v>
      </c>
      <c r="H73">
        <v>5.20664955924299E-5</v>
      </c>
      <c r="I73">
        <v>4.2762364256553693E-5</v>
      </c>
      <c r="J73">
        <v>3.5882204055817104E-5</v>
      </c>
      <c r="K73">
        <f>VARP(monthly_avg!$J$4:$J$24)</f>
        <v>8.7404336771526781E-5</v>
      </c>
      <c r="L73">
        <v>7.7900558103703222E-5</v>
      </c>
    </row>
    <row r="74" spans="2:12" ht="15" thickBot="1" x14ac:dyDescent="0.35">
      <c r="B74" s="11" t="s">
        <v>63</v>
      </c>
      <c r="C74" s="11">
        <v>3.8148919399995577E-5</v>
      </c>
      <c r="D74" s="11">
        <v>3.1440592241878711E-5</v>
      </c>
      <c r="E74" s="11">
        <v>3.7955074601867366E-5</v>
      </c>
      <c r="F74" s="11">
        <v>2.1362981342265604E-5</v>
      </c>
      <c r="G74" s="11">
        <v>4.5395079284870093E-5</v>
      </c>
      <c r="H74" s="11">
        <v>9.4415048957785163E-6</v>
      </c>
      <c r="I74" s="11">
        <v>4.4202415434703695E-5</v>
      </c>
      <c r="J74" s="11">
        <v>1.9382394547669169E-5</v>
      </c>
      <c r="K74" s="11">
        <v>7.7900558103703222E-5</v>
      </c>
      <c r="L74" s="13">
        <f>VARP(monthly_avg!$K$4:$K$24)</f>
        <v>1.9087989887082527E-4</v>
      </c>
    </row>
    <row r="77" spans="2:12" ht="15" thickBot="1" x14ac:dyDescent="0.35">
      <c r="C77">
        <f>VARP(monthly_avg!$B$4:$B$24)</f>
        <v>1.575645114926499E-4</v>
      </c>
      <c r="D77">
        <v>7.9667617487460816E-5</v>
      </c>
      <c r="E77">
        <v>1.0363052896012365E-4</v>
      </c>
      <c r="F77">
        <v>8.1036414657387472E-6</v>
      </c>
      <c r="G77">
        <v>-3.6367257195694328E-6</v>
      </c>
      <c r="H77">
        <v>1.1351580218093768E-4</v>
      </c>
      <c r="I77">
        <v>5.5520180736321908E-5</v>
      </c>
      <c r="J77">
        <v>5.1314864408004631E-5</v>
      </c>
      <c r="K77">
        <v>8.9769310791721921E-5</v>
      </c>
      <c r="L77" s="11">
        <v>3.8148919399995577E-5</v>
      </c>
    </row>
    <row r="78" spans="2:12" ht="15" thickBot="1" x14ac:dyDescent="0.35">
      <c r="D78">
        <f>VARP(monthly_avg!$C$4:$C$24)</f>
        <v>7.3802947149290729E-5</v>
      </c>
      <c r="E78">
        <v>5.69786261411035E-5</v>
      </c>
      <c r="F78">
        <v>2.8835700391118398E-5</v>
      </c>
      <c r="G78">
        <v>4.0688011270934678E-6</v>
      </c>
      <c r="H78">
        <v>5.9692218398861018E-5</v>
      </c>
      <c r="I78">
        <v>2.9634064998597641E-5</v>
      </c>
      <c r="J78">
        <v>3.0220223585316794E-5</v>
      </c>
      <c r="K78">
        <v>4.5732923395890575E-5</v>
      </c>
      <c r="L78" s="11">
        <v>3.1440592241878711E-5</v>
      </c>
    </row>
    <row r="79" spans="2:12" ht="15" thickBot="1" x14ac:dyDescent="0.35">
      <c r="E79">
        <f>VARP(monthly_avg!$D$4:$D$24)</f>
        <v>7.4421468328448367E-5</v>
      </c>
      <c r="F79">
        <v>3.6692862514989159E-6</v>
      </c>
      <c r="G79">
        <v>-4.9378821602846292E-7</v>
      </c>
      <c r="H79">
        <v>8.174181926248255E-5</v>
      </c>
      <c r="I79">
        <v>4.2920103616141474E-5</v>
      </c>
      <c r="J79">
        <v>3.7762770554819111E-5</v>
      </c>
      <c r="K79">
        <v>6.0622673211219291E-5</v>
      </c>
      <c r="L79" s="11">
        <v>3.7955074601867366E-5</v>
      </c>
    </row>
    <row r="80" spans="2:12" ht="15" thickBot="1" x14ac:dyDescent="0.35">
      <c r="F80">
        <f>VARP(monthly_avg!$E$4:$E$24)</f>
        <v>3.3023921240407878E-5</v>
      </c>
      <c r="G80">
        <v>1.503166409055188E-5</v>
      </c>
      <c r="H80">
        <v>-5.1961976542869177E-6</v>
      </c>
      <c r="I80">
        <v>-8.4932916941337579E-7</v>
      </c>
      <c r="J80">
        <v>-1.0006597337407724E-6</v>
      </c>
      <c r="K80">
        <v>1.2378510988570783E-5</v>
      </c>
      <c r="L80" s="11">
        <v>2.1362981342265604E-5</v>
      </c>
    </row>
    <row r="81" spans="7:12" ht="15" thickBot="1" x14ac:dyDescent="0.35">
      <c r="G81">
        <f>VARP(monthly_avg!$F$4:$F$24)</f>
        <v>3.2246339214569278E-5</v>
      </c>
      <c r="H81">
        <v>-1.2719724731799397E-5</v>
      </c>
      <c r="I81">
        <v>1.1906680093845241E-6</v>
      </c>
      <c r="J81">
        <v>-3.3099713205415003E-7</v>
      </c>
      <c r="K81">
        <v>1.9599626380944803E-5</v>
      </c>
      <c r="L81" s="11">
        <v>4.5395079284870093E-5</v>
      </c>
    </row>
    <row r="82" spans="7:12" ht="15" thickBot="1" x14ac:dyDescent="0.35">
      <c r="H82">
        <f>VARP(monthly_avg!$G$4:$G$24)</f>
        <v>1.1538975151055897E-4</v>
      </c>
      <c r="I82">
        <v>4.846321939757102E-5</v>
      </c>
      <c r="J82">
        <v>4.32612151206947E-5</v>
      </c>
      <c r="K82">
        <v>5.20664955924299E-5</v>
      </c>
      <c r="L82" s="11">
        <v>9.4415048957785163E-6</v>
      </c>
    </row>
    <row r="83" spans="7:12" ht="15" thickBot="1" x14ac:dyDescent="0.35">
      <c r="I83">
        <f>VARP(monthly_avg!$H$4:$H$24)</f>
        <v>4.6606608132062083E-5</v>
      </c>
      <c r="J83">
        <v>1.874468842398901E-5</v>
      </c>
      <c r="K83">
        <v>4.2762364256553693E-5</v>
      </c>
      <c r="L83" s="11">
        <v>4.4202415434703695E-5</v>
      </c>
    </row>
    <row r="84" spans="7:12" ht="15" thickBot="1" x14ac:dyDescent="0.35">
      <c r="J84">
        <f>VARP(monthly_avg!$I$4:$I$24)</f>
        <v>2.9043513481211001E-5</v>
      </c>
      <c r="K84">
        <v>3.5882204055817104E-5</v>
      </c>
      <c r="L84" s="11">
        <v>1.9382394547669169E-5</v>
      </c>
    </row>
    <row r="85" spans="7:12" ht="15" thickBot="1" x14ac:dyDescent="0.35">
      <c r="K85">
        <f>VARP(monthly_avg!$J$4:$J$24)</f>
        <v>8.7404336771526781E-5</v>
      </c>
      <c r="L85" s="11">
        <v>7.7900558103703222E-5</v>
      </c>
    </row>
    <row r="86" spans="7:12" ht="15" thickBot="1" x14ac:dyDescent="0.35">
      <c r="L86" s="11">
        <f>VARP(monthly_avg!$K$4:$K$24)</f>
        <v>1.9087989887082527E-4</v>
      </c>
    </row>
  </sheetData>
  <mergeCells count="1">
    <mergeCell ref="B1:K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30D64-5477-4ECB-9BBA-3A9FF63DED5E}">
  <dimension ref="A1:O242"/>
  <sheetViews>
    <sheetView workbookViewId="0">
      <selection activeCell="M23" sqref="M23"/>
    </sheetView>
  </sheetViews>
  <sheetFormatPr defaultRowHeight="14.4" x14ac:dyDescent="0.3"/>
  <cols>
    <col min="1" max="1" width="10.33203125" bestFit="1" customWidth="1"/>
    <col min="2" max="2" width="7.5546875" customWidth="1"/>
    <col min="3" max="3" width="7.5546875" style="5" customWidth="1"/>
    <col min="4" max="5" width="8.6640625" customWidth="1"/>
    <col min="8" max="8" width="15.109375" customWidth="1"/>
    <col min="9" max="9" width="22" bestFit="1" customWidth="1"/>
    <col min="10" max="10" width="15.109375" customWidth="1"/>
    <col min="11" max="11" width="12.5546875" bestFit="1" customWidth="1"/>
    <col min="15" max="15" width="12" bestFit="1" customWidth="1"/>
  </cols>
  <sheetData>
    <row r="1" spans="1:15" x14ac:dyDescent="0.3">
      <c r="A1" t="s">
        <v>0</v>
      </c>
      <c r="B1" t="s">
        <v>72</v>
      </c>
      <c r="C1" s="5" t="s">
        <v>75</v>
      </c>
      <c r="D1" t="s">
        <v>73</v>
      </c>
      <c r="H1" s="6" t="s">
        <v>74</v>
      </c>
      <c r="I1" t="s">
        <v>76</v>
      </c>
      <c r="J1" s="52" t="s">
        <v>77</v>
      </c>
    </row>
    <row r="2" spans="1:15" x14ac:dyDescent="0.3">
      <c r="A2" s="2">
        <v>38322</v>
      </c>
      <c r="B2" s="17">
        <v>6.7060000000000004</v>
      </c>
      <c r="C2" s="5">
        <f t="shared" ref="C2:C65" si="0">B2:B242/100</f>
        <v>6.7060000000000008E-2</v>
      </c>
      <c r="D2">
        <f>YEAR(India_10_Year_Bond_Yield_Historical_Data__4[[#This Row],[Date]])</f>
        <v>2004</v>
      </c>
      <c r="H2" s="7">
        <v>2004</v>
      </c>
      <c r="I2" s="9">
        <v>6.7060000000000008E-2</v>
      </c>
      <c r="J2" s="17">
        <f>(1+GETPIVOTDATA("Risk Free rate",$H$1,"Year ",2004))^12 - 1</f>
        <v>1.1790444128949078</v>
      </c>
      <c r="O2" s="16"/>
    </row>
    <row r="3" spans="1:15" x14ac:dyDescent="0.3">
      <c r="A3" s="2">
        <v>38353</v>
      </c>
      <c r="B3">
        <v>6.7030000000000003</v>
      </c>
      <c r="C3" s="5">
        <f t="shared" si="0"/>
        <v>6.7030000000000006E-2</v>
      </c>
      <c r="D3">
        <f>YEAR(India_10_Year_Bond_Yield_Historical_Data__4[[#This Row],[Date]])</f>
        <v>2005</v>
      </c>
      <c r="H3" s="7">
        <v>2005</v>
      </c>
      <c r="I3" s="9">
        <v>6.9710000000000008E-2</v>
      </c>
      <c r="J3" s="17">
        <f t="array" ref="J3:J22">(1+I3:I22)^12 - 1</f>
        <v>1.2448776131787551</v>
      </c>
      <c r="O3" s="16"/>
    </row>
    <row r="4" spans="1:15" x14ac:dyDescent="0.3">
      <c r="A4" s="2">
        <v>38384</v>
      </c>
      <c r="B4">
        <v>6.5490000000000004</v>
      </c>
      <c r="C4" s="5">
        <f t="shared" si="0"/>
        <v>6.5490000000000007E-2</v>
      </c>
      <c r="D4">
        <f>YEAR(India_10_Year_Bond_Yield_Historical_Data__4[[#This Row],[Date]])</f>
        <v>2005</v>
      </c>
      <c r="H4" s="7">
        <v>2006</v>
      </c>
      <c r="I4" s="9">
        <v>7.662833333333334E-2</v>
      </c>
      <c r="J4" s="17">
        <v>1.425435099112192</v>
      </c>
      <c r="O4" s="16"/>
    </row>
    <row r="5" spans="1:15" x14ac:dyDescent="0.3">
      <c r="A5" s="2">
        <v>38412</v>
      </c>
      <c r="B5">
        <v>6.6760000000000002</v>
      </c>
      <c r="C5" s="5">
        <f t="shared" si="0"/>
        <v>6.676E-2</v>
      </c>
      <c r="D5">
        <f>YEAR(India_10_Year_Bond_Yield_Historical_Data__4[[#This Row],[Date]])</f>
        <v>2005</v>
      </c>
      <c r="H5" s="7">
        <v>2007</v>
      </c>
      <c r="I5" s="9">
        <v>7.9529166666666679E-2</v>
      </c>
      <c r="J5" s="17">
        <v>1.505027898174407</v>
      </c>
      <c r="O5" s="16"/>
    </row>
    <row r="6" spans="1:15" x14ac:dyDescent="0.3">
      <c r="A6" s="2">
        <v>38443</v>
      </c>
      <c r="B6">
        <v>7.3570000000000002</v>
      </c>
      <c r="C6" s="5">
        <f t="shared" si="0"/>
        <v>7.3569999999999997E-2</v>
      </c>
      <c r="D6">
        <f>YEAR(India_10_Year_Bond_Yield_Historical_Data__4[[#This Row],[Date]])</f>
        <v>2005</v>
      </c>
      <c r="H6" s="7">
        <v>2008</v>
      </c>
      <c r="I6" s="9">
        <v>7.8546666666666654E-2</v>
      </c>
      <c r="J6" s="17">
        <v>1.4778059489985735</v>
      </c>
      <c r="O6" s="16"/>
    </row>
    <row r="7" spans="1:15" x14ac:dyDescent="0.3">
      <c r="A7" s="2">
        <v>38473</v>
      </c>
      <c r="B7">
        <v>6.9790000000000001</v>
      </c>
      <c r="C7" s="5">
        <f t="shared" si="0"/>
        <v>6.9790000000000005E-2</v>
      </c>
      <c r="D7">
        <f>YEAR(India_10_Year_Bond_Yield_Historical_Data__4[[#This Row],[Date]])</f>
        <v>2005</v>
      </c>
      <c r="H7" s="7">
        <v>2009</v>
      </c>
      <c r="I7" s="9">
        <v>6.9485833333333344E-2</v>
      </c>
      <c r="J7" s="17">
        <v>1.2392389208370633</v>
      </c>
      <c r="O7" s="16"/>
    </row>
    <row r="8" spans="1:15" x14ac:dyDescent="0.3">
      <c r="A8" s="2">
        <v>38504</v>
      </c>
      <c r="B8">
        <v>6.907</v>
      </c>
      <c r="C8" s="5">
        <f t="shared" si="0"/>
        <v>6.9070000000000006E-2</v>
      </c>
      <c r="D8">
        <f>YEAR(India_10_Year_Bond_Yield_Historical_Data__4[[#This Row],[Date]])</f>
        <v>2005</v>
      </c>
      <c r="H8" s="7">
        <v>2010</v>
      </c>
      <c r="I8" s="9">
        <v>7.8485000000000013E-2</v>
      </c>
      <c r="J8" s="17">
        <v>1.4761064398622032</v>
      </c>
      <c r="O8" s="16"/>
    </row>
    <row r="9" spans="1:15" x14ac:dyDescent="0.3">
      <c r="A9" s="2">
        <v>38534</v>
      </c>
      <c r="B9">
        <v>6.9939999999999998</v>
      </c>
      <c r="C9" s="5">
        <f t="shared" si="0"/>
        <v>6.9940000000000002E-2</v>
      </c>
      <c r="D9">
        <f>YEAR(India_10_Year_Bond_Yield_Historical_Data__4[[#This Row],[Date]])</f>
        <v>2005</v>
      </c>
      <c r="H9" s="7">
        <v>2011</v>
      </c>
      <c r="I9" s="9">
        <v>8.365750000000001E-2</v>
      </c>
      <c r="J9" s="17">
        <v>1.6224335542910406</v>
      </c>
      <c r="O9" s="16"/>
    </row>
    <row r="10" spans="1:15" x14ac:dyDescent="0.3">
      <c r="A10" s="2">
        <v>38565</v>
      </c>
      <c r="B10">
        <v>7.0940000000000003</v>
      </c>
      <c r="C10" s="5">
        <f t="shared" si="0"/>
        <v>7.0940000000000003E-2</v>
      </c>
      <c r="D10">
        <f>YEAR(India_10_Year_Bond_Yield_Historical_Data__4[[#This Row],[Date]])</f>
        <v>2005</v>
      </c>
      <c r="H10" s="7">
        <v>2012</v>
      </c>
      <c r="I10" s="9">
        <v>8.2949999999999982E-2</v>
      </c>
      <c r="J10" s="17">
        <v>1.6019615081860326</v>
      </c>
      <c r="O10" s="16"/>
    </row>
    <row r="11" spans="1:15" x14ac:dyDescent="0.3">
      <c r="A11" s="2">
        <v>38596</v>
      </c>
      <c r="B11">
        <v>7.101</v>
      </c>
      <c r="C11" s="5">
        <f t="shared" si="0"/>
        <v>7.1010000000000004E-2</v>
      </c>
      <c r="D11">
        <f>YEAR(India_10_Year_Bond_Yield_Historical_Data__4[[#This Row],[Date]])</f>
        <v>2005</v>
      </c>
      <c r="H11" s="7">
        <v>2013</v>
      </c>
      <c r="I11" s="9">
        <v>8.1975833333333317E-2</v>
      </c>
      <c r="J11" s="17">
        <v>1.5740129491655415</v>
      </c>
      <c r="O11" s="16"/>
    </row>
    <row r="12" spans="1:15" x14ac:dyDescent="0.3">
      <c r="A12" s="2">
        <v>38626</v>
      </c>
      <c r="B12">
        <v>7.0990000000000002</v>
      </c>
      <c r="C12" s="5">
        <f t="shared" si="0"/>
        <v>7.0989999999999998E-2</v>
      </c>
      <c r="D12">
        <f>YEAR(India_10_Year_Bond_Yield_Historical_Data__4[[#This Row],[Date]])</f>
        <v>2005</v>
      </c>
      <c r="H12" s="7">
        <v>2014</v>
      </c>
      <c r="I12" s="9">
        <v>8.555083333333334E-2</v>
      </c>
      <c r="J12" s="17">
        <v>1.6779470206458593</v>
      </c>
      <c r="O12" s="16"/>
    </row>
    <row r="13" spans="1:15" x14ac:dyDescent="0.3">
      <c r="A13" s="2">
        <v>38657</v>
      </c>
      <c r="B13">
        <v>7.0830000000000002</v>
      </c>
      <c r="C13" s="5">
        <f t="shared" si="0"/>
        <v>7.0830000000000004E-2</v>
      </c>
      <c r="D13">
        <f>YEAR(India_10_Year_Bond_Yield_Historical_Data__4[[#This Row],[Date]])</f>
        <v>2005</v>
      </c>
      <c r="H13" s="7">
        <v>2015</v>
      </c>
      <c r="I13" s="9">
        <v>7.7501666666666677E-2</v>
      </c>
      <c r="J13" s="17">
        <v>1.449150126953672</v>
      </c>
      <c r="O13" s="16"/>
    </row>
    <row r="14" spans="1:15" x14ac:dyDescent="0.3">
      <c r="A14" s="2">
        <v>38687</v>
      </c>
      <c r="B14">
        <v>7.11</v>
      </c>
      <c r="C14" s="5">
        <f t="shared" si="0"/>
        <v>7.1099999999999997E-2</v>
      </c>
      <c r="D14">
        <f>YEAR(India_10_Year_Bond_Yield_Historical_Data__4[[#This Row],[Date]])</f>
        <v>2005</v>
      </c>
      <c r="H14" s="7">
        <v>2016</v>
      </c>
      <c r="I14" s="9">
        <v>7.1738333333333335E-2</v>
      </c>
      <c r="J14" s="17">
        <v>1.2964932597324932</v>
      </c>
      <c r="O14" s="16"/>
    </row>
    <row r="15" spans="1:15" x14ac:dyDescent="0.3">
      <c r="A15" s="2">
        <v>38718</v>
      </c>
      <c r="B15">
        <v>7.3719999999999999</v>
      </c>
      <c r="C15" s="5">
        <f t="shared" si="0"/>
        <v>7.3719999999999994E-2</v>
      </c>
      <c r="D15">
        <f>YEAR(India_10_Year_Bond_Yield_Historical_Data__4[[#This Row],[Date]])</f>
        <v>2006</v>
      </c>
      <c r="H15" s="7">
        <v>2017</v>
      </c>
      <c r="I15" s="9">
        <v>6.7472499999999991E-2</v>
      </c>
      <c r="J15" s="17">
        <v>1.1891743332882565</v>
      </c>
      <c r="O15" s="16"/>
    </row>
    <row r="16" spans="1:15" x14ac:dyDescent="0.3">
      <c r="A16" s="2">
        <v>38749</v>
      </c>
      <c r="B16">
        <v>7.3929999999999998</v>
      </c>
      <c r="C16" s="5">
        <f t="shared" si="0"/>
        <v>7.3929999999999996E-2</v>
      </c>
      <c r="D16">
        <f>YEAR(India_10_Year_Bond_Yield_Historical_Data__4[[#This Row],[Date]])</f>
        <v>2006</v>
      </c>
      <c r="H16" s="7">
        <v>2018</v>
      </c>
      <c r="I16" s="9">
        <v>7.7189166666666656E-2</v>
      </c>
      <c r="J16" s="17">
        <v>1.4406399990486656</v>
      </c>
      <c r="O16" s="16"/>
    </row>
    <row r="17" spans="1:15" x14ac:dyDescent="0.3">
      <c r="A17" s="2">
        <v>38777</v>
      </c>
      <c r="B17">
        <v>7.55</v>
      </c>
      <c r="C17" s="5">
        <f t="shared" si="0"/>
        <v>7.5499999999999998E-2</v>
      </c>
      <c r="D17">
        <f>YEAR(India_10_Year_Bond_Yield_Historical_Data__4[[#This Row],[Date]])</f>
        <v>2006</v>
      </c>
      <c r="H17" s="7">
        <v>2019</v>
      </c>
      <c r="I17" s="9">
        <v>6.918500000000001E-2</v>
      </c>
      <c r="J17" s="17">
        <v>1.2316921559430951</v>
      </c>
      <c r="O17" s="16"/>
    </row>
    <row r="18" spans="1:15" x14ac:dyDescent="0.3">
      <c r="A18" s="2">
        <v>38808</v>
      </c>
      <c r="B18">
        <v>7.39</v>
      </c>
      <c r="C18" s="5">
        <f t="shared" si="0"/>
        <v>7.3899999999999993E-2</v>
      </c>
      <c r="D18">
        <f>YEAR(India_10_Year_Bond_Yield_Historical_Data__4[[#This Row],[Date]])</f>
        <v>2006</v>
      </c>
      <c r="H18" s="7">
        <v>2020</v>
      </c>
      <c r="I18" s="9">
        <v>6.0612500000000007E-2</v>
      </c>
      <c r="J18" s="17">
        <v>1.0261933937061176</v>
      </c>
      <c r="O18" s="16"/>
    </row>
    <row r="19" spans="1:15" x14ac:dyDescent="0.3">
      <c r="A19" s="2">
        <v>38838</v>
      </c>
      <c r="B19">
        <v>7.6589999999999998</v>
      </c>
      <c r="C19" s="5">
        <f t="shared" si="0"/>
        <v>7.6589999999999991E-2</v>
      </c>
      <c r="D19">
        <f>YEAR(India_10_Year_Bond_Yield_Historical_Data__4[[#This Row],[Date]])</f>
        <v>2006</v>
      </c>
      <c r="H19" s="7">
        <v>2021</v>
      </c>
      <c r="I19" s="9">
        <v>6.1889999999999994E-2</v>
      </c>
      <c r="J19" s="17">
        <v>1.0556746103280314</v>
      </c>
      <c r="O19" s="16"/>
    </row>
    <row r="20" spans="1:15" x14ac:dyDescent="0.3">
      <c r="A20" s="2">
        <v>38869</v>
      </c>
      <c r="B20">
        <v>8.1509999999999998</v>
      </c>
      <c r="C20" s="5">
        <f t="shared" si="0"/>
        <v>8.1509999999999999E-2</v>
      </c>
      <c r="D20">
        <f>YEAR(India_10_Year_Bond_Yield_Historical_Data__4[[#This Row],[Date]])</f>
        <v>2006</v>
      </c>
      <c r="H20" s="7">
        <v>2022</v>
      </c>
      <c r="I20" s="9">
        <v>7.1882500000000002E-2</v>
      </c>
      <c r="J20" s="17">
        <v>1.3002030029371956</v>
      </c>
      <c r="O20" s="16"/>
    </row>
    <row r="21" spans="1:15" x14ac:dyDescent="0.3">
      <c r="A21" s="2">
        <v>38899</v>
      </c>
      <c r="B21">
        <v>8.2379999999999995</v>
      </c>
      <c r="C21" s="5">
        <f t="shared" si="0"/>
        <v>8.2379999999999995E-2</v>
      </c>
      <c r="D21">
        <f>YEAR(India_10_Year_Bond_Yield_Historical_Data__4[[#This Row],[Date]])</f>
        <v>2006</v>
      </c>
      <c r="H21" s="7">
        <v>2023</v>
      </c>
      <c r="I21" s="9">
        <v>7.2236666666666685E-2</v>
      </c>
      <c r="J21" s="17">
        <v>1.3093398699712933</v>
      </c>
      <c r="O21" s="16"/>
    </row>
    <row r="22" spans="1:15" x14ac:dyDescent="0.3">
      <c r="A22" s="2">
        <v>38930</v>
      </c>
      <c r="B22">
        <v>7.891</v>
      </c>
      <c r="C22" s="5">
        <f t="shared" si="0"/>
        <v>7.8909999999999994E-2</v>
      </c>
      <c r="D22">
        <f>YEAR(India_10_Year_Bond_Yield_Historical_Data__4[[#This Row],[Date]])</f>
        <v>2006</v>
      </c>
      <c r="H22" s="7">
        <v>2024</v>
      </c>
      <c r="I22" s="9">
        <v>6.9535833333333325E-2</v>
      </c>
      <c r="J22" s="17">
        <v>1.2404954955701437</v>
      </c>
      <c r="O22" s="16"/>
    </row>
    <row r="23" spans="1:15" x14ac:dyDescent="0.3">
      <c r="A23" s="2">
        <v>38961</v>
      </c>
      <c r="B23">
        <v>7.6420000000000003</v>
      </c>
      <c r="C23" s="5">
        <f t="shared" si="0"/>
        <v>7.6420000000000002E-2</v>
      </c>
      <c r="D23">
        <f>YEAR(India_10_Year_Bond_Yield_Historical_Data__4[[#This Row],[Date]])</f>
        <v>2006</v>
      </c>
      <c r="H23" s="7" t="s">
        <v>12</v>
      </c>
      <c r="I23" s="9">
        <v>7.425817427385889E-2</v>
      </c>
    </row>
    <row r="24" spans="1:15" x14ac:dyDescent="0.3">
      <c r="A24" s="2">
        <v>38991</v>
      </c>
      <c r="B24">
        <v>7.625</v>
      </c>
      <c r="C24" s="5">
        <f t="shared" si="0"/>
        <v>7.6249999999999998E-2</v>
      </c>
      <c r="D24">
        <f>YEAR(India_10_Year_Bond_Yield_Historical_Data__4[[#This Row],[Date]])</f>
        <v>2006</v>
      </c>
    </row>
    <row r="25" spans="1:15" x14ac:dyDescent="0.3">
      <c r="A25" s="2">
        <v>39022</v>
      </c>
      <c r="B25">
        <v>7.4240000000000004</v>
      </c>
      <c r="C25" s="5">
        <f t="shared" si="0"/>
        <v>7.424E-2</v>
      </c>
      <c r="D25">
        <f>YEAR(India_10_Year_Bond_Yield_Historical_Data__4[[#This Row],[Date]])</f>
        <v>2006</v>
      </c>
    </row>
    <row r="26" spans="1:15" x14ac:dyDescent="0.3">
      <c r="A26" s="2">
        <v>39052</v>
      </c>
      <c r="B26">
        <v>7.6189999999999998</v>
      </c>
      <c r="C26" s="5">
        <f t="shared" si="0"/>
        <v>7.6189999999999994E-2</v>
      </c>
      <c r="D26">
        <f>YEAR(India_10_Year_Bond_Yield_Historical_Data__4[[#This Row],[Date]])</f>
        <v>2006</v>
      </c>
    </row>
    <row r="27" spans="1:15" x14ac:dyDescent="0.3">
      <c r="A27" s="2">
        <v>39083</v>
      </c>
      <c r="B27">
        <v>7.7380000000000004</v>
      </c>
      <c r="C27" s="5">
        <f t="shared" si="0"/>
        <v>7.7380000000000004E-2</v>
      </c>
      <c r="D27">
        <f>YEAR(India_10_Year_Bond_Yield_Historical_Data__4[[#This Row],[Date]])</f>
        <v>2007</v>
      </c>
    </row>
    <row r="28" spans="1:15" x14ac:dyDescent="0.3">
      <c r="A28" s="2">
        <v>39114</v>
      </c>
      <c r="B28">
        <v>8</v>
      </c>
      <c r="C28" s="5">
        <f t="shared" si="0"/>
        <v>0.08</v>
      </c>
      <c r="D28">
        <f>YEAR(India_10_Year_Bond_Yield_Historical_Data__4[[#This Row],[Date]])</f>
        <v>2007</v>
      </c>
    </row>
    <row r="29" spans="1:15" x14ac:dyDescent="0.3">
      <c r="A29" s="2">
        <v>39142</v>
      </c>
      <c r="B29">
        <v>8.0220000000000002</v>
      </c>
      <c r="C29" s="5">
        <f t="shared" si="0"/>
        <v>8.022E-2</v>
      </c>
      <c r="D29">
        <f>YEAR(India_10_Year_Bond_Yield_Historical_Data__4[[#This Row],[Date]])</f>
        <v>2007</v>
      </c>
    </row>
    <row r="30" spans="1:15" x14ac:dyDescent="0.3">
      <c r="A30" s="2">
        <v>39173</v>
      </c>
      <c r="B30">
        <v>8.173</v>
      </c>
      <c r="C30" s="5">
        <f t="shared" si="0"/>
        <v>8.1729999999999997E-2</v>
      </c>
      <c r="D30">
        <f>YEAR(India_10_Year_Bond_Yield_Historical_Data__4[[#This Row],[Date]])</f>
        <v>2007</v>
      </c>
    </row>
    <row r="31" spans="1:15" x14ac:dyDescent="0.3">
      <c r="A31" s="2">
        <v>39203</v>
      </c>
      <c r="B31">
        <v>8.08</v>
      </c>
      <c r="C31" s="5">
        <f t="shared" si="0"/>
        <v>8.0799999999999997E-2</v>
      </c>
      <c r="D31">
        <f>YEAR(India_10_Year_Bond_Yield_Historical_Data__4[[#This Row],[Date]])</f>
        <v>2007</v>
      </c>
    </row>
    <row r="32" spans="1:15" x14ac:dyDescent="0.3">
      <c r="A32" s="2">
        <v>39234</v>
      </c>
      <c r="B32">
        <v>8.1869999999999994</v>
      </c>
      <c r="C32" s="5">
        <f t="shared" si="0"/>
        <v>8.1869999999999998E-2</v>
      </c>
      <c r="D32">
        <f>YEAR(India_10_Year_Bond_Yield_Historical_Data__4[[#This Row],[Date]])</f>
        <v>2007</v>
      </c>
    </row>
    <row r="33" spans="1:4" x14ac:dyDescent="0.3">
      <c r="A33" s="2">
        <v>39264</v>
      </c>
      <c r="B33">
        <v>7.8449999999999998</v>
      </c>
      <c r="C33" s="5">
        <f t="shared" si="0"/>
        <v>7.8449999999999992E-2</v>
      </c>
      <c r="D33">
        <f>YEAR(India_10_Year_Bond_Yield_Historical_Data__4[[#This Row],[Date]])</f>
        <v>2007</v>
      </c>
    </row>
    <row r="34" spans="1:4" x14ac:dyDescent="0.3">
      <c r="A34" s="2">
        <v>39295</v>
      </c>
      <c r="B34">
        <v>7.93</v>
      </c>
      <c r="C34" s="5">
        <f t="shared" si="0"/>
        <v>7.9299999999999995E-2</v>
      </c>
      <c r="D34">
        <f>YEAR(India_10_Year_Bond_Yield_Historical_Data__4[[#This Row],[Date]])</f>
        <v>2007</v>
      </c>
    </row>
    <row r="35" spans="1:4" x14ac:dyDescent="0.3">
      <c r="A35" s="2">
        <v>39326</v>
      </c>
      <c r="B35">
        <v>7.9249999999999998</v>
      </c>
      <c r="C35" s="5">
        <f t="shared" si="0"/>
        <v>7.9250000000000001E-2</v>
      </c>
      <c r="D35">
        <f>YEAR(India_10_Year_Bond_Yield_Historical_Data__4[[#This Row],[Date]])</f>
        <v>2007</v>
      </c>
    </row>
    <row r="36" spans="1:4" x14ac:dyDescent="0.3">
      <c r="A36" s="2">
        <v>39356</v>
      </c>
      <c r="B36">
        <v>7.8390000000000004</v>
      </c>
      <c r="C36" s="5">
        <f t="shared" si="0"/>
        <v>7.8390000000000001E-2</v>
      </c>
      <c r="D36">
        <f>YEAR(India_10_Year_Bond_Yield_Historical_Data__4[[#This Row],[Date]])</f>
        <v>2007</v>
      </c>
    </row>
    <row r="37" spans="1:4" x14ac:dyDescent="0.3">
      <c r="A37" s="2">
        <v>39387</v>
      </c>
      <c r="B37">
        <v>7.9050000000000002</v>
      </c>
      <c r="C37" s="5">
        <f t="shared" si="0"/>
        <v>7.9050000000000009E-2</v>
      </c>
      <c r="D37">
        <f>YEAR(India_10_Year_Bond_Yield_Historical_Data__4[[#This Row],[Date]])</f>
        <v>2007</v>
      </c>
    </row>
    <row r="38" spans="1:4" x14ac:dyDescent="0.3">
      <c r="A38" s="2">
        <v>39417</v>
      </c>
      <c r="B38">
        <v>7.7910000000000004</v>
      </c>
      <c r="C38" s="5">
        <f t="shared" si="0"/>
        <v>7.7910000000000007E-2</v>
      </c>
      <c r="D38">
        <f>YEAR(India_10_Year_Bond_Yield_Historical_Data__4[[#This Row],[Date]])</f>
        <v>2007</v>
      </c>
    </row>
    <row r="39" spans="1:4" x14ac:dyDescent="0.3">
      <c r="A39" s="2">
        <v>39448</v>
      </c>
      <c r="B39">
        <v>7.5289999999999999</v>
      </c>
      <c r="C39" s="5">
        <f t="shared" si="0"/>
        <v>7.5289999999999996E-2</v>
      </c>
      <c r="D39">
        <f>YEAR(India_10_Year_Bond_Yield_Historical_Data__4[[#This Row],[Date]])</f>
        <v>2008</v>
      </c>
    </row>
    <row r="40" spans="1:4" x14ac:dyDescent="0.3">
      <c r="A40" s="2">
        <v>39479</v>
      </c>
      <c r="B40">
        <v>7.5679999999999996</v>
      </c>
      <c r="C40" s="5">
        <f t="shared" si="0"/>
        <v>7.5679999999999997E-2</v>
      </c>
      <c r="D40">
        <f>YEAR(India_10_Year_Bond_Yield_Historical_Data__4[[#This Row],[Date]])</f>
        <v>2008</v>
      </c>
    </row>
    <row r="41" spans="1:4" x14ac:dyDescent="0.3">
      <c r="A41" s="2">
        <v>39508</v>
      </c>
      <c r="B41">
        <v>7.9379999999999997</v>
      </c>
      <c r="C41" s="5">
        <f t="shared" si="0"/>
        <v>7.9379999999999992E-2</v>
      </c>
      <c r="D41">
        <f>YEAR(India_10_Year_Bond_Yield_Historical_Data__4[[#This Row],[Date]])</f>
        <v>2008</v>
      </c>
    </row>
    <row r="42" spans="1:4" x14ac:dyDescent="0.3">
      <c r="A42" s="2">
        <v>39539</v>
      </c>
      <c r="B42">
        <v>7.9560000000000004</v>
      </c>
      <c r="C42" s="5">
        <f t="shared" si="0"/>
        <v>7.9560000000000006E-2</v>
      </c>
      <c r="D42">
        <f>YEAR(India_10_Year_Bond_Yield_Historical_Data__4[[#This Row],[Date]])</f>
        <v>2008</v>
      </c>
    </row>
    <row r="43" spans="1:4" x14ac:dyDescent="0.3">
      <c r="A43" s="2">
        <v>39569</v>
      </c>
      <c r="B43">
        <v>8.1010000000000009</v>
      </c>
      <c r="C43" s="5">
        <f t="shared" si="0"/>
        <v>8.1010000000000013E-2</v>
      </c>
      <c r="D43">
        <f>YEAR(India_10_Year_Bond_Yield_Historical_Data__4[[#This Row],[Date]])</f>
        <v>2008</v>
      </c>
    </row>
    <row r="44" spans="1:4" x14ac:dyDescent="0.3">
      <c r="A44" s="2">
        <v>39600</v>
      </c>
      <c r="B44">
        <v>8.7129999999999992</v>
      </c>
      <c r="C44" s="5">
        <f t="shared" si="0"/>
        <v>8.7129999999999985E-2</v>
      </c>
      <c r="D44">
        <f>YEAR(India_10_Year_Bond_Yield_Historical_Data__4[[#This Row],[Date]])</f>
        <v>2008</v>
      </c>
    </row>
    <row r="45" spans="1:4" x14ac:dyDescent="0.3">
      <c r="A45" s="2">
        <v>39630</v>
      </c>
      <c r="B45">
        <v>9.3160000000000007</v>
      </c>
      <c r="C45" s="5">
        <f t="shared" si="0"/>
        <v>9.3160000000000007E-2</v>
      </c>
      <c r="D45">
        <f>YEAR(India_10_Year_Bond_Yield_Historical_Data__4[[#This Row],[Date]])</f>
        <v>2008</v>
      </c>
    </row>
    <row r="46" spans="1:4" x14ac:dyDescent="0.3">
      <c r="A46" s="2">
        <v>39661</v>
      </c>
      <c r="B46">
        <v>8.6999999999999993</v>
      </c>
      <c r="C46" s="5">
        <f t="shared" si="0"/>
        <v>8.6999999999999994E-2</v>
      </c>
      <c r="D46">
        <f>YEAR(India_10_Year_Bond_Yield_Historical_Data__4[[#This Row],[Date]])</f>
        <v>2008</v>
      </c>
    </row>
    <row r="47" spans="1:4" x14ac:dyDescent="0.3">
      <c r="A47" s="2">
        <v>39692</v>
      </c>
      <c r="B47">
        <v>8.6170000000000009</v>
      </c>
      <c r="C47" s="5">
        <f t="shared" si="0"/>
        <v>8.617000000000001E-2</v>
      </c>
      <c r="D47">
        <f>YEAR(India_10_Year_Bond_Yield_Historical_Data__4[[#This Row],[Date]])</f>
        <v>2008</v>
      </c>
    </row>
    <row r="48" spans="1:4" x14ac:dyDescent="0.3">
      <c r="A48" s="2">
        <v>39722</v>
      </c>
      <c r="B48">
        <v>7.4779999999999998</v>
      </c>
      <c r="C48" s="5">
        <f t="shared" si="0"/>
        <v>7.4779999999999999E-2</v>
      </c>
      <c r="D48">
        <f>YEAR(India_10_Year_Bond_Yield_Historical_Data__4[[#This Row],[Date]])</f>
        <v>2008</v>
      </c>
    </row>
    <row r="49" spans="1:4" x14ac:dyDescent="0.3">
      <c r="A49" s="2">
        <v>39753</v>
      </c>
      <c r="B49">
        <v>7.08</v>
      </c>
      <c r="C49" s="5">
        <f t="shared" si="0"/>
        <v>7.0800000000000002E-2</v>
      </c>
      <c r="D49">
        <f>YEAR(India_10_Year_Bond_Yield_Historical_Data__4[[#This Row],[Date]])</f>
        <v>2008</v>
      </c>
    </row>
    <row r="50" spans="1:4" x14ac:dyDescent="0.3">
      <c r="A50" s="2">
        <v>39783</v>
      </c>
      <c r="B50">
        <v>5.26</v>
      </c>
      <c r="C50" s="5">
        <f t="shared" si="0"/>
        <v>5.2600000000000001E-2</v>
      </c>
      <c r="D50">
        <f>YEAR(India_10_Year_Bond_Yield_Historical_Data__4[[#This Row],[Date]])</f>
        <v>2008</v>
      </c>
    </row>
    <row r="51" spans="1:4" x14ac:dyDescent="0.3">
      <c r="A51" s="2">
        <v>39814</v>
      </c>
      <c r="B51">
        <v>6.1870000000000003</v>
      </c>
      <c r="C51" s="5">
        <f t="shared" si="0"/>
        <v>6.1870000000000001E-2</v>
      </c>
      <c r="D51">
        <f>YEAR(India_10_Year_Bond_Yield_Historical_Data__4[[#This Row],[Date]])</f>
        <v>2009</v>
      </c>
    </row>
    <row r="52" spans="1:4" x14ac:dyDescent="0.3">
      <c r="A52" s="2">
        <v>39845</v>
      </c>
      <c r="B52">
        <v>6.3280000000000003</v>
      </c>
      <c r="C52" s="5">
        <f t="shared" si="0"/>
        <v>6.3280000000000003E-2</v>
      </c>
      <c r="D52">
        <f>YEAR(India_10_Year_Bond_Yield_Historical_Data__4[[#This Row],[Date]])</f>
        <v>2009</v>
      </c>
    </row>
    <row r="53" spans="1:4" x14ac:dyDescent="0.3">
      <c r="A53" s="2">
        <v>39873</v>
      </c>
      <c r="B53">
        <v>7.0140000000000002</v>
      </c>
      <c r="C53" s="5">
        <f t="shared" si="0"/>
        <v>7.0140000000000008E-2</v>
      </c>
      <c r="D53">
        <f>YEAR(India_10_Year_Bond_Yield_Historical_Data__4[[#This Row],[Date]])</f>
        <v>2009</v>
      </c>
    </row>
    <row r="54" spans="1:4" x14ac:dyDescent="0.3">
      <c r="A54" s="2">
        <v>39904</v>
      </c>
      <c r="B54">
        <v>6.242</v>
      </c>
      <c r="C54" s="5">
        <f t="shared" si="0"/>
        <v>6.2420000000000003E-2</v>
      </c>
      <c r="D54">
        <f>YEAR(India_10_Year_Bond_Yield_Historical_Data__4[[#This Row],[Date]])</f>
        <v>2009</v>
      </c>
    </row>
    <row r="55" spans="1:4" x14ac:dyDescent="0.3">
      <c r="A55" s="2">
        <v>39934</v>
      </c>
      <c r="B55">
        <v>6.71</v>
      </c>
      <c r="C55" s="5">
        <f t="shared" si="0"/>
        <v>6.7099999999999993E-2</v>
      </c>
      <c r="D55">
        <f>YEAR(India_10_Year_Bond_Yield_Historical_Data__4[[#This Row],[Date]])</f>
        <v>2009</v>
      </c>
    </row>
    <row r="56" spans="1:4" x14ac:dyDescent="0.3">
      <c r="A56" s="2">
        <v>39965</v>
      </c>
      <c r="B56">
        <v>7.0129999999999999</v>
      </c>
      <c r="C56" s="5">
        <f t="shared" si="0"/>
        <v>7.0129999999999998E-2</v>
      </c>
      <c r="D56">
        <f>YEAR(India_10_Year_Bond_Yield_Historical_Data__4[[#This Row],[Date]])</f>
        <v>2009</v>
      </c>
    </row>
    <row r="57" spans="1:4" x14ac:dyDescent="0.3">
      <c r="A57" s="2">
        <v>39995</v>
      </c>
      <c r="B57">
        <v>6.9980000000000002</v>
      </c>
      <c r="C57" s="5">
        <f t="shared" si="0"/>
        <v>6.9980000000000001E-2</v>
      </c>
      <c r="D57">
        <f>YEAR(India_10_Year_Bond_Yield_Historical_Data__4[[#This Row],[Date]])</f>
        <v>2009</v>
      </c>
    </row>
    <row r="58" spans="1:4" x14ac:dyDescent="0.3">
      <c r="A58" s="2">
        <v>40026</v>
      </c>
      <c r="B58">
        <v>7.4340000000000002</v>
      </c>
      <c r="C58" s="5">
        <f t="shared" si="0"/>
        <v>7.4340000000000003E-2</v>
      </c>
      <c r="D58">
        <f>YEAR(India_10_Year_Bond_Yield_Historical_Data__4[[#This Row],[Date]])</f>
        <v>2009</v>
      </c>
    </row>
    <row r="59" spans="1:4" x14ac:dyDescent="0.3">
      <c r="A59" s="2">
        <v>40057</v>
      </c>
      <c r="B59">
        <v>7.2149999999999999</v>
      </c>
      <c r="C59" s="5">
        <f t="shared" si="0"/>
        <v>7.2149999999999992E-2</v>
      </c>
      <c r="D59">
        <f>YEAR(India_10_Year_Bond_Yield_Historical_Data__4[[#This Row],[Date]])</f>
        <v>2009</v>
      </c>
    </row>
    <row r="60" spans="1:4" x14ac:dyDescent="0.3">
      <c r="A60" s="2">
        <v>40087</v>
      </c>
      <c r="B60">
        <v>7.306</v>
      </c>
      <c r="C60" s="5">
        <f t="shared" si="0"/>
        <v>7.306E-2</v>
      </c>
      <c r="D60">
        <f>YEAR(India_10_Year_Bond_Yield_Historical_Data__4[[#This Row],[Date]])</f>
        <v>2009</v>
      </c>
    </row>
    <row r="61" spans="1:4" x14ac:dyDescent="0.3">
      <c r="A61" s="2">
        <v>40118</v>
      </c>
      <c r="B61">
        <v>7.2569999999999997</v>
      </c>
      <c r="C61" s="5">
        <f t="shared" si="0"/>
        <v>7.2569999999999996E-2</v>
      </c>
      <c r="D61">
        <f>YEAR(India_10_Year_Bond_Yield_Historical_Data__4[[#This Row],[Date]])</f>
        <v>2009</v>
      </c>
    </row>
    <row r="62" spans="1:4" x14ac:dyDescent="0.3">
      <c r="A62" s="2">
        <v>40148</v>
      </c>
      <c r="B62">
        <v>7.6790000000000003</v>
      </c>
      <c r="C62" s="5">
        <f t="shared" si="0"/>
        <v>7.6789999999999997E-2</v>
      </c>
      <c r="D62">
        <f>YEAR(India_10_Year_Bond_Yield_Historical_Data__4[[#This Row],[Date]])</f>
        <v>2009</v>
      </c>
    </row>
    <row r="63" spans="1:4" x14ac:dyDescent="0.3">
      <c r="A63" s="2">
        <v>40179</v>
      </c>
      <c r="B63">
        <v>7.5910000000000002</v>
      </c>
      <c r="C63" s="5">
        <f t="shared" si="0"/>
        <v>7.5910000000000005E-2</v>
      </c>
      <c r="D63">
        <f>YEAR(India_10_Year_Bond_Yield_Historical_Data__4[[#This Row],[Date]])</f>
        <v>2010</v>
      </c>
    </row>
    <row r="64" spans="1:4" x14ac:dyDescent="0.3">
      <c r="A64" s="2">
        <v>40210</v>
      </c>
      <c r="B64">
        <v>7.8639999999999999</v>
      </c>
      <c r="C64" s="5">
        <f t="shared" si="0"/>
        <v>7.8640000000000002E-2</v>
      </c>
      <c r="D64">
        <f>YEAR(India_10_Year_Bond_Yield_Historical_Data__4[[#This Row],[Date]])</f>
        <v>2010</v>
      </c>
    </row>
    <row r="65" spans="1:4" x14ac:dyDescent="0.3">
      <c r="A65" s="2">
        <v>40238</v>
      </c>
      <c r="B65">
        <v>7.85</v>
      </c>
      <c r="C65" s="5">
        <f t="shared" si="0"/>
        <v>7.85E-2</v>
      </c>
      <c r="D65">
        <f>YEAR(India_10_Year_Bond_Yield_Historical_Data__4[[#This Row],[Date]])</f>
        <v>2010</v>
      </c>
    </row>
    <row r="66" spans="1:4" x14ac:dyDescent="0.3">
      <c r="A66" s="2">
        <v>40269</v>
      </c>
      <c r="B66">
        <v>8.0609999999999999</v>
      </c>
      <c r="C66" s="5">
        <f t="shared" ref="C66:C129" si="1">B66:B306/100</f>
        <v>8.0610000000000001E-2</v>
      </c>
      <c r="D66">
        <f>YEAR(India_10_Year_Bond_Yield_Historical_Data__4[[#This Row],[Date]])</f>
        <v>2010</v>
      </c>
    </row>
    <row r="67" spans="1:4" x14ac:dyDescent="0.3">
      <c r="A67" s="2">
        <v>40299</v>
      </c>
      <c r="B67">
        <v>7.5640000000000001</v>
      </c>
      <c r="C67" s="5">
        <f t="shared" si="1"/>
        <v>7.5639999999999999E-2</v>
      </c>
      <c r="D67">
        <f>YEAR(India_10_Year_Bond_Yield_Historical_Data__4[[#This Row],[Date]])</f>
        <v>2010</v>
      </c>
    </row>
    <row r="68" spans="1:4" x14ac:dyDescent="0.3">
      <c r="A68" s="2">
        <v>40330</v>
      </c>
      <c r="B68">
        <v>7.5609999999999999</v>
      </c>
      <c r="C68" s="5">
        <f t="shared" si="1"/>
        <v>7.5609999999999997E-2</v>
      </c>
      <c r="D68">
        <f>YEAR(India_10_Year_Bond_Yield_Historical_Data__4[[#This Row],[Date]])</f>
        <v>2010</v>
      </c>
    </row>
    <row r="69" spans="1:4" x14ac:dyDescent="0.3">
      <c r="A69" s="2">
        <v>40360</v>
      </c>
      <c r="B69">
        <v>7.8029999999999999</v>
      </c>
      <c r="C69" s="5">
        <f t="shared" si="1"/>
        <v>7.8030000000000002E-2</v>
      </c>
      <c r="D69">
        <f>YEAR(India_10_Year_Bond_Yield_Historical_Data__4[[#This Row],[Date]])</f>
        <v>2010</v>
      </c>
    </row>
    <row r="70" spans="1:4" x14ac:dyDescent="0.3">
      <c r="A70" s="2">
        <v>40391</v>
      </c>
      <c r="B70">
        <v>7.9359999999999999</v>
      </c>
      <c r="C70" s="5">
        <f t="shared" si="1"/>
        <v>7.936E-2</v>
      </c>
      <c r="D70">
        <f>YEAR(India_10_Year_Bond_Yield_Historical_Data__4[[#This Row],[Date]])</f>
        <v>2010</v>
      </c>
    </row>
    <row r="71" spans="1:4" x14ac:dyDescent="0.3">
      <c r="A71" s="2">
        <v>40422</v>
      </c>
      <c r="B71">
        <v>7.8520000000000003</v>
      </c>
      <c r="C71" s="5">
        <f t="shared" si="1"/>
        <v>7.8520000000000006E-2</v>
      </c>
      <c r="D71">
        <f>YEAR(India_10_Year_Bond_Yield_Historical_Data__4[[#This Row],[Date]])</f>
        <v>2010</v>
      </c>
    </row>
    <row r="72" spans="1:4" x14ac:dyDescent="0.3">
      <c r="A72" s="2">
        <v>40452</v>
      </c>
      <c r="B72">
        <v>8.1210000000000004</v>
      </c>
      <c r="C72" s="5">
        <f t="shared" si="1"/>
        <v>8.1210000000000004E-2</v>
      </c>
      <c r="D72">
        <f>YEAR(India_10_Year_Bond_Yield_Historical_Data__4[[#This Row],[Date]])</f>
        <v>2010</v>
      </c>
    </row>
    <row r="73" spans="1:4" x14ac:dyDescent="0.3">
      <c r="A73" s="2">
        <v>40483</v>
      </c>
      <c r="B73">
        <v>8.0660000000000007</v>
      </c>
      <c r="C73" s="5">
        <f t="shared" si="1"/>
        <v>8.0660000000000009E-2</v>
      </c>
      <c r="D73">
        <f>YEAR(India_10_Year_Bond_Yield_Historical_Data__4[[#This Row],[Date]])</f>
        <v>2010</v>
      </c>
    </row>
    <row r="74" spans="1:4" x14ac:dyDescent="0.3">
      <c r="A74" s="2">
        <v>40513</v>
      </c>
      <c r="B74">
        <v>7.9130000000000003</v>
      </c>
      <c r="C74" s="5">
        <f t="shared" si="1"/>
        <v>7.9130000000000006E-2</v>
      </c>
      <c r="D74">
        <f>YEAR(India_10_Year_Bond_Yield_Historical_Data__4[[#This Row],[Date]])</f>
        <v>2010</v>
      </c>
    </row>
    <row r="75" spans="1:4" x14ac:dyDescent="0.3">
      <c r="A75" s="2">
        <v>40544</v>
      </c>
      <c r="B75">
        <v>8.1479999999999997</v>
      </c>
      <c r="C75" s="5">
        <f t="shared" si="1"/>
        <v>8.1479999999999997E-2</v>
      </c>
      <c r="D75">
        <f>YEAR(India_10_Year_Bond_Yield_Historical_Data__4[[#This Row],[Date]])</f>
        <v>2011</v>
      </c>
    </row>
    <row r="76" spans="1:4" x14ac:dyDescent="0.3">
      <c r="A76" s="2">
        <v>40575</v>
      </c>
      <c r="B76">
        <v>7.992</v>
      </c>
      <c r="C76" s="5">
        <f t="shared" si="1"/>
        <v>7.9920000000000005E-2</v>
      </c>
      <c r="D76">
        <f>YEAR(India_10_Year_Bond_Yield_Historical_Data__4[[#This Row],[Date]])</f>
        <v>2011</v>
      </c>
    </row>
    <row r="77" spans="1:4" x14ac:dyDescent="0.3">
      <c r="A77" s="2">
        <v>40603</v>
      </c>
      <c r="B77">
        <v>7.9850000000000003</v>
      </c>
      <c r="C77" s="5">
        <f t="shared" si="1"/>
        <v>7.9850000000000004E-2</v>
      </c>
      <c r="D77">
        <f>YEAR(India_10_Year_Bond_Yield_Historical_Data__4[[#This Row],[Date]])</f>
        <v>2011</v>
      </c>
    </row>
    <row r="78" spans="1:4" x14ac:dyDescent="0.3">
      <c r="A78" s="2">
        <v>40634</v>
      </c>
      <c r="B78">
        <v>8.1349999999999998</v>
      </c>
      <c r="C78" s="5">
        <f t="shared" si="1"/>
        <v>8.1349999999999992E-2</v>
      </c>
      <c r="D78">
        <f>YEAR(India_10_Year_Bond_Yield_Historical_Data__4[[#This Row],[Date]])</f>
        <v>2011</v>
      </c>
    </row>
    <row r="79" spans="1:4" x14ac:dyDescent="0.3">
      <c r="A79" s="2">
        <v>40664</v>
      </c>
      <c r="B79">
        <v>8.4109999999999996</v>
      </c>
      <c r="C79" s="5">
        <f t="shared" si="1"/>
        <v>8.410999999999999E-2</v>
      </c>
      <c r="D79">
        <f>YEAR(India_10_Year_Bond_Yield_Historical_Data__4[[#This Row],[Date]])</f>
        <v>2011</v>
      </c>
    </row>
    <row r="80" spans="1:4" x14ac:dyDescent="0.3">
      <c r="A80" s="2">
        <v>40695</v>
      </c>
      <c r="B80">
        <v>8.3260000000000005</v>
      </c>
      <c r="C80" s="5">
        <f t="shared" si="1"/>
        <v>8.3260000000000001E-2</v>
      </c>
      <c r="D80">
        <f>YEAR(India_10_Year_Bond_Yield_Historical_Data__4[[#This Row],[Date]])</f>
        <v>2011</v>
      </c>
    </row>
    <row r="81" spans="1:4" x14ac:dyDescent="0.3">
      <c r="A81" s="2">
        <v>40725</v>
      </c>
      <c r="B81">
        <v>8.4540000000000006</v>
      </c>
      <c r="C81" s="5">
        <f t="shared" si="1"/>
        <v>8.4540000000000004E-2</v>
      </c>
      <c r="D81">
        <f>YEAR(India_10_Year_Bond_Yield_Historical_Data__4[[#This Row],[Date]])</f>
        <v>2011</v>
      </c>
    </row>
    <row r="82" spans="1:4" x14ac:dyDescent="0.3">
      <c r="A82" s="2">
        <v>40756</v>
      </c>
      <c r="B82">
        <v>8.3190000000000008</v>
      </c>
      <c r="C82" s="5">
        <f t="shared" si="1"/>
        <v>8.3190000000000014E-2</v>
      </c>
      <c r="D82">
        <f>YEAR(India_10_Year_Bond_Yield_Historical_Data__4[[#This Row],[Date]])</f>
        <v>2011</v>
      </c>
    </row>
    <row r="83" spans="1:4" x14ac:dyDescent="0.3">
      <c r="A83" s="2">
        <v>40787</v>
      </c>
      <c r="B83">
        <v>8.4420000000000002</v>
      </c>
      <c r="C83" s="5">
        <f t="shared" si="1"/>
        <v>8.4419999999999995E-2</v>
      </c>
      <c r="D83">
        <f>YEAR(India_10_Year_Bond_Yield_Historical_Data__4[[#This Row],[Date]])</f>
        <v>2011</v>
      </c>
    </row>
    <row r="84" spans="1:4" x14ac:dyDescent="0.3">
      <c r="A84" s="2">
        <v>40817</v>
      </c>
      <c r="B84">
        <v>8.8789999999999996</v>
      </c>
      <c r="C84" s="5">
        <f t="shared" si="1"/>
        <v>8.8789999999999994E-2</v>
      </c>
      <c r="D84">
        <f>YEAR(India_10_Year_Bond_Yield_Historical_Data__4[[#This Row],[Date]])</f>
        <v>2011</v>
      </c>
    </row>
    <row r="85" spans="1:4" x14ac:dyDescent="0.3">
      <c r="A85" s="2">
        <v>40848</v>
      </c>
      <c r="B85">
        <v>8.7379999999999995</v>
      </c>
      <c r="C85" s="5">
        <f t="shared" si="1"/>
        <v>8.7379999999999999E-2</v>
      </c>
      <c r="D85">
        <f>YEAR(India_10_Year_Bond_Yield_Historical_Data__4[[#This Row],[Date]])</f>
        <v>2011</v>
      </c>
    </row>
    <row r="86" spans="1:4" x14ac:dyDescent="0.3">
      <c r="A86" s="2">
        <v>40878</v>
      </c>
      <c r="B86">
        <v>8.56</v>
      </c>
      <c r="C86" s="5">
        <f t="shared" si="1"/>
        <v>8.5600000000000009E-2</v>
      </c>
      <c r="D86">
        <f>YEAR(India_10_Year_Bond_Yield_Historical_Data__4[[#This Row],[Date]])</f>
        <v>2011</v>
      </c>
    </row>
    <row r="87" spans="1:4" x14ac:dyDescent="0.3">
      <c r="A87" s="2">
        <v>40909</v>
      </c>
      <c r="B87">
        <v>8.2669999999999995</v>
      </c>
      <c r="C87" s="5">
        <f t="shared" si="1"/>
        <v>8.2669999999999993E-2</v>
      </c>
      <c r="D87">
        <f>YEAR(India_10_Year_Bond_Yield_Historical_Data__4[[#This Row],[Date]])</f>
        <v>2012</v>
      </c>
    </row>
    <row r="88" spans="1:4" x14ac:dyDescent="0.3">
      <c r="A88" s="2">
        <v>40940</v>
      </c>
      <c r="B88">
        <v>8.1989999999999998</v>
      </c>
      <c r="C88" s="5">
        <f t="shared" si="1"/>
        <v>8.1989999999999993E-2</v>
      </c>
      <c r="D88">
        <f>YEAR(India_10_Year_Bond_Yield_Historical_Data__4[[#This Row],[Date]])</f>
        <v>2012</v>
      </c>
    </row>
    <row r="89" spans="1:4" x14ac:dyDescent="0.3">
      <c r="A89" s="2">
        <v>40969</v>
      </c>
      <c r="B89">
        <v>8.5719999999999992</v>
      </c>
      <c r="C89" s="5">
        <f t="shared" si="1"/>
        <v>8.5719999999999991E-2</v>
      </c>
      <c r="D89">
        <f>YEAR(India_10_Year_Bond_Yield_Historical_Data__4[[#This Row],[Date]])</f>
        <v>2012</v>
      </c>
    </row>
    <row r="90" spans="1:4" x14ac:dyDescent="0.3">
      <c r="A90" s="2">
        <v>41000</v>
      </c>
      <c r="B90">
        <v>8.6709999999999994</v>
      </c>
      <c r="C90" s="5">
        <f t="shared" si="1"/>
        <v>8.6709999999999995E-2</v>
      </c>
      <c r="D90">
        <f>YEAR(India_10_Year_Bond_Yield_Historical_Data__4[[#This Row],[Date]])</f>
        <v>2012</v>
      </c>
    </row>
    <row r="91" spans="1:4" x14ac:dyDescent="0.3">
      <c r="A91" s="2">
        <v>41030</v>
      </c>
      <c r="B91">
        <v>8.3770000000000007</v>
      </c>
      <c r="C91" s="5">
        <f t="shared" si="1"/>
        <v>8.3770000000000011E-2</v>
      </c>
      <c r="D91">
        <f>YEAR(India_10_Year_Bond_Yield_Historical_Data__4[[#This Row],[Date]])</f>
        <v>2012</v>
      </c>
    </row>
    <row r="92" spans="1:4" x14ac:dyDescent="0.3">
      <c r="A92" s="2">
        <v>41061</v>
      </c>
      <c r="B92">
        <v>8.3800000000000008</v>
      </c>
      <c r="C92" s="5">
        <f t="shared" si="1"/>
        <v>8.3800000000000013E-2</v>
      </c>
      <c r="D92">
        <f>YEAR(India_10_Year_Bond_Yield_Historical_Data__4[[#This Row],[Date]])</f>
        <v>2012</v>
      </c>
    </row>
    <row r="93" spans="1:4" x14ac:dyDescent="0.3">
      <c r="A93" s="2">
        <v>41091</v>
      </c>
      <c r="B93">
        <v>8.2449999999999992</v>
      </c>
      <c r="C93" s="5">
        <f t="shared" si="1"/>
        <v>8.2449999999999996E-2</v>
      </c>
      <c r="D93">
        <f>YEAR(India_10_Year_Bond_Yield_Historical_Data__4[[#This Row],[Date]])</f>
        <v>2012</v>
      </c>
    </row>
    <row r="94" spans="1:4" x14ac:dyDescent="0.3">
      <c r="A94" s="2">
        <v>41122</v>
      </c>
      <c r="B94">
        <v>8.2409999999999997</v>
      </c>
      <c r="C94" s="5">
        <f t="shared" si="1"/>
        <v>8.2409999999999997E-2</v>
      </c>
      <c r="D94">
        <f>YEAR(India_10_Year_Bond_Yield_Historical_Data__4[[#This Row],[Date]])</f>
        <v>2012</v>
      </c>
    </row>
    <row r="95" spans="1:4" x14ac:dyDescent="0.3">
      <c r="A95" s="2">
        <v>41153</v>
      </c>
      <c r="B95">
        <v>8.1489999999999991</v>
      </c>
      <c r="C95" s="5">
        <f t="shared" si="1"/>
        <v>8.1489999999999993E-2</v>
      </c>
      <c r="D95">
        <f>YEAR(India_10_Year_Bond_Yield_Historical_Data__4[[#This Row],[Date]])</f>
        <v>2012</v>
      </c>
    </row>
    <row r="96" spans="1:4" x14ac:dyDescent="0.3">
      <c r="A96" s="2">
        <v>41183</v>
      </c>
      <c r="B96">
        <v>8.2149999999999999</v>
      </c>
      <c r="C96" s="5">
        <f t="shared" si="1"/>
        <v>8.2150000000000001E-2</v>
      </c>
      <c r="D96">
        <f>YEAR(India_10_Year_Bond_Yield_Historical_Data__4[[#This Row],[Date]])</f>
        <v>2012</v>
      </c>
    </row>
    <row r="97" spans="1:4" x14ac:dyDescent="0.3">
      <c r="A97" s="2">
        <v>41214</v>
      </c>
      <c r="B97">
        <v>8.1750000000000007</v>
      </c>
      <c r="C97" s="5">
        <f t="shared" si="1"/>
        <v>8.1750000000000003E-2</v>
      </c>
      <c r="D97">
        <f>YEAR(India_10_Year_Bond_Yield_Historical_Data__4[[#This Row],[Date]])</f>
        <v>2012</v>
      </c>
    </row>
    <row r="98" spans="1:4" x14ac:dyDescent="0.3">
      <c r="A98" s="2">
        <v>41244</v>
      </c>
      <c r="B98">
        <v>8.0489999999999995</v>
      </c>
      <c r="C98" s="5">
        <f t="shared" si="1"/>
        <v>8.0489999999999992E-2</v>
      </c>
      <c r="D98">
        <f>YEAR(India_10_Year_Bond_Yield_Historical_Data__4[[#This Row],[Date]])</f>
        <v>2012</v>
      </c>
    </row>
    <row r="99" spans="1:4" x14ac:dyDescent="0.3">
      <c r="A99" s="2">
        <v>41275</v>
      </c>
      <c r="B99">
        <v>7.9119999999999999</v>
      </c>
      <c r="C99" s="5">
        <f t="shared" si="1"/>
        <v>7.9119999999999996E-2</v>
      </c>
      <c r="D99">
        <f>YEAR(India_10_Year_Bond_Yield_Historical_Data__4[[#This Row],[Date]])</f>
        <v>2013</v>
      </c>
    </row>
    <row r="100" spans="1:4" x14ac:dyDescent="0.3">
      <c r="A100" s="2">
        <v>41306</v>
      </c>
      <c r="B100">
        <v>7.8719999999999999</v>
      </c>
      <c r="C100" s="5">
        <f t="shared" si="1"/>
        <v>7.8719999999999998E-2</v>
      </c>
      <c r="D100">
        <f>YEAR(India_10_Year_Bond_Yield_Historical_Data__4[[#This Row],[Date]])</f>
        <v>2013</v>
      </c>
    </row>
    <row r="101" spans="1:4" x14ac:dyDescent="0.3">
      <c r="A101" s="2">
        <v>41334</v>
      </c>
      <c r="B101">
        <v>7.9509999999999996</v>
      </c>
      <c r="C101" s="5">
        <f t="shared" si="1"/>
        <v>7.9509999999999997E-2</v>
      </c>
      <c r="D101">
        <f>YEAR(India_10_Year_Bond_Yield_Historical_Data__4[[#This Row],[Date]])</f>
        <v>2013</v>
      </c>
    </row>
    <row r="102" spans="1:4" x14ac:dyDescent="0.3">
      <c r="A102" s="2">
        <v>41365</v>
      </c>
      <c r="B102">
        <v>7.7309999999999999</v>
      </c>
      <c r="C102" s="5">
        <f t="shared" si="1"/>
        <v>7.7310000000000004E-2</v>
      </c>
      <c r="D102">
        <f>YEAR(India_10_Year_Bond_Yield_Historical_Data__4[[#This Row],[Date]])</f>
        <v>2013</v>
      </c>
    </row>
    <row r="103" spans="1:4" x14ac:dyDescent="0.3">
      <c r="A103" s="2">
        <v>41395</v>
      </c>
      <c r="B103">
        <v>7.4429999999999996</v>
      </c>
      <c r="C103" s="5">
        <f t="shared" si="1"/>
        <v>7.4429999999999996E-2</v>
      </c>
      <c r="D103">
        <f>YEAR(India_10_Year_Bond_Yield_Historical_Data__4[[#This Row],[Date]])</f>
        <v>2013</v>
      </c>
    </row>
    <row r="104" spans="1:4" x14ac:dyDescent="0.3">
      <c r="A104" s="2">
        <v>41426</v>
      </c>
      <c r="B104">
        <v>7.4390000000000001</v>
      </c>
      <c r="C104" s="5">
        <f t="shared" si="1"/>
        <v>7.4389999999999998E-2</v>
      </c>
      <c r="D104">
        <f>YEAR(India_10_Year_Bond_Yield_Historical_Data__4[[#This Row],[Date]])</f>
        <v>2013</v>
      </c>
    </row>
    <row r="105" spans="1:4" x14ac:dyDescent="0.3">
      <c r="A105" s="2">
        <v>41456</v>
      </c>
      <c r="B105">
        <v>8.1720000000000006</v>
      </c>
      <c r="C105" s="5">
        <f t="shared" si="1"/>
        <v>8.1720000000000001E-2</v>
      </c>
      <c r="D105">
        <f>YEAR(India_10_Year_Bond_Yield_Historical_Data__4[[#This Row],[Date]])</f>
        <v>2013</v>
      </c>
    </row>
    <row r="106" spans="1:4" x14ac:dyDescent="0.3">
      <c r="A106" s="2">
        <v>41487</v>
      </c>
      <c r="B106">
        <v>8.5960000000000001</v>
      </c>
      <c r="C106" s="5">
        <f t="shared" si="1"/>
        <v>8.5959999999999995E-2</v>
      </c>
      <c r="D106">
        <f>YEAR(India_10_Year_Bond_Yield_Historical_Data__4[[#This Row],[Date]])</f>
        <v>2013</v>
      </c>
    </row>
    <row r="107" spans="1:4" x14ac:dyDescent="0.3">
      <c r="A107" s="2">
        <v>41518</v>
      </c>
      <c r="B107">
        <v>8.766</v>
      </c>
      <c r="C107" s="5">
        <f t="shared" si="1"/>
        <v>8.7660000000000002E-2</v>
      </c>
      <c r="D107">
        <f>YEAR(India_10_Year_Bond_Yield_Historical_Data__4[[#This Row],[Date]])</f>
        <v>2013</v>
      </c>
    </row>
    <row r="108" spans="1:4" x14ac:dyDescent="0.3">
      <c r="A108" s="2">
        <v>41548</v>
      </c>
      <c r="B108">
        <v>8.625</v>
      </c>
      <c r="C108" s="5">
        <f t="shared" si="1"/>
        <v>8.6249999999999993E-2</v>
      </c>
      <c r="D108">
        <f>YEAR(India_10_Year_Bond_Yield_Historical_Data__4[[#This Row],[Date]])</f>
        <v>2013</v>
      </c>
    </row>
    <row r="109" spans="1:4" x14ac:dyDescent="0.3">
      <c r="A109" s="2">
        <v>41579</v>
      </c>
      <c r="B109">
        <v>9.0440000000000005</v>
      </c>
      <c r="C109" s="5">
        <f t="shared" si="1"/>
        <v>9.0440000000000006E-2</v>
      </c>
      <c r="D109">
        <f>YEAR(India_10_Year_Bond_Yield_Historical_Data__4[[#This Row],[Date]])</f>
        <v>2013</v>
      </c>
    </row>
    <row r="110" spans="1:4" x14ac:dyDescent="0.3">
      <c r="A110" s="2">
        <v>41609</v>
      </c>
      <c r="B110">
        <v>8.82</v>
      </c>
      <c r="C110" s="5">
        <f t="shared" si="1"/>
        <v>8.8200000000000001E-2</v>
      </c>
      <c r="D110">
        <f>YEAR(India_10_Year_Bond_Yield_Historical_Data__4[[#This Row],[Date]])</f>
        <v>2013</v>
      </c>
    </row>
    <row r="111" spans="1:4" x14ac:dyDescent="0.3">
      <c r="A111" s="2">
        <v>41640</v>
      </c>
      <c r="B111">
        <v>8.77</v>
      </c>
      <c r="C111" s="5">
        <f t="shared" si="1"/>
        <v>8.77E-2</v>
      </c>
      <c r="D111">
        <f>YEAR(India_10_Year_Bond_Yield_Historical_Data__4[[#This Row],[Date]])</f>
        <v>2014</v>
      </c>
    </row>
    <row r="112" spans="1:4" x14ac:dyDescent="0.3">
      <c r="A112" s="2">
        <v>41671</v>
      </c>
      <c r="B112">
        <v>8.8620000000000001</v>
      </c>
      <c r="C112" s="5">
        <f t="shared" si="1"/>
        <v>8.8620000000000004E-2</v>
      </c>
      <c r="D112">
        <f>YEAR(India_10_Year_Bond_Yield_Historical_Data__4[[#This Row],[Date]])</f>
        <v>2014</v>
      </c>
    </row>
    <row r="113" spans="1:4" x14ac:dyDescent="0.3">
      <c r="A113" s="2">
        <v>41699</v>
      </c>
      <c r="B113">
        <v>8.8040000000000003</v>
      </c>
      <c r="C113" s="5">
        <f t="shared" si="1"/>
        <v>8.8040000000000007E-2</v>
      </c>
      <c r="D113">
        <f>YEAR(India_10_Year_Bond_Yield_Historical_Data__4[[#This Row],[Date]])</f>
        <v>2014</v>
      </c>
    </row>
    <row r="114" spans="1:4" x14ac:dyDescent="0.3">
      <c r="A114" s="2">
        <v>41730</v>
      </c>
      <c r="B114">
        <v>8.8279999999999994</v>
      </c>
      <c r="C114" s="5">
        <f t="shared" si="1"/>
        <v>8.8279999999999997E-2</v>
      </c>
      <c r="D114">
        <f>YEAR(India_10_Year_Bond_Yield_Historical_Data__4[[#This Row],[Date]])</f>
        <v>2014</v>
      </c>
    </row>
    <row r="115" spans="1:4" x14ac:dyDescent="0.3">
      <c r="A115" s="2">
        <v>41760</v>
      </c>
      <c r="B115">
        <v>8.6449999999999996</v>
      </c>
      <c r="C115" s="5">
        <f t="shared" si="1"/>
        <v>8.6449999999999999E-2</v>
      </c>
      <c r="D115">
        <f>YEAR(India_10_Year_Bond_Yield_Historical_Data__4[[#This Row],[Date]])</f>
        <v>2014</v>
      </c>
    </row>
    <row r="116" spans="1:4" x14ac:dyDescent="0.3">
      <c r="A116" s="2">
        <v>41791</v>
      </c>
      <c r="B116">
        <v>8.7439999999999998</v>
      </c>
      <c r="C116" s="5">
        <f t="shared" si="1"/>
        <v>8.7440000000000004E-2</v>
      </c>
      <c r="D116">
        <f>YEAR(India_10_Year_Bond_Yield_Historical_Data__4[[#This Row],[Date]])</f>
        <v>2014</v>
      </c>
    </row>
    <row r="117" spans="1:4" x14ac:dyDescent="0.3">
      <c r="A117" s="2">
        <v>41821</v>
      </c>
      <c r="B117">
        <v>8.718</v>
      </c>
      <c r="C117" s="5">
        <f t="shared" si="1"/>
        <v>8.7179999999999994E-2</v>
      </c>
      <c r="D117">
        <f>YEAR(India_10_Year_Bond_Yield_Historical_Data__4[[#This Row],[Date]])</f>
        <v>2014</v>
      </c>
    </row>
    <row r="118" spans="1:4" x14ac:dyDescent="0.3">
      <c r="A118" s="2">
        <v>41852</v>
      </c>
      <c r="B118">
        <v>8.5589999999999993</v>
      </c>
      <c r="C118" s="5">
        <f t="shared" si="1"/>
        <v>8.5589999999999999E-2</v>
      </c>
      <c r="D118">
        <f>YEAR(India_10_Year_Bond_Yield_Historical_Data__4[[#This Row],[Date]])</f>
        <v>2014</v>
      </c>
    </row>
    <row r="119" spans="1:4" x14ac:dyDescent="0.3">
      <c r="A119" s="2">
        <v>41883</v>
      </c>
      <c r="B119">
        <v>8.5109999999999992</v>
      </c>
      <c r="C119" s="5">
        <f t="shared" si="1"/>
        <v>8.5109999999999991E-2</v>
      </c>
      <c r="D119">
        <f>YEAR(India_10_Year_Bond_Yield_Historical_Data__4[[#This Row],[Date]])</f>
        <v>2014</v>
      </c>
    </row>
    <row r="120" spans="1:4" x14ac:dyDescent="0.3">
      <c r="A120" s="2">
        <v>41913</v>
      </c>
      <c r="B120">
        <v>8.2780000000000005</v>
      </c>
      <c r="C120" s="5">
        <f t="shared" si="1"/>
        <v>8.2780000000000006E-2</v>
      </c>
      <c r="D120">
        <f>YEAR(India_10_Year_Bond_Yield_Historical_Data__4[[#This Row],[Date]])</f>
        <v>2014</v>
      </c>
    </row>
    <row r="121" spans="1:4" x14ac:dyDescent="0.3">
      <c r="A121" s="2">
        <v>41944</v>
      </c>
      <c r="B121">
        <v>8.0869999999999997</v>
      </c>
      <c r="C121" s="5">
        <f t="shared" si="1"/>
        <v>8.0869999999999997E-2</v>
      </c>
      <c r="D121">
        <f>YEAR(India_10_Year_Bond_Yield_Historical_Data__4[[#This Row],[Date]])</f>
        <v>2014</v>
      </c>
    </row>
    <row r="122" spans="1:4" x14ac:dyDescent="0.3">
      <c r="A122" s="2">
        <v>41974</v>
      </c>
      <c r="B122">
        <v>7.8550000000000004</v>
      </c>
      <c r="C122" s="5">
        <f t="shared" si="1"/>
        <v>7.8550000000000009E-2</v>
      </c>
      <c r="D122">
        <f>YEAR(India_10_Year_Bond_Yield_Historical_Data__4[[#This Row],[Date]])</f>
        <v>2014</v>
      </c>
    </row>
    <row r="123" spans="1:4" x14ac:dyDescent="0.3">
      <c r="A123" s="2">
        <v>42005</v>
      </c>
      <c r="B123">
        <v>7.6909999999999998</v>
      </c>
      <c r="C123" s="5">
        <f t="shared" si="1"/>
        <v>7.6909999999999992E-2</v>
      </c>
      <c r="D123">
        <f>YEAR(India_10_Year_Bond_Yield_Historical_Data__4[[#This Row],[Date]])</f>
        <v>2015</v>
      </c>
    </row>
    <row r="124" spans="1:4" x14ac:dyDescent="0.3">
      <c r="A124" s="2">
        <v>42036</v>
      </c>
      <c r="B124">
        <v>7.7240000000000002</v>
      </c>
      <c r="C124" s="5">
        <f t="shared" si="1"/>
        <v>7.7240000000000003E-2</v>
      </c>
      <c r="D124">
        <f>YEAR(India_10_Year_Bond_Yield_Historical_Data__4[[#This Row],[Date]])</f>
        <v>2015</v>
      </c>
    </row>
    <row r="125" spans="1:4" x14ac:dyDescent="0.3">
      <c r="A125" s="2">
        <v>42064</v>
      </c>
      <c r="B125">
        <v>7.7380000000000004</v>
      </c>
      <c r="C125" s="5">
        <f t="shared" si="1"/>
        <v>7.7380000000000004E-2</v>
      </c>
      <c r="D125">
        <f>YEAR(India_10_Year_Bond_Yield_Historical_Data__4[[#This Row],[Date]])</f>
        <v>2015</v>
      </c>
    </row>
    <row r="126" spans="1:4" x14ac:dyDescent="0.3">
      <c r="A126" s="2">
        <v>42095</v>
      </c>
      <c r="B126">
        <v>7.86</v>
      </c>
      <c r="C126" s="5">
        <f t="shared" si="1"/>
        <v>7.8600000000000003E-2</v>
      </c>
      <c r="D126">
        <f>YEAR(India_10_Year_Bond_Yield_Historical_Data__4[[#This Row],[Date]])</f>
        <v>2015</v>
      </c>
    </row>
    <row r="127" spans="1:4" x14ac:dyDescent="0.3">
      <c r="A127" s="2">
        <v>42125</v>
      </c>
      <c r="B127">
        <v>7.8150000000000004</v>
      </c>
      <c r="C127" s="5">
        <f t="shared" si="1"/>
        <v>7.8149999999999997E-2</v>
      </c>
      <c r="D127">
        <f>YEAR(India_10_Year_Bond_Yield_Historical_Data__4[[#This Row],[Date]])</f>
        <v>2015</v>
      </c>
    </row>
    <row r="128" spans="1:4" x14ac:dyDescent="0.3">
      <c r="A128" s="2">
        <v>42156</v>
      </c>
      <c r="B128">
        <v>7.8609999999999998</v>
      </c>
      <c r="C128" s="5">
        <f t="shared" si="1"/>
        <v>7.8609999999999999E-2</v>
      </c>
      <c r="D128">
        <f>YEAR(India_10_Year_Bond_Yield_Historical_Data__4[[#This Row],[Date]])</f>
        <v>2015</v>
      </c>
    </row>
    <row r="129" spans="1:4" x14ac:dyDescent="0.3">
      <c r="A129" s="2">
        <v>42186</v>
      </c>
      <c r="B129">
        <v>7.806</v>
      </c>
      <c r="C129" s="5">
        <f t="shared" si="1"/>
        <v>7.8060000000000004E-2</v>
      </c>
      <c r="D129">
        <f>YEAR(India_10_Year_Bond_Yield_Historical_Data__4[[#This Row],[Date]])</f>
        <v>2015</v>
      </c>
    </row>
    <row r="130" spans="1:4" x14ac:dyDescent="0.3">
      <c r="A130" s="2">
        <v>42217</v>
      </c>
      <c r="B130">
        <v>7.7839999999999998</v>
      </c>
      <c r="C130" s="5">
        <f t="shared" ref="C130:C193" si="2">B130:B370/100</f>
        <v>7.7839999999999993E-2</v>
      </c>
      <c r="D130">
        <f>YEAR(India_10_Year_Bond_Yield_Historical_Data__4[[#This Row],[Date]])</f>
        <v>2015</v>
      </c>
    </row>
    <row r="131" spans="1:4" x14ac:dyDescent="0.3">
      <c r="A131" s="2">
        <v>42248</v>
      </c>
      <c r="B131">
        <v>7.5389999999999997</v>
      </c>
      <c r="C131" s="5">
        <f t="shared" si="2"/>
        <v>7.5389999999999999E-2</v>
      </c>
      <c r="D131">
        <f>YEAR(India_10_Year_Bond_Yield_Historical_Data__4[[#This Row],[Date]])</f>
        <v>2015</v>
      </c>
    </row>
    <row r="132" spans="1:4" x14ac:dyDescent="0.3">
      <c r="A132" s="2">
        <v>42278</v>
      </c>
      <c r="B132">
        <v>7.64</v>
      </c>
      <c r="C132" s="5">
        <f t="shared" si="2"/>
        <v>7.6399999999999996E-2</v>
      </c>
      <c r="D132">
        <f>YEAR(India_10_Year_Bond_Yield_Historical_Data__4[[#This Row],[Date]])</f>
        <v>2015</v>
      </c>
    </row>
    <row r="133" spans="1:4" x14ac:dyDescent="0.3">
      <c r="A133" s="2">
        <v>42309</v>
      </c>
      <c r="B133">
        <v>7.7859999999999996</v>
      </c>
      <c r="C133" s="5">
        <f t="shared" si="2"/>
        <v>7.7859999999999999E-2</v>
      </c>
      <c r="D133">
        <f>YEAR(India_10_Year_Bond_Yield_Historical_Data__4[[#This Row],[Date]])</f>
        <v>2015</v>
      </c>
    </row>
    <row r="134" spans="1:4" x14ac:dyDescent="0.3">
      <c r="A134" s="2">
        <v>42339</v>
      </c>
      <c r="B134">
        <v>7.758</v>
      </c>
      <c r="C134" s="5">
        <f t="shared" si="2"/>
        <v>7.7579999999999996E-2</v>
      </c>
      <c r="D134">
        <f>YEAR(India_10_Year_Bond_Yield_Historical_Data__4[[#This Row],[Date]])</f>
        <v>2015</v>
      </c>
    </row>
    <row r="135" spans="1:4" x14ac:dyDescent="0.3">
      <c r="A135" s="2">
        <v>42370</v>
      </c>
      <c r="B135">
        <v>7.7789999999999999</v>
      </c>
      <c r="C135" s="5">
        <f t="shared" si="2"/>
        <v>7.7789999999999998E-2</v>
      </c>
      <c r="D135">
        <f>YEAR(India_10_Year_Bond_Yield_Historical_Data__4[[#This Row],[Date]])</f>
        <v>2016</v>
      </c>
    </row>
    <row r="136" spans="1:4" x14ac:dyDescent="0.3">
      <c r="A136" s="2">
        <v>42401</v>
      </c>
      <c r="B136">
        <v>7.6230000000000002</v>
      </c>
      <c r="C136" s="5">
        <f t="shared" si="2"/>
        <v>7.6230000000000006E-2</v>
      </c>
      <c r="D136">
        <f>YEAR(India_10_Year_Bond_Yield_Historical_Data__4[[#This Row],[Date]])</f>
        <v>2016</v>
      </c>
    </row>
    <row r="137" spans="1:4" x14ac:dyDescent="0.3">
      <c r="A137" s="2">
        <v>42430</v>
      </c>
      <c r="B137">
        <v>7.4589999999999996</v>
      </c>
      <c r="C137" s="5">
        <f t="shared" si="2"/>
        <v>7.458999999999999E-2</v>
      </c>
      <c r="D137">
        <f>YEAR(India_10_Year_Bond_Yield_Historical_Data__4[[#This Row],[Date]])</f>
        <v>2016</v>
      </c>
    </row>
    <row r="138" spans="1:4" x14ac:dyDescent="0.3">
      <c r="A138" s="2">
        <v>42461</v>
      </c>
      <c r="B138">
        <v>7.4349999999999996</v>
      </c>
      <c r="C138" s="5">
        <f t="shared" si="2"/>
        <v>7.4349999999999999E-2</v>
      </c>
      <c r="D138">
        <f>YEAR(India_10_Year_Bond_Yield_Historical_Data__4[[#This Row],[Date]])</f>
        <v>2016</v>
      </c>
    </row>
    <row r="139" spans="1:4" x14ac:dyDescent="0.3">
      <c r="A139" s="2">
        <v>42491</v>
      </c>
      <c r="B139">
        <v>7.4710000000000001</v>
      </c>
      <c r="C139" s="5">
        <f t="shared" si="2"/>
        <v>7.4709999999999999E-2</v>
      </c>
      <c r="D139">
        <f>YEAR(India_10_Year_Bond_Yield_Historical_Data__4[[#This Row],[Date]])</f>
        <v>2016</v>
      </c>
    </row>
    <row r="140" spans="1:4" x14ac:dyDescent="0.3">
      <c r="A140" s="2">
        <v>42522</v>
      </c>
      <c r="B140">
        <v>7.4480000000000004</v>
      </c>
      <c r="C140" s="5">
        <f t="shared" si="2"/>
        <v>7.4480000000000005E-2</v>
      </c>
      <c r="D140">
        <f>YEAR(India_10_Year_Bond_Yield_Historical_Data__4[[#This Row],[Date]])</f>
        <v>2016</v>
      </c>
    </row>
    <row r="141" spans="1:4" x14ac:dyDescent="0.3">
      <c r="A141" s="2">
        <v>42552</v>
      </c>
      <c r="B141">
        <v>7.1630000000000003</v>
      </c>
      <c r="C141" s="5">
        <f t="shared" si="2"/>
        <v>7.1629999999999999E-2</v>
      </c>
      <c r="D141">
        <f>YEAR(India_10_Year_Bond_Yield_Historical_Data__4[[#This Row],[Date]])</f>
        <v>2016</v>
      </c>
    </row>
    <row r="142" spans="1:4" x14ac:dyDescent="0.3">
      <c r="A142" s="2">
        <v>42583</v>
      </c>
      <c r="B142">
        <v>7.11</v>
      </c>
      <c r="C142" s="5">
        <f t="shared" si="2"/>
        <v>7.1099999999999997E-2</v>
      </c>
      <c r="D142">
        <f>YEAR(India_10_Year_Bond_Yield_Historical_Data__4[[#This Row],[Date]])</f>
        <v>2016</v>
      </c>
    </row>
    <row r="143" spans="1:4" x14ac:dyDescent="0.3">
      <c r="A143" s="2">
        <v>42614</v>
      </c>
      <c r="B143">
        <v>6.9580000000000002</v>
      </c>
      <c r="C143" s="5">
        <f t="shared" si="2"/>
        <v>6.9580000000000003E-2</v>
      </c>
      <c r="D143">
        <f>YEAR(India_10_Year_Bond_Yield_Historical_Data__4[[#This Row],[Date]])</f>
        <v>2016</v>
      </c>
    </row>
    <row r="144" spans="1:4" x14ac:dyDescent="0.3">
      <c r="A144" s="2">
        <v>42644</v>
      </c>
      <c r="B144">
        <v>6.8849999999999998</v>
      </c>
      <c r="C144" s="5">
        <f t="shared" si="2"/>
        <v>6.8849999999999995E-2</v>
      </c>
      <c r="D144">
        <f>YEAR(India_10_Year_Bond_Yield_Historical_Data__4[[#This Row],[Date]])</f>
        <v>2016</v>
      </c>
    </row>
    <row r="145" spans="1:4" x14ac:dyDescent="0.3">
      <c r="A145" s="2">
        <v>42675</v>
      </c>
      <c r="B145">
        <v>6.2430000000000003</v>
      </c>
      <c r="C145" s="5">
        <f t="shared" si="2"/>
        <v>6.2430000000000006E-2</v>
      </c>
      <c r="D145">
        <f>YEAR(India_10_Year_Bond_Yield_Historical_Data__4[[#This Row],[Date]])</f>
        <v>2016</v>
      </c>
    </row>
    <row r="146" spans="1:4" x14ac:dyDescent="0.3">
      <c r="A146" s="2">
        <v>42705</v>
      </c>
      <c r="B146">
        <v>6.5119999999999996</v>
      </c>
      <c r="C146" s="5">
        <f t="shared" si="2"/>
        <v>6.5119999999999997E-2</v>
      </c>
      <c r="D146">
        <f>YEAR(India_10_Year_Bond_Yield_Historical_Data__4[[#This Row],[Date]])</f>
        <v>2016</v>
      </c>
    </row>
    <row r="147" spans="1:4" x14ac:dyDescent="0.3">
      <c r="A147" s="2">
        <v>42736</v>
      </c>
      <c r="B147">
        <v>6.407</v>
      </c>
      <c r="C147" s="5">
        <f t="shared" si="2"/>
        <v>6.4070000000000002E-2</v>
      </c>
      <c r="D147">
        <f>YEAR(India_10_Year_Bond_Yield_Historical_Data__4[[#This Row],[Date]])</f>
        <v>2017</v>
      </c>
    </row>
    <row r="148" spans="1:4" x14ac:dyDescent="0.3">
      <c r="A148" s="2">
        <v>42767</v>
      </c>
      <c r="B148">
        <v>6.87</v>
      </c>
      <c r="C148" s="5">
        <f t="shared" si="2"/>
        <v>6.8699999999999997E-2</v>
      </c>
      <c r="D148">
        <f>YEAR(India_10_Year_Bond_Yield_Historical_Data__4[[#This Row],[Date]])</f>
        <v>2017</v>
      </c>
    </row>
    <row r="149" spans="1:4" x14ac:dyDescent="0.3">
      <c r="A149" s="2">
        <v>42795</v>
      </c>
      <c r="B149">
        <v>6.6580000000000004</v>
      </c>
      <c r="C149" s="5">
        <f t="shared" si="2"/>
        <v>6.658E-2</v>
      </c>
      <c r="D149">
        <f>YEAR(India_10_Year_Bond_Yield_Historical_Data__4[[#This Row],[Date]])</f>
        <v>2017</v>
      </c>
    </row>
    <row r="150" spans="1:4" x14ac:dyDescent="0.3">
      <c r="A150" s="2">
        <v>42826</v>
      </c>
      <c r="B150">
        <v>6.9610000000000003</v>
      </c>
      <c r="C150" s="5">
        <f t="shared" si="2"/>
        <v>6.9610000000000005E-2</v>
      </c>
      <c r="D150">
        <f>YEAR(India_10_Year_Bond_Yield_Historical_Data__4[[#This Row],[Date]])</f>
        <v>2017</v>
      </c>
    </row>
    <row r="151" spans="1:4" x14ac:dyDescent="0.3">
      <c r="A151" s="2">
        <v>42856</v>
      </c>
      <c r="B151">
        <v>6.6609999999999996</v>
      </c>
      <c r="C151" s="5">
        <f t="shared" si="2"/>
        <v>6.6610000000000003E-2</v>
      </c>
      <c r="D151">
        <f>YEAR(India_10_Year_Bond_Yield_Historical_Data__4[[#This Row],[Date]])</f>
        <v>2017</v>
      </c>
    </row>
    <row r="152" spans="1:4" x14ac:dyDescent="0.3">
      <c r="A152" s="2">
        <v>42887</v>
      </c>
      <c r="B152">
        <v>6.5110000000000001</v>
      </c>
      <c r="C152" s="5">
        <f t="shared" si="2"/>
        <v>6.5110000000000001E-2</v>
      </c>
      <c r="D152">
        <f>YEAR(India_10_Year_Bond_Yield_Historical_Data__4[[#This Row],[Date]])</f>
        <v>2017</v>
      </c>
    </row>
    <row r="153" spans="1:4" x14ac:dyDescent="0.3">
      <c r="A153" s="2">
        <v>42917</v>
      </c>
      <c r="B153">
        <v>6.4649999999999999</v>
      </c>
      <c r="C153" s="5">
        <f t="shared" si="2"/>
        <v>6.4649999999999999E-2</v>
      </c>
      <c r="D153">
        <f>YEAR(India_10_Year_Bond_Yield_Historical_Data__4[[#This Row],[Date]])</f>
        <v>2017</v>
      </c>
    </row>
    <row r="154" spans="1:4" x14ac:dyDescent="0.3">
      <c r="A154" s="2">
        <v>42948</v>
      </c>
      <c r="B154">
        <v>6.5250000000000004</v>
      </c>
      <c r="C154" s="5">
        <f t="shared" si="2"/>
        <v>6.5250000000000002E-2</v>
      </c>
      <c r="D154">
        <f>YEAR(India_10_Year_Bond_Yield_Historical_Data__4[[#This Row],[Date]])</f>
        <v>2017</v>
      </c>
    </row>
    <row r="155" spans="1:4" x14ac:dyDescent="0.3">
      <c r="A155" s="2">
        <v>42979</v>
      </c>
      <c r="B155">
        <v>6.6630000000000003</v>
      </c>
      <c r="C155" s="5">
        <f t="shared" si="2"/>
        <v>6.6630000000000009E-2</v>
      </c>
      <c r="D155">
        <f>YEAR(India_10_Year_Bond_Yield_Historical_Data__4[[#This Row],[Date]])</f>
        <v>2017</v>
      </c>
    </row>
    <row r="156" spans="1:4" x14ac:dyDescent="0.3">
      <c r="A156" s="2">
        <v>43009</v>
      </c>
      <c r="B156">
        <v>6.8620000000000001</v>
      </c>
      <c r="C156" s="5">
        <f t="shared" si="2"/>
        <v>6.862E-2</v>
      </c>
      <c r="D156">
        <f>YEAR(India_10_Year_Bond_Yield_Historical_Data__4[[#This Row],[Date]])</f>
        <v>2017</v>
      </c>
    </row>
    <row r="157" spans="1:4" x14ac:dyDescent="0.3">
      <c r="A157" s="2">
        <v>43040</v>
      </c>
      <c r="B157">
        <v>7.0579999999999998</v>
      </c>
      <c r="C157" s="5">
        <f t="shared" si="2"/>
        <v>7.0580000000000004E-2</v>
      </c>
      <c r="D157">
        <f>YEAR(India_10_Year_Bond_Yield_Historical_Data__4[[#This Row],[Date]])</f>
        <v>2017</v>
      </c>
    </row>
    <row r="158" spans="1:4" x14ac:dyDescent="0.3">
      <c r="A158" s="2">
        <v>43070</v>
      </c>
      <c r="B158">
        <v>7.3259999999999996</v>
      </c>
      <c r="C158" s="5">
        <f t="shared" si="2"/>
        <v>7.3259999999999992E-2</v>
      </c>
      <c r="D158">
        <f>YEAR(India_10_Year_Bond_Yield_Historical_Data__4[[#This Row],[Date]])</f>
        <v>2017</v>
      </c>
    </row>
    <row r="159" spans="1:4" x14ac:dyDescent="0.3">
      <c r="A159" s="2">
        <v>43101</v>
      </c>
      <c r="B159">
        <v>7.43</v>
      </c>
      <c r="C159" s="5">
        <f t="shared" si="2"/>
        <v>7.4299999999999991E-2</v>
      </c>
      <c r="D159">
        <f>YEAR(India_10_Year_Bond_Yield_Historical_Data__4[[#This Row],[Date]])</f>
        <v>2018</v>
      </c>
    </row>
    <row r="160" spans="1:4" x14ac:dyDescent="0.3">
      <c r="A160" s="2">
        <v>43132</v>
      </c>
      <c r="B160">
        <v>7.726</v>
      </c>
      <c r="C160" s="5">
        <f t="shared" si="2"/>
        <v>7.7259999999999995E-2</v>
      </c>
      <c r="D160">
        <f>YEAR(India_10_Year_Bond_Yield_Historical_Data__4[[#This Row],[Date]])</f>
        <v>2018</v>
      </c>
    </row>
    <row r="161" spans="1:4" x14ac:dyDescent="0.3">
      <c r="A161" s="2">
        <v>43160</v>
      </c>
      <c r="B161">
        <v>7.3979999999999997</v>
      </c>
      <c r="C161" s="5">
        <f t="shared" si="2"/>
        <v>7.397999999999999E-2</v>
      </c>
      <c r="D161">
        <f>YEAR(India_10_Year_Bond_Yield_Historical_Data__4[[#This Row],[Date]])</f>
        <v>2018</v>
      </c>
    </row>
    <row r="162" spans="1:4" x14ac:dyDescent="0.3">
      <c r="A162" s="2">
        <v>43191</v>
      </c>
      <c r="B162">
        <v>7.7670000000000003</v>
      </c>
      <c r="C162" s="5">
        <f t="shared" si="2"/>
        <v>7.7670000000000003E-2</v>
      </c>
      <c r="D162">
        <f>YEAR(India_10_Year_Bond_Yield_Historical_Data__4[[#This Row],[Date]])</f>
        <v>2018</v>
      </c>
    </row>
    <row r="163" spans="1:4" x14ac:dyDescent="0.3">
      <c r="A163" s="2">
        <v>43221</v>
      </c>
      <c r="B163">
        <v>7.8259999999999996</v>
      </c>
      <c r="C163" s="5">
        <f t="shared" si="2"/>
        <v>7.8259999999999996E-2</v>
      </c>
      <c r="D163">
        <f>YEAR(India_10_Year_Bond_Yield_Historical_Data__4[[#This Row],[Date]])</f>
        <v>2018</v>
      </c>
    </row>
    <row r="164" spans="1:4" x14ac:dyDescent="0.3">
      <c r="A164" s="2">
        <v>43252</v>
      </c>
      <c r="B164">
        <v>7.9029999999999996</v>
      </c>
      <c r="C164" s="5">
        <f t="shared" si="2"/>
        <v>7.9029999999999989E-2</v>
      </c>
      <c r="D164">
        <f>YEAR(India_10_Year_Bond_Yield_Historical_Data__4[[#This Row],[Date]])</f>
        <v>2018</v>
      </c>
    </row>
    <row r="165" spans="1:4" x14ac:dyDescent="0.3">
      <c r="A165" s="2">
        <v>43282</v>
      </c>
      <c r="B165">
        <v>7.7720000000000002</v>
      </c>
      <c r="C165" s="5">
        <f t="shared" si="2"/>
        <v>7.7719999999999997E-2</v>
      </c>
      <c r="D165">
        <f>YEAR(India_10_Year_Bond_Yield_Historical_Data__4[[#This Row],[Date]])</f>
        <v>2018</v>
      </c>
    </row>
    <row r="166" spans="1:4" x14ac:dyDescent="0.3">
      <c r="A166" s="2">
        <v>43313</v>
      </c>
      <c r="B166">
        <v>7.9509999999999996</v>
      </c>
      <c r="C166" s="5">
        <f t="shared" si="2"/>
        <v>7.9509999999999997E-2</v>
      </c>
      <c r="D166">
        <f>YEAR(India_10_Year_Bond_Yield_Historical_Data__4[[#This Row],[Date]])</f>
        <v>2018</v>
      </c>
    </row>
    <row r="167" spans="1:4" x14ac:dyDescent="0.3">
      <c r="A167" s="2">
        <v>43344</v>
      </c>
      <c r="B167">
        <v>8.0239999999999991</v>
      </c>
      <c r="C167" s="5">
        <f t="shared" si="2"/>
        <v>8.0239999999999992E-2</v>
      </c>
      <c r="D167">
        <f>YEAR(India_10_Year_Bond_Yield_Historical_Data__4[[#This Row],[Date]])</f>
        <v>2018</v>
      </c>
    </row>
    <row r="168" spans="1:4" x14ac:dyDescent="0.3">
      <c r="A168" s="2">
        <v>43374</v>
      </c>
      <c r="B168">
        <v>7.8529999999999998</v>
      </c>
      <c r="C168" s="5">
        <f t="shared" si="2"/>
        <v>7.8530000000000003E-2</v>
      </c>
      <c r="D168">
        <f>YEAR(India_10_Year_Bond_Yield_Historical_Data__4[[#This Row],[Date]])</f>
        <v>2018</v>
      </c>
    </row>
    <row r="169" spans="1:4" x14ac:dyDescent="0.3">
      <c r="A169" s="2">
        <v>43405</v>
      </c>
      <c r="B169">
        <v>7.6070000000000002</v>
      </c>
      <c r="C169" s="5">
        <f t="shared" si="2"/>
        <v>7.6069999999999999E-2</v>
      </c>
      <c r="D169">
        <f>YEAR(India_10_Year_Bond_Yield_Historical_Data__4[[#This Row],[Date]])</f>
        <v>2018</v>
      </c>
    </row>
    <row r="170" spans="1:4" x14ac:dyDescent="0.3">
      <c r="A170" s="2">
        <v>43435</v>
      </c>
      <c r="B170">
        <v>7.37</v>
      </c>
      <c r="C170" s="5">
        <f t="shared" si="2"/>
        <v>7.3700000000000002E-2</v>
      </c>
      <c r="D170">
        <f>YEAR(India_10_Year_Bond_Yield_Historical_Data__4[[#This Row],[Date]])</f>
        <v>2018</v>
      </c>
    </row>
    <row r="171" spans="1:4" x14ac:dyDescent="0.3">
      <c r="A171" s="2">
        <v>43466</v>
      </c>
      <c r="B171">
        <v>7.4829999999999997</v>
      </c>
      <c r="C171" s="5">
        <f t="shared" si="2"/>
        <v>7.4829999999999994E-2</v>
      </c>
      <c r="D171">
        <f>YEAR(India_10_Year_Bond_Yield_Historical_Data__4[[#This Row],[Date]])</f>
        <v>2019</v>
      </c>
    </row>
    <row r="172" spans="1:4" x14ac:dyDescent="0.3">
      <c r="A172" s="2">
        <v>43497</v>
      </c>
      <c r="B172">
        <v>7.5910000000000002</v>
      </c>
      <c r="C172" s="5">
        <f t="shared" si="2"/>
        <v>7.5910000000000005E-2</v>
      </c>
      <c r="D172">
        <f>YEAR(India_10_Year_Bond_Yield_Historical_Data__4[[#This Row],[Date]])</f>
        <v>2019</v>
      </c>
    </row>
    <row r="173" spans="1:4" x14ac:dyDescent="0.3">
      <c r="A173" s="2">
        <v>43525</v>
      </c>
      <c r="B173">
        <v>7.3460000000000001</v>
      </c>
      <c r="C173" s="5">
        <f t="shared" si="2"/>
        <v>7.3459999999999998E-2</v>
      </c>
      <c r="D173">
        <f>YEAR(India_10_Year_Bond_Yield_Historical_Data__4[[#This Row],[Date]])</f>
        <v>2019</v>
      </c>
    </row>
    <row r="174" spans="1:4" x14ac:dyDescent="0.3">
      <c r="A174" s="2">
        <v>43556</v>
      </c>
      <c r="B174">
        <v>7.4139999999999997</v>
      </c>
      <c r="C174" s="5">
        <f t="shared" si="2"/>
        <v>7.4139999999999998E-2</v>
      </c>
      <c r="D174">
        <f>YEAR(India_10_Year_Bond_Yield_Historical_Data__4[[#This Row],[Date]])</f>
        <v>2019</v>
      </c>
    </row>
    <row r="175" spans="1:4" x14ac:dyDescent="0.3">
      <c r="A175" s="2">
        <v>43586</v>
      </c>
      <c r="B175">
        <v>7.032</v>
      </c>
      <c r="C175" s="5">
        <f t="shared" si="2"/>
        <v>7.0319999999999994E-2</v>
      </c>
      <c r="D175">
        <f>YEAR(India_10_Year_Bond_Yield_Historical_Data__4[[#This Row],[Date]])</f>
        <v>2019</v>
      </c>
    </row>
    <row r="176" spans="1:4" x14ac:dyDescent="0.3">
      <c r="A176" s="2">
        <v>43617</v>
      </c>
      <c r="B176">
        <v>6.8789999999999996</v>
      </c>
      <c r="C176" s="5">
        <f t="shared" si="2"/>
        <v>6.878999999999999E-2</v>
      </c>
      <c r="D176">
        <f>YEAR(India_10_Year_Bond_Yield_Historical_Data__4[[#This Row],[Date]])</f>
        <v>2019</v>
      </c>
    </row>
    <row r="177" spans="1:4" x14ac:dyDescent="0.3">
      <c r="A177" s="2">
        <v>43647</v>
      </c>
      <c r="B177">
        <v>6.3689999999999998</v>
      </c>
      <c r="C177" s="5">
        <f t="shared" si="2"/>
        <v>6.3689999999999997E-2</v>
      </c>
      <c r="D177">
        <f>YEAR(India_10_Year_Bond_Yield_Historical_Data__4[[#This Row],[Date]])</f>
        <v>2019</v>
      </c>
    </row>
    <row r="178" spans="1:4" x14ac:dyDescent="0.3">
      <c r="A178" s="2">
        <v>43678</v>
      </c>
      <c r="B178">
        <v>6.556</v>
      </c>
      <c r="C178" s="5">
        <f t="shared" si="2"/>
        <v>6.5560000000000007E-2</v>
      </c>
      <c r="D178">
        <f>YEAR(India_10_Year_Bond_Yield_Historical_Data__4[[#This Row],[Date]])</f>
        <v>2019</v>
      </c>
    </row>
    <row r="179" spans="1:4" x14ac:dyDescent="0.3">
      <c r="A179" s="2">
        <v>43709</v>
      </c>
      <c r="B179">
        <v>6.6950000000000003</v>
      </c>
      <c r="C179" s="5">
        <f t="shared" si="2"/>
        <v>6.695000000000001E-2</v>
      </c>
      <c r="D179">
        <f>YEAR(India_10_Year_Bond_Yield_Historical_Data__4[[#This Row],[Date]])</f>
        <v>2019</v>
      </c>
    </row>
    <row r="180" spans="1:4" x14ac:dyDescent="0.3">
      <c r="A180" s="2">
        <v>43739</v>
      </c>
      <c r="B180">
        <v>6.6429999999999998</v>
      </c>
      <c r="C180" s="5">
        <f t="shared" si="2"/>
        <v>6.6430000000000003E-2</v>
      </c>
      <c r="D180">
        <f>YEAR(India_10_Year_Bond_Yield_Historical_Data__4[[#This Row],[Date]])</f>
        <v>2019</v>
      </c>
    </row>
    <row r="181" spans="1:4" x14ac:dyDescent="0.3">
      <c r="A181" s="2">
        <v>43770</v>
      </c>
      <c r="B181">
        <v>6.46</v>
      </c>
      <c r="C181" s="5">
        <f t="shared" si="2"/>
        <v>6.4600000000000005E-2</v>
      </c>
      <c r="D181">
        <f>YEAR(India_10_Year_Bond_Yield_Historical_Data__4[[#This Row],[Date]])</f>
        <v>2019</v>
      </c>
    </row>
    <row r="182" spans="1:4" x14ac:dyDescent="0.3">
      <c r="A182" s="2">
        <v>43800</v>
      </c>
      <c r="B182">
        <v>6.5540000000000003</v>
      </c>
      <c r="C182" s="5">
        <f t="shared" si="2"/>
        <v>6.5540000000000001E-2</v>
      </c>
      <c r="D182">
        <f>YEAR(India_10_Year_Bond_Yield_Historical_Data__4[[#This Row],[Date]])</f>
        <v>2019</v>
      </c>
    </row>
    <row r="183" spans="1:4" x14ac:dyDescent="0.3">
      <c r="A183" s="2">
        <v>43831</v>
      </c>
      <c r="B183">
        <v>6.5990000000000002</v>
      </c>
      <c r="C183" s="5">
        <f t="shared" si="2"/>
        <v>6.5990000000000007E-2</v>
      </c>
      <c r="D183">
        <f>YEAR(India_10_Year_Bond_Yield_Historical_Data__4[[#This Row],[Date]])</f>
        <v>2020</v>
      </c>
    </row>
    <row r="184" spans="1:4" x14ac:dyDescent="0.3">
      <c r="A184" s="2">
        <v>43862</v>
      </c>
      <c r="B184">
        <v>6.3710000000000004</v>
      </c>
      <c r="C184" s="5">
        <f t="shared" si="2"/>
        <v>6.3710000000000003E-2</v>
      </c>
      <c r="D184">
        <f>YEAR(India_10_Year_Bond_Yield_Historical_Data__4[[#This Row],[Date]])</f>
        <v>2020</v>
      </c>
    </row>
    <row r="185" spans="1:4" x14ac:dyDescent="0.3">
      <c r="A185" s="2">
        <v>43891</v>
      </c>
      <c r="B185">
        <v>6.1379999999999999</v>
      </c>
      <c r="C185" s="5">
        <f t="shared" si="2"/>
        <v>6.1379999999999997E-2</v>
      </c>
      <c r="D185">
        <f>YEAR(India_10_Year_Bond_Yield_Historical_Data__4[[#This Row],[Date]])</f>
        <v>2020</v>
      </c>
    </row>
    <row r="186" spans="1:4" x14ac:dyDescent="0.3">
      <c r="A186" s="2">
        <v>43922</v>
      </c>
      <c r="B186">
        <v>6.11</v>
      </c>
      <c r="C186" s="5">
        <f t="shared" si="2"/>
        <v>6.1100000000000002E-2</v>
      </c>
      <c r="D186">
        <f>YEAR(India_10_Year_Bond_Yield_Historical_Data__4[[#This Row],[Date]])</f>
        <v>2020</v>
      </c>
    </row>
    <row r="187" spans="1:4" x14ac:dyDescent="0.3">
      <c r="A187" s="2">
        <v>43952</v>
      </c>
      <c r="B187">
        <v>6.0129999999999999</v>
      </c>
      <c r="C187" s="5">
        <f t="shared" si="2"/>
        <v>6.0129999999999996E-2</v>
      </c>
      <c r="D187">
        <f>YEAR(India_10_Year_Bond_Yield_Historical_Data__4[[#This Row],[Date]])</f>
        <v>2020</v>
      </c>
    </row>
    <row r="188" spans="1:4" x14ac:dyDescent="0.3">
      <c r="A188" s="2">
        <v>43983</v>
      </c>
      <c r="B188">
        <v>5.8879999999999999</v>
      </c>
      <c r="C188" s="5">
        <f t="shared" si="2"/>
        <v>5.8880000000000002E-2</v>
      </c>
      <c r="D188">
        <f>YEAR(India_10_Year_Bond_Yield_Historical_Data__4[[#This Row],[Date]])</f>
        <v>2020</v>
      </c>
    </row>
    <row r="189" spans="1:4" x14ac:dyDescent="0.3">
      <c r="A189" s="2">
        <v>44013</v>
      </c>
      <c r="B189">
        <v>5.8369999999999997</v>
      </c>
      <c r="C189" s="5">
        <f t="shared" si="2"/>
        <v>5.8369999999999998E-2</v>
      </c>
      <c r="D189">
        <f>YEAR(India_10_Year_Bond_Yield_Historical_Data__4[[#This Row],[Date]])</f>
        <v>2020</v>
      </c>
    </row>
    <row r="190" spans="1:4" x14ac:dyDescent="0.3">
      <c r="A190" s="2">
        <v>44044</v>
      </c>
      <c r="B190">
        <v>6.0780000000000003</v>
      </c>
      <c r="C190" s="5">
        <f t="shared" si="2"/>
        <v>6.0780000000000001E-2</v>
      </c>
      <c r="D190">
        <f>YEAR(India_10_Year_Bond_Yield_Historical_Data__4[[#This Row],[Date]])</f>
        <v>2020</v>
      </c>
    </row>
    <row r="191" spans="1:4" x14ac:dyDescent="0.3">
      <c r="A191" s="2">
        <v>44075</v>
      </c>
      <c r="B191">
        <v>6.0149999999999997</v>
      </c>
      <c r="C191" s="5">
        <f t="shared" si="2"/>
        <v>6.0149999999999995E-2</v>
      </c>
      <c r="D191">
        <f>YEAR(India_10_Year_Bond_Yield_Historical_Data__4[[#This Row],[Date]])</f>
        <v>2020</v>
      </c>
    </row>
    <row r="192" spans="1:4" x14ac:dyDescent="0.3">
      <c r="A192" s="2">
        <v>44105</v>
      </c>
      <c r="B192">
        <v>5.8810000000000002</v>
      </c>
      <c r="C192" s="5">
        <f t="shared" si="2"/>
        <v>5.8810000000000001E-2</v>
      </c>
      <c r="D192">
        <f>YEAR(India_10_Year_Bond_Yield_Historical_Data__4[[#This Row],[Date]])</f>
        <v>2020</v>
      </c>
    </row>
    <row r="193" spans="1:4" x14ac:dyDescent="0.3">
      <c r="A193" s="2">
        <v>44136</v>
      </c>
      <c r="B193">
        <v>5.9109999999999996</v>
      </c>
      <c r="C193" s="5">
        <f t="shared" si="2"/>
        <v>5.9109999999999996E-2</v>
      </c>
      <c r="D193">
        <f>YEAR(India_10_Year_Bond_Yield_Historical_Data__4[[#This Row],[Date]])</f>
        <v>2020</v>
      </c>
    </row>
    <row r="194" spans="1:4" x14ac:dyDescent="0.3">
      <c r="A194" s="2">
        <v>44166</v>
      </c>
      <c r="B194">
        <v>5.8940000000000001</v>
      </c>
      <c r="C194" s="5">
        <f t="shared" ref="C194:C242" si="3">B194:B434/100</f>
        <v>5.8939999999999999E-2</v>
      </c>
      <c r="D194">
        <f>YEAR(India_10_Year_Bond_Yield_Historical_Data__4[[#This Row],[Date]])</f>
        <v>2020</v>
      </c>
    </row>
    <row r="195" spans="1:4" x14ac:dyDescent="0.3">
      <c r="A195" s="2">
        <v>44197</v>
      </c>
      <c r="B195">
        <v>5.9489999999999998</v>
      </c>
      <c r="C195" s="5">
        <f t="shared" si="3"/>
        <v>5.9490000000000001E-2</v>
      </c>
      <c r="D195">
        <f>YEAR(India_10_Year_Bond_Yield_Historical_Data__4[[#This Row],[Date]])</f>
        <v>2021</v>
      </c>
    </row>
    <row r="196" spans="1:4" x14ac:dyDescent="0.3">
      <c r="A196" s="2">
        <v>44228</v>
      </c>
      <c r="B196">
        <v>6.2290000000000001</v>
      </c>
      <c r="C196" s="5">
        <f t="shared" si="3"/>
        <v>6.2289999999999998E-2</v>
      </c>
      <c r="D196">
        <f>YEAR(India_10_Year_Bond_Yield_Historical_Data__4[[#This Row],[Date]])</f>
        <v>2021</v>
      </c>
    </row>
    <row r="197" spans="1:4" x14ac:dyDescent="0.3">
      <c r="A197" s="2">
        <v>44256</v>
      </c>
      <c r="B197">
        <v>6.1769999999999996</v>
      </c>
      <c r="C197" s="5">
        <f t="shared" si="3"/>
        <v>6.1769999999999999E-2</v>
      </c>
      <c r="D197">
        <f>YEAR(India_10_Year_Bond_Yield_Historical_Data__4[[#This Row],[Date]])</f>
        <v>2021</v>
      </c>
    </row>
    <row r="198" spans="1:4" x14ac:dyDescent="0.3">
      <c r="A198" s="2">
        <v>44287</v>
      </c>
      <c r="B198">
        <v>6.03</v>
      </c>
      <c r="C198" s="5">
        <f t="shared" si="3"/>
        <v>6.0299999999999999E-2</v>
      </c>
      <c r="D198">
        <f>YEAR(India_10_Year_Bond_Yield_Historical_Data__4[[#This Row],[Date]])</f>
        <v>2021</v>
      </c>
    </row>
    <row r="199" spans="1:4" x14ac:dyDescent="0.3">
      <c r="A199" s="2">
        <v>44317</v>
      </c>
      <c r="B199">
        <v>6.0220000000000002</v>
      </c>
      <c r="C199" s="5">
        <f t="shared" si="3"/>
        <v>6.0220000000000003E-2</v>
      </c>
      <c r="D199">
        <f>YEAR(India_10_Year_Bond_Yield_Historical_Data__4[[#This Row],[Date]])</f>
        <v>2021</v>
      </c>
    </row>
    <row r="200" spans="1:4" x14ac:dyDescent="0.3">
      <c r="A200" s="2">
        <v>44348</v>
      </c>
      <c r="B200">
        <v>6.0510000000000002</v>
      </c>
      <c r="C200" s="5">
        <f t="shared" si="3"/>
        <v>6.0510000000000001E-2</v>
      </c>
      <c r="D200">
        <f>YEAR(India_10_Year_Bond_Yield_Historical_Data__4[[#This Row],[Date]])</f>
        <v>2021</v>
      </c>
    </row>
    <row r="201" spans="1:4" x14ac:dyDescent="0.3">
      <c r="A201" s="2">
        <v>44378</v>
      </c>
      <c r="B201">
        <v>6.2039999999999997</v>
      </c>
      <c r="C201" s="5">
        <f t="shared" si="3"/>
        <v>6.2039999999999998E-2</v>
      </c>
      <c r="D201">
        <f>YEAR(India_10_Year_Bond_Yield_Historical_Data__4[[#This Row],[Date]])</f>
        <v>2021</v>
      </c>
    </row>
    <row r="202" spans="1:4" x14ac:dyDescent="0.3">
      <c r="A202" s="2">
        <v>44409</v>
      </c>
      <c r="B202">
        <v>6.2149999999999999</v>
      </c>
      <c r="C202" s="5">
        <f t="shared" si="3"/>
        <v>6.2149999999999997E-2</v>
      </c>
      <c r="D202">
        <f>YEAR(India_10_Year_Bond_Yield_Historical_Data__4[[#This Row],[Date]])</f>
        <v>2021</v>
      </c>
    </row>
    <row r="203" spans="1:4" x14ac:dyDescent="0.3">
      <c r="A203" s="2">
        <v>44440</v>
      </c>
      <c r="B203">
        <v>6.2229999999999999</v>
      </c>
      <c r="C203" s="5">
        <f t="shared" si="3"/>
        <v>6.2230000000000001E-2</v>
      </c>
      <c r="D203">
        <f>YEAR(India_10_Year_Bond_Yield_Historical_Data__4[[#This Row],[Date]])</f>
        <v>2021</v>
      </c>
    </row>
    <row r="204" spans="1:4" x14ac:dyDescent="0.3">
      <c r="A204" s="2">
        <v>44470</v>
      </c>
      <c r="B204">
        <v>6.3879999999999999</v>
      </c>
      <c r="C204" s="5">
        <f t="shared" si="3"/>
        <v>6.3879999999999992E-2</v>
      </c>
      <c r="D204">
        <f>YEAR(India_10_Year_Bond_Yield_Historical_Data__4[[#This Row],[Date]])</f>
        <v>2021</v>
      </c>
    </row>
    <row r="205" spans="1:4" x14ac:dyDescent="0.3">
      <c r="A205" s="2">
        <v>44501</v>
      </c>
      <c r="B205">
        <v>6.3259999999999996</v>
      </c>
      <c r="C205" s="5">
        <f t="shared" si="3"/>
        <v>6.3259999999999997E-2</v>
      </c>
      <c r="D205">
        <f>YEAR(India_10_Year_Bond_Yield_Historical_Data__4[[#This Row],[Date]])</f>
        <v>2021</v>
      </c>
    </row>
    <row r="206" spans="1:4" x14ac:dyDescent="0.3">
      <c r="A206" s="2">
        <v>44531</v>
      </c>
      <c r="B206">
        <v>6.4539999999999997</v>
      </c>
      <c r="C206" s="5">
        <f t="shared" si="3"/>
        <v>6.454E-2</v>
      </c>
      <c r="D206">
        <f>YEAR(India_10_Year_Bond_Yield_Historical_Data__4[[#This Row],[Date]])</f>
        <v>2021</v>
      </c>
    </row>
    <row r="207" spans="1:4" x14ac:dyDescent="0.3">
      <c r="A207" s="2">
        <v>44562</v>
      </c>
      <c r="B207">
        <v>6.6840000000000002</v>
      </c>
      <c r="C207" s="5">
        <f t="shared" si="3"/>
        <v>6.6839999999999997E-2</v>
      </c>
      <c r="D207">
        <f>YEAR(India_10_Year_Bond_Yield_Historical_Data__4[[#This Row],[Date]])</f>
        <v>2022</v>
      </c>
    </row>
    <row r="208" spans="1:4" x14ac:dyDescent="0.3">
      <c r="A208" s="2">
        <v>44593</v>
      </c>
      <c r="B208">
        <v>6.77</v>
      </c>
      <c r="C208" s="5">
        <f t="shared" si="3"/>
        <v>6.7699999999999996E-2</v>
      </c>
      <c r="D208">
        <f>YEAR(India_10_Year_Bond_Yield_Historical_Data__4[[#This Row],[Date]])</f>
        <v>2022</v>
      </c>
    </row>
    <row r="209" spans="1:4" x14ac:dyDescent="0.3">
      <c r="A209" s="2">
        <v>44621</v>
      </c>
      <c r="B209">
        <v>6.843</v>
      </c>
      <c r="C209" s="5">
        <f t="shared" si="3"/>
        <v>6.8430000000000005E-2</v>
      </c>
      <c r="D209">
        <f>YEAR(India_10_Year_Bond_Yield_Historical_Data__4[[#This Row],[Date]])</f>
        <v>2022</v>
      </c>
    </row>
    <row r="210" spans="1:4" x14ac:dyDescent="0.3">
      <c r="A210" s="2">
        <v>44652</v>
      </c>
      <c r="B210">
        <v>7.1390000000000002</v>
      </c>
      <c r="C210" s="5">
        <f t="shared" si="3"/>
        <v>7.1390000000000009E-2</v>
      </c>
      <c r="D210">
        <f>YEAR(India_10_Year_Bond_Yield_Historical_Data__4[[#This Row],[Date]])</f>
        <v>2022</v>
      </c>
    </row>
    <row r="211" spans="1:4" x14ac:dyDescent="0.3">
      <c r="A211" s="2">
        <v>44682</v>
      </c>
      <c r="B211">
        <v>7.415</v>
      </c>
      <c r="C211" s="5">
        <f t="shared" si="3"/>
        <v>7.4149999999999994E-2</v>
      </c>
      <c r="D211">
        <f>YEAR(India_10_Year_Bond_Yield_Historical_Data__4[[#This Row],[Date]])</f>
        <v>2022</v>
      </c>
    </row>
    <row r="212" spans="1:4" x14ac:dyDescent="0.3">
      <c r="A212" s="2">
        <v>44713</v>
      </c>
      <c r="B212">
        <v>7.45</v>
      </c>
      <c r="C212" s="5">
        <f t="shared" si="3"/>
        <v>7.4499999999999997E-2</v>
      </c>
      <c r="D212">
        <f>YEAR(India_10_Year_Bond_Yield_Historical_Data__4[[#This Row],[Date]])</f>
        <v>2022</v>
      </c>
    </row>
    <row r="213" spans="1:4" x14ac:dyDescent="0.3">
      <c r="A213" s="2">
        <v>44743</v>
      </c>
      <c r="B213">
        <v>7.32</v>
      </c>
      <c r="C213" s="5">
        <f t="shared" si="3"/>
        <v>7.3200000000000001E-2</v>
      </c>
      <c r="D213">
        <f>YEAR(India_10_Year_Bond_Yield_Historical_Data__4[[#This Row],[Date]])</f>
        <v>2022</v>
      </c>
    </row>
    <row r="214" spans="1:4" x14ac:dyDescent="0.3">
      <c r="A214" s="2">
        <v>44774</v>
      </c>
      <c r="B214">
        <v>7.1879999999999997</v>
      </c>
      <c r="C214" s="5">
        <f t="shared" si="3"/>
        <v>7.1879999999999999E-2</v>
      </c>
      <c r="D214">
        <f>YEAR(India_10_Year_Bond_Yield_Historical_Data__4[[#This Row],[Date]])</f>
        <v>2022</v>
      </c>
    </row>
    <row r="215" spans="1:4" x14ac:dyDescent="0.3">
      <c r="A215" s="2">
        <v>44805</v>
      </c>
      <c r="B215">
        <v>7.3979999999999997</v>
      </c>
      <c r="C215" s="5">
        <f t="shared" si="3"/>
        <v>7.397999999999999E-2</v>
      </c>
      <c r="D215">
        <f>YEAR(India_10_Year_Bond_Yield_Historical_Data__4[[#This Row],[Date]])</f>
        <v>2022</v>
      </c>
    </row>
    <row r="216" spans="1:4" x14ac:dyDescent="0.3">
      <c r="A216" s="2">
        <v>44835</v>
      </c>
      <c r="B216">
        <v>7.4450000000000003</v>
      </c>
      <c r="C216" s="5">
        <f t="shared" si="3"/>
        <v>7.4450000000000002E-2</v>
      </c>
      <c r="D216">
        <f>YEAR(India_10_Year_Bond_Yield_Historical_Data__4[[#This Row],[Date]])</f>
        <v>2022</v>
      </c>
    </row>
    <row r="217" spans="1:4" x14ac:dyDescent="0.3">
      <c r="A217" s="2">
        <v>44866</v>
      </c>
      <c r="B217">
        <v>7.28</v>
      </c>
      <c r="C217" s="5">
        <f t="shared" si="3"/>
        <v>7.2800000000000004E-2</v>
      </c>
      <c r="D217">
        <f>YEAR(India_10_Year_Bond_Yield_Historical_Data__4[[#This Row],[Date]])</f>
        <v>2022</v>
      </c>
    </row>
    <row r="218" spans="1:4" x14ac:dyDescent="0.3">
      <c r="A218" s="2">
        <v>44896</v>
      </c>
      <c r="B218">
        <v>7.327</v>
      </c>
      <c r="C218" s="5">
        <f t="shared" si="3"/>
        <v>7.3270000000000002E-2</v>
      </c>
      <c r="D218">
        <f>YEAR(India_10_Year_Bond_Yield_Historical_Data__4[[#This Row],[Date]])</f>
        <v>2022</v>
      </c>
    </row>
    <row r="219" spans="1:4" x14ac:dyDescent="0.3">
      <c r="A219" s="2">
        <v>44927</v>
      </c>
      <c r="B219">
        <v>7.343</v>
      </c>
      <c r="C219" s="5">
        <f t="shared" si="3"/>
        <v>7.3429999999999995E-2</v>
      </c>
      <c r="D219">
        <f>YEAR(India_10_Year_Bond_Yield_Historical_Data__4[[#This Row],[Date]])</f>
        <v>2023</v>
      </c>
    </row>
    <row r="220" spans="1:4" x14ac:dyDescent="0.3">
      <c r="A220" s="2">
        <v>44958</v>
      </c>
      <c r="B220">
        <v>7.4569999999999999</v>
      </c>
      <c r="C220" s="5">
        <f t="shared" si="3"/>
        <v>7.4569999999999997E-2</v>
      </c>
      <c r="D220">
        <f>YEAR(India_10_Year_Bond_Yield_Historical_Data__4[[#This Row],[Date]])</f>
        <v>2023</v>
      </c>
    </row>
    <row r="221" spans="1:4" x14ac:dyDescent="0.3">
      <c r="A221" s="2">
        <v>44986</v>
      </c>
      <c r="B221">
        <v>7.3150000000000004</v>
      </c>
      <c r="C221" s="5">
        <f t="shared" si="3"/>
        <v>7.3150000000000007E-2</v>
      </c>
      <c r="D221">
        <f>YEAR(India_10_Year_Bond_Yield_Historical_Data__4[[#This Row],[Date]])</f>
        <v>2023</v>
      </c>
    </row>
    <row r="222" spans="1:4" x14ac:dyDescent="0.3">
      <c r="A222" s="2">
        <v>45017</v>
      </c>
      <c r="B222">
        <v>7.1159999999999997</v>
      </c>
      <c r="C222" s="5">
        <f t="shared" si="3"/>
        <v>7.1160000000000001E-2</v>
      </c>
      <c r="D222">
        <f>YEAR(India_10_Year_Bond_Yield_Historical_Data__4[[#This Row],[Date]])</f>
        <v>2023</v>
      </c>
    </row>
    <row r="223" spans="1:4" x14ac:dyDescent="0.3">
      <c r="A223" s="2">
        <v>45047</v>
      </c>
      <c r="B223">
        <v>6.9889999999999999</v>
      </c>
      <c r="C223" s="5">
        <f t="shared" si="3"/>
        <v>6.9889999999999994E-2</v>
      </c>
      <c r="D223">
        <f>YEAR(India_10_Year_Bond_Yield_Historical_Data__4[[#This Row],[Date]])</f>
        <v>2023</v>
      </c>
    </row>
    <row r="224" spans="1:4" x14ac:dyDescent="0.3">
      <c r="A224" s="2">
        <v>45078</v>
      </c>
      <c r="B224">
        <v>7.11</v>
      </c>
      <c r="C224" s="5">
        <f t="shared" si="3"/>
        <v>7.1099999999999997E-2</v>
      </c>
      <c r="D224">
        <f>YEAR(India_10_Year_Bond_Yield_Historical_Data__4[[#This Row],[Date]])</f>
        <v>2023</v>
      </c>
    </row>
    <row r="225" spans="1:4" x14ac:dyDescent="0.3">
      <c r="A225" s="2">
        <v>45108</v>
      </c>
      <c r="B225">
        <v>7.1719999999999997</v>
      </c>
      <c r="C225" s="5">
        <f t="shared" si="3"/>
        <v>7.1719999999999992E-2</v>
      </c>
      <c r="D225">
        <f>YEAR(India_10_Year_Bond_Yield_Historical_Data__4[[#This Row],[Date]])</f>
        <v>2023</v>
      </c>
    </row>
    <row r="226" spans="1:4" x14ac:dyDescent="0.3">
      <c r="A226" s="2">
        <v>45139</v>
      </c>
      <c r="B226">
        <v>7.1660000000000004</v>
      </c>
      <c r="C226" s="5">
        <f t="shared" si="3"/>
        <v>7.1660000000000001E-2</v>
      </c>
      <c r="D226">
        <f>YEAR(India_10_Year_Bond_Yield_Historical_Data__4[[#This Row],[Date]])</f>
        <v>2023</v>
      </c>
    </row>
    <row r="227" spans="1:4" x14ac:dyDescent="0.3">
      <c r="A227" s="2">
        <v>45170</v>
      </c>
      <c r="B227">
        <v>7.21</v>
      </c>
      <c r="C227" s="5">
        <f t="shared" si="3"/>
        <v>7.2099999999999997E-2</v>
      </c>
      <c r="D227">
        <f>YEAR(India_10_Year_Bond_Yield_Historical_Data__4[[#This Row],[Date]])</f>
        <v>2023</v>
      </c>
    </row>
    <row r="228" spans="1:4" x14ac:dyDescent="0.3">
      <c r="A228" s="2">
        <v>45200</v>
      </c>
      <c r="B228">
        <v>7.351</v>
      </c>
      <c r="C228" s="5">
        <f t="shared" si="3"/>
        <v>7.3510000000000006E-2</v>
      </c>
      <c r="D228">
        <f>YEAR(India_10_Year_Bond_Yield_Historical_Data__4[[#This Row],[Date]])</f>
        <v>2023</v>
      </c>
    </row>
    <row r="229" spans="1:4" x14ac:dyDescent="0.3">
      <c r="A229" s="2">
        <v>45231</v>
      </c>
      <c r="B229">
        <v>7.2789999999999999</v>
      </c>
      <c r="C229" s="5">
        <f t="shared" si="3"/>
        <v>7.2789999999999994E-2</v>
      </c>
      <c r="D229">
        <f>YEAR(India_10_Year_Bond_Yield_Historical_Data__4[[#This Row],[Date]])</f>
        <v>2023</v>
      </c>
    </row>
    <row r="230" spans="1:4" x14ac:dyDescent="0.3">
      <c r="A230" s="2">
        <v>45261</v>
      </c>
      <c r="B230">
        <v>7.1760000000000002</v>
      </c>
      <c r="C230" s="5">
        <f t="shared" si="3"/>
        <v>7.1760000000000004E-2</v>
      </c>
      <c r="D230">
        <f>YEAR(India_10_Year_Bond_Yield_Historical_Data__4[[#This Row],[Date]])</f>
        <v>2023</v>
      </c>
    </row>
    <row r="231" spans="1:4" x14ac:dyDescent="0.3">
      <c r="A231" s="2">
        <v>45292</v>
      </c>
      <c r="B231">
        <v>7.1440000000000001</v>
      </c>
      <c r="C231" s="5">
        <f t="shared" si="3"/>
        <v>7.1440000000000003E-2</v>
      </c>
      <c r="D231">
        <f>YEAR(India_10_Year_Bond_Yield_Historical_Data__4[[#This Row],[Date]])</f>
        <v>2024</v>
      </c>
    </row>
    <row r="232" spans="1:4" x14ac:dyDescent="0.3">
      <c r="A232" s="2">
        <v>45323</v>
      </c>
      <c r="B232">
        <v>7.0780000000000003</v>
      </c>
      <c r="C232" s="5">
        <f t="shared" si="3"/>
        <v>7.078000000000001E-2</v>
      </c>
      <c r="D232">
        <f>YEAR(India_10_Year_Bond_Yield_Historical_Data__4[[#This Row],[Date]])</f>
        <v>2024</v>
      </c>
    </row>
    <row r="233" spans="1:4" x14ac:dyDescent="0.3">
      <c r="A233" s="2">
        <v>45352</v>
      </c>
      <c r="B233">
        <v>7.0519999999999996</v>
      </c>
      <c r="C233" s="5">
        <f t="shared" si="3"/>
        <v>7.0519999999999999E-2</v>
      </c>
      <c r="D233">
        <f>YEAR(India_10_Year_Bond_Yield_Historical_Data__4[[#This Row],[Date]])</f>
        <v>2024</v>
      </c>
    </row>
    <row r="234" spans="1:4" x14ac:dyDescent="0.3">
      <c r="A234" s="2">
        <v>45383</v>
      </c>
      <c r="B234">
        <v>7.1950000000000003</v>
      </c>
      <c r="C234" s="5">
        <f t="shared" si="3"/>
        <v>7.195E-2</v>
      </c>
      <c r="D234">
        <f>YEAR(India_10_Year_Bond_Yield_Historical_Data__4[[#This Row],[Date]])</f>
        <v>2024</v>
      </c>
    </row>
    <row r="235" spans="1:4" x14ac:dyDescent="0.3">
      <c r="A235" s="2">
        <v>45413</v>
      </c>
      <c r="B235">
        <v>6.9859999999999998</v>
      </c>
      <c r="C235" s="5">
        <f t="shared" si="3"/>
        <v>6.9859999999999992E-2</v>
      </c>
      <c r="D235">
        <f>YEAR(India_10_Year_Bond_Yield_Historical_Data__4[[#This Row],[Date]])</f>
        <v>2024</v>
      </c>
    </row>
    <row r="236" spans="1:4" x14ac:dyDescent="0.3">
      <c r="A236" s="2">
        <v>45444</v>
      </c>
      <c r="B236">
        <v>7.008</v>
      </c>
      <c r="C236" s="5">
        <f t="shared" si="3"/>
        <v>7.0080000000000003E-2</v>
      </c>
      <c r="D236">
        <f>YEAR(India_10_Year_Bond_Yield_Historical_Data__4[[#This Row],[Date]])</f>
        <v>2024</v>
      </c>
    </row>
    <row r="237" spans="1:4" x14ac:dyDescent="0.3">
      <c r="A237" s="2">
        <v>45474</v>
      </c>
      <c r="B237">
        <v>6.9240000000000004</v>
      </c>
      <c r="C237" s="5">
        <f t="shared" si="3"/>
        <v>6.924000000000001E-2</v>
      </c>
      <c r="D237">
        <f>YEAR(India_10_Year_Bond_Yield_Historical_Data__4[[#This Row],[Date]])</f>
        <v>2024</v>
      </c>
    </row>
    <row r="238" spans="1:4" x14ac:dyDescent="0.3">
      <c r="A238" s="2">
        <v>45505</v>
      </c>
      <c r="B238">
        <v>6.8630000000000004</v>
      </c>
      <c r="C238" s="5">
        <f t="shared" si="3"/>
        <v>6.863000000000001E-2</v>
      </c>
      <c r="D238">
        <f>YEAR(India_10_Year_Bond_Yield_Historical_Data__4[[#This Row],[Date]])</f>
        <v>2024</v>
      </c>
    </row>
    <row r="239" spans="1:4" x14ac:dyDescent="0.3">
      <c r="A239" s="2">
        <v>45536</v>
      </c>
      <c r="B239">
        <v>6.75</v>
      </c>
      <c r="C239" s="5">
        <f t="shared" si="3"/>
        <v>6.7500000000000004E-2</v>
      </c>
      <c r="D239">
        <f>YEAR(India_10_Year_Bond_Yield_Historical_Data__4[[#This Row],[Date]])</f>
        <v>2024</v>
      </c>
    </row>
    <row r="240" spans="1:4" x14ac:dyDescent="0.3">
      <c r="A240" s="2">
        <v>45566</v>
      </c>
      <c r="B240">
        <v>6.8410000000000002</v>
      </c>
      <c r="C240" s="5">
        <f t="shared" si="3"/>
        <v>6.8409999999999999E-2</v>
      </c>
      <c r="D240">
        <f>YEAR(India_10_Year_Bond_Yield_Historical_Data__4[[#This Row],[Date]])</f>
        <v>2024</v>
      </c>
    </row>
    <row r="241" spans="1:4" x14ac:dyDescent="0.3">
      <c r="A241" s="2">
        <v>45597</v>
      </c>
      <c r="B241">
        <v>6.7510000000000003</v>
      </c>
      <c r="C241" s="5">
        <f t="shared" si="3"/>
        <v>6.7510000000000001E-2</v>
      </c>
      <c r="D241">
        <f>YEAR(India_10_Year_Bond_Yield_Historical_Data__4[[#This Row],[Date]])</f>
        <v>2024</v>
      </c>
    </row>
    <row r="242" spans="1:4" x14ac:dyDescent="0.3">
      <c r="A242" s="2">
        <v>45627</v>
      </c>
      <c r="B242">
        <v>6.851</v>
      </c>
      <c r="C242" s="5">
        <f t="shared" si="3"/>
        <v>6.8510000000000001E-2</v>
      </c>
      <c r="D242">
        <f>YEAR(India_10_Year_Bond_Yield_Historical_Data__4[[#This Row],[Date]])</f>
        <v>2024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EBA18-1078-47F3-A5FB-64CDBAC79796}">
  <dimension ref="A1:L24"/>
  <sheetViews>
    <sheetView workbookViewId="0">
      <selection activeCell="K24" sqref="K24"/>
    </sheetView>
  </sheetViews>
  <sheetFormatPr defaultRowHeight="14.4" x14ac:dyDescent="0.3"/>
  <cols>
    <col min="2" max="2" width="17.33203125" bestFit="1" customWidth="1"/>
  </cols>
  <sheetData>
    <row r="1" spans="1:12" x14ac:dyDescent="0.3">
      <c r="A1" s="59" t="s">
        <v>89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</row>
    <row r="2" spans="1:12" x14ac:dyDescent="0.3">
      <c r="A2" s="59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</row>
    <row r="3" spans="1:12" x14ac:dyDescent="0.3">
      <c r="A3" s="67" t="s">
        <v>74</v>
      </c>
      <c r="B3" s="67" t="s">
        <v>90</v>
      </c>
    </row>
    <row r="4" spans="1:12" x14ac:dyDescent="0.3">
      <c r="A4" s="68" t="s">
        <v>13</v>
      </c>
      <c r="B4" s="20">
        <v>0.87388148166493085</v>
      </c>
    </row>
    <row r="5" spans="1:12" x14ac:dyDescent="0.3">
      <c r="A5" s="68" t="s">
        <v>14</v>
      </c>
      <c r="B5" s="20">
        <v>0.67315204811143226</v>
      </c>
    </row>
    <row r="6" spans="1:12" x14ac:dyDescent="0.3">
      <c r="A6" s="68" t="s">
        <v>15</v>
      </c>
      <c r="B6" s="20">
        <v>0.78591100680181603</v>
      </c>
    </row>
    <row r="7" spans="1:12" x14ac:dyDescent="0.3">
      <c r="A7" s="68" t="s">
        <v>16</v>
      </c>
      <c r="B7" s="20">
        <v>-3.0884199485784838E-3</v>
      </c>
    </row>
    <row r="8" spans="1:12" x14ac:dyDescent="0.3">
      <c r="A8" s="68" t="s">
        <v>17</v>
      </c>
      <c r="B8" s="20">
        <v>2.4898358550480264</v>
      </c>
    </row>
    <row r="9" spans="1:12" x14ac:dyDescent="0.3">
      <c r="A9" s="68" t="s">
        <v>18</v>
      </c>
      <c r="B9" s="20">
        <v>0.36019094559388143</v>
      </c>
    </row>
    <row r="10" spans="1:12" x14ac:dyDescent="0.3">
      <c r="A10" s="68" t="s">
        <v>19</v>
      </c>
      <c r="B10" s="20">
        <v>0.2573085654260564</v>
      </c>
    </row>
    <row r="11" spans="1:12" x14ac:dyDescent="0.3">
      <c r="A11" s="68" t="s">
        <v>20</v>
      </c>
      <c r="B11" s="20">
        <v>0.28318587206532259</v>
      </c>
    </row>
    <row r="12" spans="1:12" x14ac:dyDescent="0.3">
      <c r="A12" s="68" t="s">
        <v>21</v>
      </c>
      <c r="B12" s="20">
        <v>0.15255176994605674</v>
      </c>
    </row>
    <row r="13" spans="1:12" x14ac:dyDescent="0.3">
      <c r="A13" s="68" t="s">
        <v>22</v>
      </c>
      <c r="B13" s="20">
        <v>0.51616334247633822</v>
      </c>
    </row>
    <row r="14" spans="1:12" x14ac:dyDescent="0.3">
      <c r="A14" s="68" t="s">
        <v>23</v>
      </c>
      <c r="B14" s="20">
        <v>-9.6892177976326155E-2</v>
      </c>
    </row>
    <row r="15" spans="1:12" x14ac:dyDescent="0.3">
      <c r="A15" s="68" t="s">
        <v>24</v>
      </c>
      <c r="B15" s="20">
        <v>0.26831048617675585</v>
      </c>
    </row>
    <row r="16" spans="1:12" x14ac:dyDescent="0.3">
      <c r="A16" s="68" t="s">
        <v>25</v>
      </c>
      <c r="B16" s="20">
        <v>0.36989057042318735</v>
      </c>
    </row>
    <row r="17" spans="1:2" x14ac:dyDescent="0.3">
      <c r="A17" s="68" t="s">
        <v>26</v>
      </c>
      <c r="B17" s="20">
        <v>0.14394017967716122</v>
      </c>
    </row>
    <row r="18" spans="1:2" x14ac:dyDescent="0.3">
      <c r="A18" s="68" t="s">
        <v>27</v>
      </c>
      <c r="B18" s="20">
        <v>0.20085613053517468</v>
      </c>
    </row>
    <row r="19" spans="1:2" x14ac:dyDescent="0.3">
      <c r="A19" s="68" t="s">
        <v>28</v>
      </c>
      <c r="B19" s="20">
        <v>0.81703965915147536</v>
      </c>
    </row>
    <row r="20" spans="1:2" x14ac:dyDescent="0.3">
      <c r="A20" s="68" t="s">
        <v>29</v>
      </c>
      <c r="B20" s="20">
        <v>0.37385062833456689</v>
      </c>
    </row>
    <row r="21" spans="1:2" x14ac:dyDescent="0.3">
      <c r="A21" s="68" t="s">
        <v>30</v>
      </c>
      <c r="B21" s="20">
        <v>0.17779649671997655</v>
      </c>
    </row>
    <row r="22" spans="1:2" x14ac:dyDescent="0.3">
      <c r="A22" s="68" t="s">
        <v>31</v>
      </c>
      <c r="B22" s="20">
        <v>0.28629525452348503</v>
      </c>
    </row>
    <row r="23" spans="1:2" x14ac:dyDescent="0.3">
      <c r="A23" s="68" t="s">
        <v>32</v>
      </c>
      <c r="B23" s="20">
        <v>0.21646792727545849</v>
      </c>
    </row>
    <row r="24" spans="1:2" x14ac:dyDescent="0.3">
      <c r="A24" s="68" t="s">
        <v>12</v>
      </c>
      <c r="B24" s="20">
        <v>0.45834018216334221</v>
      </c>
    </row>
  </sheetData>
  <mergeCells count="1">
    <mergeCell ref="A1:L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01A0F-D3CE-46BC-B1A8-EBD37CE3C7B9}">
  <dimension ref="A3:K24"/>
  <sheetViews>
    <sheetView workbookViewId="0">
      <selection activeCell="F27" sqref="F27"/>
    </sheetView>
  </sheetViews>
  <sheetFormatPr defaultRowHeight="14.4" x14ac:dyDescent="0.3"/>
  <cols>
    <col min="1" max="1" width="12.5546875" bestFit="1" customWidth="1"/>
    <col min="2" max="2" width="17.77734375" bestFit="1" customWidth="1"/>
    <col min="3" max="3" width="13.77734375" bestFit="1" customWidth="1"/>
    <col min="4" max="4" width="19.88671875" bestFit="1" customWidth="1"/>
    <col min="5" max="5" width="16.6640625" bestFit="1" customWidth="1"/>
    <col min="6" max="6" width="20.88671875" bestFit="1" customWidth="1"/>
    <col min="7" max="7" width="18.33203125" bestFit="1" customWidth="1"/>
    <col min="8" max="8" width="14.88671875" bestFit="1" customWidth="1"/>
    <col min="9" max="9" width="13.33203125" bestFit="1" customWidth="1"/>
    <col min="10" max="10" width="24.77734375" bestFit="1" customWidth="1"/>
    <col min="11" max="11" width="27.109375" bestFit="1" customWidth="1"/>
  </cols>
  <sheetData>
    <row r="3" spans="1:11" x14ac:dyDescent="0.3">
      <c r="A3" s="6" t="s">
        <v>11</v>
      </c>
      <c r="B3" t="s">
        <v>33</v>
      </c>
      <c r="C3" t="s">
        <v>34</v>
      </c>
      <c r="D3" t="s">
        <v>35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J3" t="s">
        <v>41</v>
      </c>
      <c r="K3" t="s">
        <v>42</v>
      </c>
    </row>
    <row r="4" spans="1:11" x14ac:dyDescent="0.3">
      <c r="A4" s="7" t="s">
        <v>13</v>
      </c>
      <c r="B4">
        <v>4.9927946562050622E-2</v>
      </c>
      <c r="C4">
        <v>3.0287391937879368E-2</v>
      </c>
      <c r="D4">
        <v>2.4727614340671854E-2</v>
      </c>
      <c r="E4">
        <v>3.8036920082836698E-2</v>
      </c>
      <c r="F4">
        <v>4.5621563800341922E-2</v>
      </c>
      <c r="G4">
        <v>4.2146531391038793E-2</v>
      </c>
      <c r="H4">
        <v>6.9518316120996074E-3</v>
      </c>
      <c r="I4">
        <v>4.4492979538737591E-2</v>
      </c>
      <c r="J4">
        <v>6.0275936863017694E-2</v>
      </c>
      <c r="K4">
        <v>5.2666544890929055E-2</v>
      </c>
    </row>
    <row r="5" spans="1:11" x14ac:dyDescent="0.3">
      <c r="A5" s="7" t="s">
        <v>14</v>
      </c>
      <c r="B5">
        <v>5.837167374998626E-2</v>
      </c>
      <c r="C5">
        <v>3.2286381423779535E-2</v>
      </c>
      <c r="D5">
        <v>3.6741908293670807E-2</v>
      </c>
      <c r="E5">
        <v>3.574175179254397E-2</v>
      </c>
      <c r="F5">
        <v>2.174827042466701E-2</v>
      </c>
      <c r="G5">
        <v>-1.3285571849447749E-2</v>
      </c>
      <c r="H5">
        <v>-1.6913299251371066E-2</v>
      </c>
      <c r="I5">
        <v>2.2754483999968721E-2</v>
      </c>
      <c r="J5">
        <v>4.1111512952276989E-2</v>
      </c>
      <c r="K5">
        <v>6.7674439952352602E-2</v>
      </c>
    </row>
    <row r="6" spans="1:11" x14ac:dyDescent="0.3">
      <c r="A6" s="7" t="s">
        <v>15</v>
      </c>
      <c r="B6">
        <v>7.3260614731438578E-2</v>
      </c>
      <c r="C6">
        <v>-9.4625579630711332E-3</v>
      </c>
      <c r="D6">
        <v>4.4651151529822929E-2</v>
      </c>
      <c r="E6">
        <v>-1.7822179362261575E-2</v>
      </c>
      <c r="F6">
        <v>3.5350102447535364E-2</v>
      </c>
      <c r="G6">
        <v>2.79926216098495E-2</v>
      </c>
      <c r="H6">
        <v>4.4525223027874476E-2</v>
      </c>
      <c r="I6">
        <v>1.7564233600964707E-2</v>
      </c>
      <c r="J6">
        <v>0.10078090056018861</v>
      </c>
      <c r="K6">
        <v>4.5049436502155406E-2</v>
      </c>
    </row>
    <row r="7" spans="1:11" x14ac:dyDescent="0.3">
      <c r="A7" s="7" t="s">
        <v>16</v>
      </c>
      <c r="B7">
        <v>-6.089635431137936E-2</v>
      </c>
      <c r="C7">
        <v>-5.8570810690927087E-2</v>
      </c>
      <c r="D7">
        <v>-3.6639354623633519E-2</v>
      </c>
      <c r="E7">
        <v>-3.056483604542375E-2</v>
      </c>
      <c r="F7">
        <v>-1.285353479597375E-2</v>
      </c>
      <c r="G7">
        <v>-4.2641069629757923E-2</v>
      </c>
      <c r="H7">
        <v>-5.8764208434270804E-4</v>
      </c>
      <c r="I7">
        <v>-1.3444053339059162E-2</v>
      </c>
      <c r="J7">
        <v>-6.8867718292929272E-2</v>
      </c>
      <c r="K7">
        <v>-0.12610376965608808</v>
      </c>
    </row>
    <row r="8" spans="1:11" x14ac:dyDescent="0.3">
      <c r="A8" s="7" t="s">
        <v>17</v>
      </c>
      <c r="B8">
        <v>5.5117757447814698E-2</v>
      </c>
      <c r="C8">
        <v>0.10422686306790419</v>
      </c>
      <c r="D8">
        <v>5.0179297984335382E-2</v>
      </c>
      <c r="E8">
        <v>7.5341940676532118E-2</v>
      </c>
      <c r="F8">
        <v>6.4069405651136876E-2</v>
      </c>
      <c r="G8">
        <v>2.3429335184570344E-2</v>
      </c>
      <c r="H8">
        <v>4.823583401683338E-2</v>
      </c>
      <c r="I8">
        <v>3.6008253360180015E-2</v>
      </c>
      <c r="J8">
        <v>8.125281717603651E-2</v>
      </c>
      <c r="K8">
        <v>0.13783438390312217</v>
      </c>
    </row>
    <row r="9" spans="1:11" x14ac:dyDescent="0.3">
      <c r="A9" s="7" t="s">
        <v>18</v>
      </c>
      <c r="B9">
        <v>2.4850814115473518E-4</v>
      </c>
      <c r="C9">
        <v>3.8785779643198147E-2</v>
      </c>
      <c r="D9">
        <v>2.9620269801706584E-2</v>
      </c>
      <c r="E9">
        <v>2.4661910880753164E-2</v>
      </c>
      <c r="F9">
        <v>4.1538690716240861E-2</v>
      </c>
      <c r="G9">
        <v>1.7919808291972667E-2</v>
      </c>
      <c r="H9">
        <v>7.4933957244940714E-3</v>
      </c>
      <c r="I9">
        <v>2.9416674454202252E-2</v>
      </c>
      <c r="J9">
        <v>1.6361085919456508E-2</v>
      </c>
      <c r="K9">
        <v>-1.7593486144172388E-2</v>
      </c>
    </row>
    <row r="10" spans="1:11" x14ac:dyDescent="0.3">
      <c r="A10" s="7" t="s">
        <v>19</v>
      </c>
      <c r="B10">
        <v>-3.1923298287768492E-2</v>
      </c>
      <c r="C10">
        <v>5.9903241186087808E-4</v>
      </c>
      <c r="D10">
        <v>-5.5252100242454234E-3</v>
      </c>
      <c r="E10">
        <v>-1.409245324800007E-2</v>
      </c>
      <c r="F10">
        <v>-5.9307051986141612E-3</v>
      </c>
      <c r="G10">
        <v>9.8316743072435955E-3</v>
      </c>
      <c r="H10">
        <v>-2.3702488699029949E-2</v>
      </c>
      <c r="I10">
        <v>1.3081634018182353E-2</v>
      </c>
      <c r="J10">
        <v>-5.2355409092925624E-2</v>
      </c>
      <c r="K10">
        <v>-2.9286703394112924E-2</v>
      </c>
    </row>
    <row r="11" spans="1:11" x14ac:dyDescent="0.3">
      <c r="A11" s="7" t="s">
        <v>20</v>
      </c>
      <c r="B11">
        <v>1.8300253891875673E-2</v>
      </c>
      <c r="C11">
        <v>7.560647597908754E-3</v>
      </c>
      <c r="D11">
        <v>4.113273758285893E-2</v>
      </c>
      <c r="E11">
        <v>-1.2405603582645752E-2</v>
      </c>
      <c r="F11">
        <v>4.7883912455431582E-2</v>
      </c>
      <c r="G11">
        <v>1.1848789607796876E-2</v>
      </c>
      <c r="H11">
        <v>3.61725885565043E-2</v>
      </c>
      <c r="I11">
        <v>3.1212843208489837E-2</v>
      </c>
      <c r="J11">
        <v>4.6438330762235268E-2</v>
      </c>
      <c r="K11">
        <v>0.13530527448573906</v>
      </c>
    </row>
    <row r="12" spans="1:11" x14ac:dyDescent="0.3">
      <c r="A12" s="7" t="s">
        <v>21</v>
      </c>
      <c r="B12">
        <v>6.9780232290966677E-3</v>
      </c>
      <c r="C12">
        <v>4.8954684127782901E-2</v>
      </c>
      <c r="D12">
        <v>2.5848185766552678E-4</v>
      </c>
      <c r="E12">
        <v>4.0270609726125624E-2</v>
      </c>
      <c r="F12">
        <v>1.3008797073759635E-2</v>
      </c>
      <c r="G12">
        <v>5.6469788918060988E-2</v>
      </c>
      <c r="H12">
        <v>4.0069107697522739E-3</v>
      </c>
      <c r="I12">
        <v>1.1279509480258373E-2</v>
      </c>
      <c r="J12">
        <v>5.2392726813641306E-3</v>
      </c>
      <c r="K12">
        <v>-4.3064572099692444E-2</v>
      </c>
    </row>
    <row r="13" spans="1:11" x14ac:dyDescent="0.3">
      <c r="A13" s="7" t="s">
        <v>22</v>
      </c>
      <c r="B13">
        <v>2.4539750751233491E-3</v>
      </c>
      <c r="C13">
        <v>1.614303095483401E-2</v>
      </c>
      <c r="D13">
        <v>3.1343674258739518E-2</v>
      </c>
      <c r="E13">
        <v>1.2953952431550425E-2</v>
      </c>
      <c r="F13">
        <v>3.8994269155814519E-2</v>
      </c>
      <c r="G13">
        <v>6.144740385261005E-2</v>
      </c>
      <c r="H13">
        <v>5.8107434105615856E-2</v>
      </c>
      <c r="I13">
        <v>1.175471473177169E-2</v>
      </c>
      <c r="J13">
        <v>3.3004706447543851E-2</v>
      </c>
      <c r="K13">
        <v>0.16008635116419939</v>
      </c>
    </row>
    <row r="14" spans="1:11" x14ac:dyDescent="0.3">
      <c r="A14" s="7" t="s">
        <v>23</v>
      </c>
      <c r="B14">
        <v>1.338689350243466E-2</v>
      </c>
      <c r="C14">
        <v>-3.2243014592579036E-3</v>
      </c>
      <c r="D14">
        <v>1.2124875769914381E-2</v>
      </c>
      <c r="E14">
        <v>1.1473402748879915E-2</v>
      </c>
      <c r="F14">
        <v>1.5774102103422599E-2</v>
      </c>
      <c r="G14">
        <v>4.3117229084500337E-2</v>
      </c>
      <c r="H14">
        <v>2.924595800645936E-2</v>
      </c>
      <c r="I14">
        <v>-9.077697745047594E-3</v>
      </c>
      <c r="J14">
        <v>-1.1032219922028417E-2</v>
      </c>
      <c r="K14">
        <v>-1.6935073202057161E-2</v>
      </c>
    </row>
    <row r="15" spans="1:11" x14ac:dyDescent="0.3">
      <c r="A15" s="7" t="s">
        <v>24</v>
      </c>
      <c r="B15">
        <v>6.7643187899327313E-3</v>
      </c>
      <c r="C15">
        <v>-8.3479267838009374E-4</v>
      </c>
      <c r="D15">
        <v>1.0233413784688191E-2</v>
      </c>
      <c r="E15">
        <v>-5.8525541710862661E-3</v>
      </c>
      <c r="F15">
        <v>3.0009552798438421E-3</v>
      </c>
      <c r="G15">
        <v>2.707720203563857E-4</v>
      </c>
      <c r="H15">
        <v>3.2755987456635625E-2</v>
      </c>
      <c r="I15">
        <v>1.0188622033872738E-2</v>
      </c>
      <c r="J15">
        <v>7.8466723822542463E-3</v>
      </c>
      <c r="K15">
        <v>1.2902267290026748E-2</v>
      </c>
    </row>
    <row r="16" spans="1:11" x14ac:dyDescent="0.3">
      <c r="A16" s="7" t="s">
        <v>25</v>
      </c>
      <c r="B16">
        <v>4.8704233032985628E-2</v>
      </c>
      <c r="C16">
        <v>1.3026023102591397E-2</v>
      </c>
      <c r="D16">
        <v>3.7777872493226679E-2</v>
      </c>
      <c r="E16">
        <v>4.8805510471982934E-3</v>
      </c>
      <c r="F16">
        <v>2.3000212874941122E-2</v>
      </c>
      <c r="G16">
        <v>4.2418492834986547E-2</v>
      </c>
      <c r="H16">
        <v>2.3232185539079353E-2</v>
      </c>
      <c r="I16">
        <v>9.4534576589504673E-3</v>
      </c>
      <c r="J16">
        <v>2.9300255273071719E-2</v>
      </c>
      <c r="K16">
        <v>2.2562120744360026E-2</v>
      </c>
    </row>
    <row r="17" spans="1:11" x14ac:dyDescent="0.3">
      <c r="A17" s="7" t="s">
        <v>26</v>
      </c>
      <c r="B17">
        <v>2.0701418147035893E-2</v>
      </c>
      <c r="C17">
        <v>3.2480372653039442E-2</v>
      </c>
      <c r="D17">
        <v>1.2016137409644903E-2</v>
      </c>
      <c r="E17">
        <v>2.1485623457175713E-2</v>
      </c>
      <c r="F17">
        <v>1.6297446082660993E-2</v>
      </c>
      <c r="G17">
        <v>2.5893835959450235E-2</v>
      </c>
      <c r="H17">
        <v>-2.2557503999081269E-2</v>
      </c>
      <c r="I17">
        <v>7.3844142532483075E-3</v>
      </c>
      <c r="J17">
        <v>1.3295903238207859E-2</v>
      </c>
      <c r="K17">
        <v>-2.929152141310783E-2</v>
      </c>
    </row>
    <row r="18" spans="1:11" x14ac:dyDescent="0.3">
      <c r="A18" s="7" t="s">
        <v>27</v>
      </c>
      <c r="B18">
        <v>2.72164088146301E-2</v>
      </c>
      <c r="C18">
        <v>1.4740653612303469E-2</v>
      </c>
      <c r="D18">
        <v>1.6681060774922141E-2</v>
      </c>
      <c r="E18">
        <v>1.1407233679881492E-2</v>
      </c>
      <c r="F18">
        <v>2.3474366360798211E-2</v>
      </c>
      <c r="G18">
        <v>-8.8048513456660349E-4</v>
      </c>
      <c r="H18">
        <v>3.1931282397892717E-2</v>
      </c>
      <c r="I18">
        <v>-1.300392662312135E-2</v>
      </c>
      <c r="J18">
        <v>-5.5030911799517817E-3</v>
      </c>
      <c r="K18">
        <v>-2.5273422075661467E-3</v>
      </c>
    </row>
    <row r="19" spans="1:11" x14ac:dyDescent="0.3">
      <c r="A19" s="7" t="s">
        <v>28</v>
      </c>
      <c r="B19">
        <v>3.1764516048710272E-2</v>
      </c>
      <c r="C19">
        <v>2.5588958758813073E-2</v>
      </c>
      <c r="D19">
        <v>1.800220131606205E-2</v>
      </c>
      <c r="E19">
        <v>5.1457277111589511E-2</v>
      </c>
      <c r="F19">
        <v>4.0137942904480452E-2</v>
      </c>
      <c r="G19">
        <v>1.6754620287483424E-2</v>
      </c>
      <c r="H19">
        <v>-1.4356660886209266E-2</v>
      </c>
      <c r="I19">
        <v>-6.4217741877138175E-3</v>
      </c>
      <c r="J19">
        <v>1.0709098321586693E-2</v>
      </c>
      <c r="K19">
        <v>3.1858813740640708E-2</v>
      </c>
    </row>
    <row r="20" spans="1:11" x14ac:dyDescent="0.3">
      <c r="A20" s="7" t="s">
        <v>29</v>
      </c>
      <c r="B20">
        <v>1.7122139808350922E-2</v>
      </c>
      <c r="C20">
        <v>2.5599246298695044E-2</v>
      </c>
      <c r="D20">
        <v>4.0061955143335009E-3</v>
      </c>
      <c r="E20">
        <v>3.5647738679293363E-2</v>
      </c>
      <c r="F20">
        <v>1.9952580126808488E-2</v>
      </c>
      <c r="G20">
        <v>3.1417607825575864E-3</v>
      </c>
      <c r="H20">
        <v>9.8844616545435606E-3</v>
      </c>
      <c r="I20">
        <v>5.0468772328327027E-3</v>
      </c>
      <c r="J20">
        <v>3.357506748918055E-2</v>
      </c>
      <c r="K20">
        <v>5.3634691153707385E-2</v>
      </c>
    </row>
    <row r="21" spans="1:11" x14ac:dyDescent="0.3">
      <c r="A21" s="7" t="s">
        <v>30</v>
      </c>
      <c r="B21">
        <v>8.0894878485879475E-3</v>
      </c>
      <c r="C21">
        <v>-1.0422214536877675E-2</v>
      </c>
      <c r="D21">
        <v>8.9160099905394221E-3</v>
      </c>
      <c r="E21">
        <v>-1.5276951083083301E-2</v>
      </c>
      <c r="F21">
        <v>-4.1853301536285319E-3</v>
      </c>
      <c r="G21">
        <v>1.730856064545359E-2</v>
      </c>
      <c r="H21">
        <v>-1.046369555643456E-2</v>
      </c>
      <c r="I21">
        <v>3.689116675128442E-2</v>
      </c>
      <c r="J21">
        <v>9.9709375886894713E-3</v>
      </c>
      <c r="K21">
        <v>3.7618249165834956E-2</v>
      </c>
    </row>
    <row r="22" spans="1:11" x14ac:dyDescent="0.3">
      <c r="A22" s="7" t="s">
        <v>31</v>
      </c>
      <c r="B22">
        <v>1.0611330845543119E-2</v>
      </c>
      <c r="C22">
        <v>1.5181803638459243E-2</v>
      </c>
      <c r="D22">
        <v>5.0806362644102892E-3</v>
      </c>
      <c r="E22">
        <v>3.3639457203885246E-3</v>
      </c>
      <c r="F22">
        <v>9.9977676756627751E-3</v>
      </c>
      <c r="G22">
        <v>1.9457994409447704E-2</v>
      </c>
      <c r="H22">
        <v>2.9245852719518229E-2</v>
      </c>
      <c r="I22">
        <v>2.9538612694408401E-2</v>
      </c>
      <c r="J22">
        <v>4.6777064027577427E-2</v>
      </c>
      <c r="K22">
        <v>1.4405667587053797E-2</v>
      </c>
    </row>
    <row r="23" spans="1:11" x14ac:dyDescent="0.3">
      <c r="A23" s="7" t="s">
        <v>32</v>
      </c>
      <c r="B23">
        <v>8.9550225484469337E-4</v>
      </c>
      <c r="C23">
        <v>1.5258086227047061E-2</v>
      </c>
      <c r="D23">
        <v>9.2947210364254882E-3</v>
      </c>
      <c r="E23">
        <v>2.3155505640511765E-2</v>
      </c>
      <c r="F23">
        <v>-2.6465461853059674E-2</v>
      </c>
      <c r="G23">
        <v>-6.7618737753920577E-3</v>
      </c>
      <c r="H23">
        <v>2.9283470801442668E-2</v>
      </c>
      <c r="I23">
        <v>2.3174448431436123E-3</v>
      </c>
      <c r="J23">
        <v>9.6839829358374985E-3</v>
      </c>
      <c r="K23">
        <v>-1.6389052558129409E-3</v>
      </c>
    </row>
    <row r="24" spans="1:11" x14ac:dyDescent="0.3">
      <c r="A24" s="7" t="s">
        <v>12</v>
      </c>
      <c r="B24">
        <v>1.7720570064047415E-2</v>
      </c>
      <c r="C24">
        <v>1.6854242450180388E-2</v>
      </c>
      <c r="D24">
        <v>1.7501074183801014E-2</v>
      </c>
      <c r="E24">
        <v>1.4595516795440501E-2</v>
      </c>
      <c r="F24">
        <v>2.0415743404966085E-2</v>
      </c>
      <c r="G24">
        <v>1.7692117548901827E-2</v>
      </c>
      <c r="H24">
        <v>1.5158751796381683E-2</v>
      </c>
      <c r="I24">
        <v>1.3693592719865748E-2</v>
      </c>
      <c r="J24">
        <v>2.0226382161946721E-2</v>
      </c>
      <c r="K24">
        <v>2.5143162600833512E-2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16102-AB4F-4F3E-8C8D-3F7EB26CCF4B}">
  <dimension ref="A1:K22"/>
  <sheetViews>
    <sheetView workbookViewId="0">
      <selection activeCell="E28" sqref="E28"/>
    </sheetView>
  </sheetViews>
  <sheetFormatPr defaultRowHeight="14.4" x14ac:dyDescent="0.3"/>
  <cols>
    <col min="1" max="1" width="12.5546875" bestFit="1" customWidth="1"/>
    <col min="2" max="2" width="16.77734375" bestFit="1" customWidth="1"/>
    <col min="3" max="3" width="12.77734375" bestFit="1" customWidth="1"/>
    <col min="4" max="4" width="19" bestFit="1" customWidth="1"/>
    <col min="5" max="5" width="15.77734375" bestFit="1" customWidth="1"/>
    <col min="6" max="6" width="20" bestFit="1" customWidth="1"/>
    <col min="7" max="7" width="17.44140625" bestFit="1" customWidth="1"/>
    <col min="8" max="8" width="14" bestFit="1" customWidth="1"/>
    <col min="9" max="9" width="12.33203125" bestFit="1" customWidth="1"/>
    <col min="10" max="10" width="23.88671875" bestFit="1" customWidth="1"/>
    <col min="11" max="11" width="26.21875" bestFit="1" customWidth="1"/>
    <col min="12" max="20" width="12.6640625" bestFit="1" customWidth="1"/>
    <col min="21" max="21" width="11.6640625" bestFit="1" customWidth="1"/>
    <col min="22" max="29" width="12.6640625" bestFit="1" customWidth="1"/>
    <col min="30" max="30" width="11.6640625" bestFit="1" customWidth="1"/>
    <col min="31" max="31" width="12.6640625" bestFit="1" customWidth="1"/>
    <col min="32" max="32" width="11.6640625" bestFit="1" customWidth="1"/>
    <col min="33" max="33" width="12.6640625" bestFit="1" customWidth="1"/>
    <col min="34" max="34" width="11.6640625" bestFit="1" customWidth="1"/>
    <col min="35" max="36" width="12.6640625" bestFit="1" customWidth="1"/>
    <col min="37" max="37" width="11.6640625" bestFit="1" customWidth="1"/>
    <col min="38" max="38" width="12.6640625" bestFit="1" customWidth="1"/>
    <col min="39" max="39" width="11.6640625" bestFit="1" customWidth="1"/>
    <col min="40" max="43" width="12.6640625" bestFit="1" customWidth="1"/>
    <col min="44" max="44" width="10.6640625" bestFit="1" customWidth="1"/>
    <col min="45" max="52" width="12.6640625" bestFit="1" customWidth="1"/>
    <col min="53" max="53" width="11.6640625" bestFit="1" customWidth="1"/>
    <col min="54" max="54" width="12.6640625" bestFit="1" customWidth="1"/>
    <col min="55" max="55" width="11.6640625" bestFit="1" customWidth="1"/>
    <col min="56" max="64" width="12.6640625" bestFit="1" customWidth="1"/>
    <col min="65" max="66" width="11.6640625" bestFit="1" customWidth="1"/>
    <col min="67" max="69" width="12.6640625" bestFit="1" customWidth="1"/>
    <col min="70" max="70" width="10.6640625" bestFit="1" customWidth="1"/>
    <col min="71" max="76" width="12.6640625" bestFit="1" customWidth="1"/>
    <col min="77" max="77" width="11.6640625" bestFit="1" customWidth="1"/>
    <col min="78" max="81" width="12.6640625" bestFit="1" customWidth="1"/>
    <col min="82" max="82" width="11.6640625" bestFit="1" customWidth="1"/>
    <col min="83" max="89" width="12.6640625" bestFit="1" customWidth="1"/>
    <col min="90" max="90" width="11.6640625" bestFit="1" customWidth="1"/>
    <col min="91" max="91" width="10.6640625" bestFit="1" customWidth="1"/>
    <col min="92" max="95" width="12.6640625" bestFit="1" customWidth="1"/>
    <col min="96" max="96" width="11.6640625" bestFit="1" customWidth="1"/>
    <col min="97" max="101" width="12.6640625" bestFit="1" customWidth="1"/>
    <col min="102" max="102" width="11.6640625" bestFit="1" customWidth="1"/>
    <col min="103" max="107" width="12.6640625" bestFit="1" customWidth="1"/>
    <col min="108" max="121" width="12" bestFit="1" customWidth="1"/>
    <col min="122" max="122" width="10" bestFit="1" customWidth="1"/>
    <col min="123" max="129" width="12" bestFit="1" customWidth="1"/>
    <col min="130" max="130" width="11" bestFit="1" customWidth="1"/>
    <col min="131" max="148" width="12" bestFit="1" customWidth="1"/>
    <col min="149" max="149" width="11" bestFit="1" customWidth="1"/>
    <col min="150" max="153" width="12" bestFit="1" customWidth="1"/>
    <col min="154" max="154" width="11" bestFit="1" customWidth="1"/>
    <col min="155" max="163" width="12" bestFit="1" customWidth="1"/>
    <col min="164" max="164" width="10" bestFit="1" customWidth="1"/>
    <col min="165" max="180" width="12" bestFit="1" customWidth="1"/>
    <col min="181" max="181" width="11" bestFit="1" customWidth="1"/>
    <col min="182" max="194" width="12" bestFit="1" customWidth="1"/>
    <col min="195" max="195" width="11" bestFit="1" customWidth="1"/>
    <col min="196" max="209" width="12" bestFit="1" customWidth="1"/>
    <col min="210" max="210" width="11" bestFit="1" customWidth="1"/>
    <col min="211" max="227" width="12" bestFit="1" customWidth="1"/>
    <col min="228" max="228" width="11" bestFit="1" customWidth="1"/>
    <col min="229" max="240" width="12" bestFit="1" customWidth="1"/>
    <col min="241" max="241" width="7" bestFit="1" customWidth="1"/>
    <col min="242" max="242" width="10.77734375" bestFit="1" customWidth="1"/>
  </cols>
  <sheetData>
    <row r="1" spans="1:11" x14ac:dyDescent="0.3">
      <c r="A1" s="6" t="s">
        <v>11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51</v>
      </c>
      <c r="K1" t="s">
        <v>52</v>
      </c>
    </row>
    <row r="2" spans="1:11" x14ac:dyDescent="0.3">
      <c r="A2" s="7" t="s">
        <v>13</v>
      </c>
      <c r="B2">
        <v>7.1596855503364129E-2</v>
      </c>
      <c r="C2">
        <v>0.10736063121677336</v>
      </c>
      <c r="D2">
        <v>9.281166338320801E-2</v>
      </c>
      <c r="E2">
        <v>9.0663027987241893E-2</v>
      </c>
      <c r="F2">
        <v>5.7656390519045995E-2</v>
      </c>
      <c r="G2">
        <v>6.6692953385188575E-2</v>
      </c>
      <c r="H2">
        <v>0.10510971108435893</v>
      </c>
      <c r="I2">
        <v>8.2135809059629097E-2</v>
      </c>
      <c r="J2">
        <v>9.0181150568502788E-2</v>
      </c>
      <c r="K2">
        <v>0.13452307173016992</v>
      </c>
    </row>
    <row r="3" spans="1:11" x14ac:dyDescent="0.3">
      <c r="A3" s="7" t="s">
        <v>14</v>
      </c>
      <c r="B3">
        <v>9.8815828179526055E-2</v>
      </c>
      <c r="C3">
        <v>6.144946537980104E-2</v>
      </c>
      <c r="D3">
        <v>6.5795500731648762E-2</v>
      </c>
      <c r="E3">
        <v>5.9428732028831428E-2</v>
      </c>
      <c r="F3">
        <v>5.5657027671793716E-2</v>
      </c>
      <c r="G3">
        <v>9.7218401610160293E-2</v>
      </c>
      <c r="H3">
        <v>9.3585796707554833E-2</v>
      </c>
      <c r="I3">
        <v>0.10031771754398017</v>
      </c>
      <c r="J3">
        <v>8.2020046006807804E-2</v>
      </c>
      <c r="K3">
        <v>0.13792997274848964</v>
      </c>
    </row>
    <row r="4" spans="1:11" x14ac:dyDescent="0.3">
      <c r="A4" s="7" t="s">
        <v>15</v>
      </c>
      <c r="B4">
        <v>7.8186912816452861E-2</v>
      </c>
      <c r="C4">
        <v>4.5977684108927455E-2</v>
      </c>
      <c r="D4">
        <v>9.1584106166793688E-2</v>
      </c>
      <c r="E4">
        <v>6.0093160261327945E-2</v>
      </c>
      <c r="F4">
        <v>5.5349438370543819E-2</v>
      </c>
      <c r="G4">
        <v>7.7392023458420403E-2</v>
      </c>
      <c r="H4">
        <v>0.13094777754079992</v>
      </c>
      <c r="I4">
        <v>7.515715455483668E-2</v>
      </c>
      <c r="J4">
        <v>0.14975306996821075</v>
      </c>
      <c r="K4">
        <v>0.14941074807773336</v>
      </c>
    </row>
    <row r="5" spans="1:11" x14ac:dyDescent="0.3">
      <c r="A5" s="7" t="s">
        <v>16</v>
      </c>
      <c r="B5">
        <v>0.1223653818651278</v>
      </c>
      <c r="C5">
        <v>0.12051213345510217</v>
      </c>
      <c r="D5">
        <v>0.13024539245207961</v>
      </c>
      <c r="E5">
        <v>0.12565040691653584</v>
      </c>
      <c r="F5">
        <v>9.3118036252390499E-2</v>
      </c>
      <c r="G5">
        <v>0.17895336492328243</v>
      </c>
      <c r="H5">
        <v>0.23960585566547635</v>
      </c>
      <c r="I5">
        <v>8.4335532649691347E-2</v>
      </c>
      <c r="J5">
        <v>0.14157342183541319</v>
      </c>
      <c r="K5">
        <v>0.13424073405229092</v>
      </c>
    </row>
    <row r="6" spans="1:11" x14ac:dyDescent="0.3">
      <c r="A6" s="7" t="s">
        <v>17</v>
      </c>
      <c r="B6">
        <v>0.12155151632144327</v>
      </c>
      <c r="C6">
        <v>0.1022839707849761</v>
      </c>
      <c r="D6">
        <v>0.10721714837218238</v>
      </c>
      <c r="E6">
        <v>7.1409959942638712E-2</v>
      </c>
      <c r="F6">
        <v>9.8810952840891822E-2</v>
      </c>
      <c r="G6">
        <v>8.7285864166324764E-2</v>
      </c>
      <c r="H6">
        <v>9.3765594404946959E-2</v>
      </c>
      <c r="I6">
        <v>9.7461288741353805E-2</v>
      </c>
      <c r="J6">
        <v>0.19937263898337068</v>
      </c>
      <c r="K6">
        <v>0.20071399290172681</v>
      </c>
    </row>
    <row r="7" spans="1:11" x14ac:dyDescent="0.3">
      <c r="A7" s="7" t="s">
        <v>18</v>
      </c>
      <c r="B7">
        <v>7.7104903599659894E-2</v>
      </c>
      <c r="C7">
        <v>5.6472664046709607E-2</v>
      </c>
      <c r="D7">
        <v>7.5734635227672945E-2</v>
      </c>
      <c r="E7">
        <v>5.8374048014623217E-2</v>
      </c>
      <c r="F7">
        <v>5.8657416970370538E-2</v>
      </c>
      <c r="G7">
        <v>5.1786581454306584E-2</v>
      </c>
      <c r="H7">
        <v>9.7578320717937456E-2</v>
      </c>
      <c r="I7">
        <v>5.8266974491421694E-2</v>
      </c>
      <c r="J7">
        <v>7.455897308016679E-2</v>
      </c>
      <c r="K7">
        <v>7.1648233576224421E-2</v>
      </c>
    </row>
    <row r="8" spans="1:11" x14ac:dyDescent="0.3">
      <c r="A8" s="7" t="s">
        <v>19</v>
      </c>
      <c r="B8">
        <v>7.7284578358409212E-2</v>
      </c>
      <c r="C8">
        <v>4.5685234870991194E-2</v>
      </c>
      <c r="D8">
        <v>7.1477332661553428E-2</v>
      </c>
      <c r="E8">
        <v>9.20876328614431E-2</v>
      </c>
      <c r="F8">
        <v>7.7804049917765863E-2</v>
      </c>
      <c r="G8">
        <v>7.7840805023011453E-2</v>
      </c>
      <c r="H8">
        <v>7.1127399201444286E-2</v>
      </c>
      <c r="I8">
        <v>4.9246448851242075E-2</v>
      </c>
      <c r="J8">
        <v>9.9512188786790967E-2</v>
      </c>
      <c r="K8">
        <v>8.4943126116510101E-2</v>
      </c>
    </row>
    <row r="9" spans="1:11" x14ac:dyDescent="0.3">
      <c r="A9" s="7" t="s">
        <v>20</v>
      </c>
      <c r="B9">
        <v>7.0627429783510595E-2</v>
      </c>
      <c r="C9">
        <v>4.6501290747814457E-2</v>
      </c>
      <c r="D9">
        <v>6.2935838668846847E-2</v>
      </c>
      <c r="E9">
        <v>6.8439610189789793E-2</v>
      </c>
      <c r="F9">
        <v>7.0383669008066377E-2</v>
      </c>
      <c r="G9">
        <v>7.9464014593300644E-2</v>
      </c>
      <c r="H9">
        <v>7.7742104729821238E-2</v>
      </c>
      <c r="I9">
        <v>5.33862429104262E-2</v>
      </c>
      <c r="J9">
        <v>0.11932629761814617</v>
      </c>
      <c r="K9">
        <v>0.11128569541051793</v>
      </c>
    </row>
    <row r="10" spans="1:11" x14ac:dyDescent="0.3">
      <c r="A10" s="7" t="s">
        <v>21</v>
      </c>
      <c r="B10">
        <v>5.9620424952455182E-2</v>
      </c>
      <c r="C10">
        <v>9.365468231613952E-2</v>
      </c>
      <c r="D10">
        <v>6.4562009030402948E-2</v>
      </c>
      <c r="E10">
        <v>0.10964431561532409</v>
      </c>
      <c r="F10">
        <v>0.1007307051726149</v>
      </c>
      <c r="G10">
        <v>9.9061262232044742E-2</v>
      </c>
      <c r="H10">
        <v>0.11562691978324947</v>
      </c>
      <c r="I10">
        <v>6.0752739520418909E-2</v>
      </c>
      <c r="J10">
        <v>0.10911974890517985</v>
      </c>
      <c r="K10">
        <v>0.16862454048900066</v>
      </c>
    </row>
    <row r="11" spans="1:11" x14ac:dyDescent="0.3">
      <c r="A11" s="7" t="s">
        <v>22</v>
      </c>
      <c r="B11">
        <v>8.032270664011304E-2</v>
      </c>
      <c r="C11">
        <v>5.8034553411632772E-2</v>
      </c>
      <c r="D11">
        <v>5.060944313031452E-2</v>
      </c>
      <c r="E11">
        <v>8.0417655817887082E-2</v>
      </c>
      <c r="F11">
        <v>7.787502187791262E-2</v>
      </c>
      <c r="G11">
        <v>6.7646531545179162E-2</v>
      </c>
      <c r="H11">
        <v>0.10820343183358089</v>
      </c>
      <c r="I11">
        <v>4.4503876241726803E-2</v>
      </c>
      <c r="J11">
        <v>0.10436146955255447</v>
      </c>
      <c r="K11">
        <v>0.1938305356937802</v>
      </c>
    </row>
    <row r="12" spans="1:11" x14ac:dyDescent="0.3">
      <c r="A12" s="7" t="s">
        <v>23</v>
      </c>
      <c r="B12">
        <v>7.3584110654283927E-2</v>
      </c>
      <c r="C12">
        <v>4.2559658678653044E-2</v>
      </c>
      <c r="D12">
        <v>5.5080347517818616E-2</v>
      </c>
      <c r="E12">
        <v>6.4369464580927321E-2</v>
      </c>
      <c r="F12">
        <v>7.2797451314358053E-2</v>
      </c>
      <c r="G12">
        <v>7.6368639929751306E-2</v>
      </c>
      <c r="H12">
        <v>6.4796248426226069E-2</v>
      </c>
      <c r="I12">
        <v>3.717642088671029E-2</v>
      </c>
      <c r="J12">
        <v>6.961005057330022E-2</v>
      </c>
      <c r="K12">
        <v>5.248806656397257E-2</v>
      </c>
    </row>
    <row r="13" spans="1:11" x14ac:dyDescent="0.3">
      <c r="A13" s="7" t="s">
        <v>24</v>
      </c>
      <c r="B13">
        <v>5.4701141516524124E-2</v>
      </c>
      <c r="C13">
        <v>6.1104537937310965E-2</v>
      </c>
      <c r="D13">
        <v>5.0376874147910047E-2</v>
      </c>
      <c r="E13">
        <v>5.946406861166241E-2</v>
      </c>
      <c r="F13">
        <v>7.1402217831034467E-2</v>
      </c>
      <c r="G13">
        <v>7.6729812756094792E-2</v>
      </c>
      <c r="H13">
        <v>8.2110070445463756E-2</v>
      </c>
      <c r="I13">
        <v>5.7430220189937833E-2</v>
      </c>
      <c r="J13">
        <v>8.3960081631793734E-2</v>
      </c>
      <c r="K13">
        <v>0.12647779490612981</v>
      </c>
    </row>
    <row r="14" spans="1:11" x14ac:dyDescent="0.3">
      <c r="A14" s="7" t="s">
        <v>25</v>
      </c>
      <c r="B14">
        <v>8.9842250617412134E-2</v>
      </c>
      <c r="C14">
        <v>6.5244302676818841E-2</v>
      </c>
      <c r="D14">
        <v>3.2050886453626297E-2</v>
      </c>
      <c r="E14">
        <v>7.0738069334300255E-2</v>
      </c>
      <c r="F14">
        <v>4.0422923601685361E-2</v>
      </c>
      <c r="G14">
        <v>3.4592344284889602E-2</v>
      </c>
      <c r="H14">
        <v>9.3740954275306224E-2</v>
      </c>
      <c r="I14">
        <v>6.7278277285243104E-2</v>
      </c>
      <c r="J14">
        <v>4.8080000454400244E-2</v>
      </c>
      <c r="K14">
        <v>7.8802284603719464E-2</v>
      </c>
    </row>
    <row r="15" spans="1:11" x14ac:dyDescent="0.3">
      <c r="A15" s="7" t="s">
        <v>26</v>
      </c>
      <c r="B15">
        <v>9.6505320003800105E-2</v>
      </c>
      <c r="C15">
        <v>9.5718226294414871E-2</v>
      </c>
      <c r="D15">
        <v>5.885938034773474E-2</v>
      </c>
      <c r="E15">
        <v>4.8347777704641708E-2</v>
      </c>
      <c r="F15">
        <v>6.8007096002737674E-2</v>
      </c>
      <c r="G15">
        <v>7.0590388845430854E-2</v>
      </c>
      <c r="H15">
        <v>0.11826405812203659</v>
      </c>
      <c r="I15">
        <v>6.1638137898553658E-2</v>
      </c>
      <c r="J15">
        <v>6.6446548596839822E-2</v>
      </c>
      <c r="K15">
        <v>9.0098111236638606E-2</v>
      </c>
    </row>
    <row r="16" spans="1:11" x14ac:dyDescent="0.3">
      <c r="A16" s="7" t="s">
        <v>27</v>
      </c>
      <c r="B16">
        <v>6.4400378637088862E-2</v>
      </c>
      <c r="C16">
        <v>6.5811926102948684E-2</v>
      </c>
      <c r="D16">
        <v>5.2844404742025647E-2</v>
      </c>
      <c r="E16">
        <v>6.9453781330348879E-2</v>
      </c>
      <c r="F16">
        <v>5.5412292947983638E-2</v>
      </c>
      <c r="G16">
        <v>5.940413794149129E-2</v>
      </c>
      <c r="H16">
        <v>0.12352467861002105</v>
      </c>
      <c r="I16">
        <v>4.7648329781408497E-2</v>
      </c>
      <c r="J16">
        <v>8.1408836908878471E-2</v>
      </c>
      <c r="K16">
        <v>6.3473614530321271E-2</v>
      </c>
    </row>
    <row r="17" spans="1:11" x14ac:dyDescent="0.3">
      <c r="A17" s="7" t="s">
        <v>28</v>
      </c>
      <c r="B17">
        <v>0.13844427072831897</v>
      </c>
      <c r="C17">
        <v>6.4945355304562274E-2</v>
      </c>
      <c r="D17">
        <v>0.12770806550755825</v>
      </c>
      <c r="E17">
        <v>0.11274942034490547</v>
      </c>
      <c r="F17">
        <v>8.4806842143477196E-2</v>
      </c>
      <c r="G17">
        <v>7.9031788580033152E-2</v>
      </c>
      <c r="H17">
        <v>0.11678370285565298</v>
      </c>
      <c r="I17">
        <v>9.5661282384605001E-2</v>
      </c>
      <c r="J17">
        <v>0.1395695224897319</v>
      </c>
      <c r="K17">
        <v>0.17388495710767141</v>
      </c>
    </row>
    <row r="18" spans="1:11" x14ac:dyDescent="0.3">
      <c r="A18" s="7" t="s">
        <v>29</v>
      </c>
      <c r="B18">
        <v>7.2507328468329607E-2</v>
      </c>
      <c r="C18">
        <v>8.3855425688456581E-2</v>
      </c>
      <c r="D18">
        <v>5.8930055335795657E-2</v>
      </c>
      <c r="E18">
        <v>5.0304969186338699E-2</v>
      </c>
      <c r="F18">
        <v>8.1571960885899131E-2</v>
      </c>
      <c r="G18">
        <v>6.9402955579319137E-2</v>
      </c>
      <c r="H18">
        <v>7.8050003081777175E-2</v>
      </c>
      <c r="I18">
        <v>5.8308107952235226E-2</v>
      </c>
      <c r="J18">
        <v>4.3287507115573505E-2</v>
      </c>
      <c r="K18">
        <v>0.14115177880707588</v>
      </c>
    </row>
    <row r="19" spans="1:11" x14ac:dyDescent="0.3">
      <c r="A19" s="7" t="s">
        <v>30</v>
      </c>
      <c r="B19">
        <v>6.6183697143279124E-2</v>
      </c>
      <c r="C19">
        <v>4.6995655060312606E-2</v>
      </c>
      <c r="D19">
        <v>4.4450084709789638E-2</v>
      </c>
      <c r="E19">
        <v>8.3024800879940783E-2</v>
      </c>
      <c r="F19">
        <v>8.9289254814174698E-2</v>
      </c>
      <c r="G19">
        <v>7.4530711761981269E-2</v>
      </c>
      <c r="H19">
        <v>7.0208236047780315E-2</v>
      </c>
      <c r="I19">
        <v>5.5135073942415021E-2</v>
      </c>
      <c r="J19">
        <v>6.6485632626808316E-2</v>
      </c>
      <c r="K19">
        <v>0.13790346479167157</v>
      </c>
    </row>
    <row r="20" spans="1:11" x14ac:dyDescent="0.3">
      <c r="A20" s="7" t="s">
        <v>31</v>
      </c>
      <c r="B20">
        <v>5.3326406836307058E-2</v>
      </c>
      <c r="C20">
        <v>3.9268893333926275E-2</v>
      </c>
      <c r="D20">
        <v>4.7729756266297725E-2</v>
      </c>
      <c r="E20">
        <v>5.572089975062039E-2</v>
      </c>
      <c r="F20">
        <v>6.380288046341806E-2</v>
      </c>
      <c r="G20">
        <v>5.5622605761569403E-2</v>
      </c>
      <c r="H20">
        <v>8.5460422495817645E-2</v>
      </c>
      <c r="I20">
        <v>4.5704583389422869E-2</v>
      </c>
      <c r="J20">
        <v>6.4709862440119587E-2</v>
      </c>
      <c r="K20">
        <v>0.12226789058699089</v>
      </c>
    </row>
    <row r="21" spans="1:11" x14ac:dyDescent="0.3">
      <c r="A21" s="7" t="s">
        <v>32</v>
      </c>
      <c r="B21">
        <v>5.5420238468149328E-2</v>
      </c>
      <c r="C21">
        <v>6.3297960835914074E-2</v>
      </c>
      <c r="D21">
        <v>6.2426594858596009E-2</v>
      </c>
      <c r="E21">
        <v>8.2927673668673901E-2</v>
      </c>
      <c r="F21">
        <v>7.2755027072682402E-2</v>
      </c>
      <c r="G21">
        <v>6.9371615037189902E-2</v>
      </c>
      <c r="H21">
        <v>9.5989270629246143E-2</v>
      </c>
      <c r="I21">
        <v>6.3852495414496849E-2</v>
      </c>
      <c r="J21">
        <v>4.2577081350657922E-2</v>
      </c>
      <c r="K21">
        <v>7.1741481060803733E-2</v>
      </c>
    </row>
    <row r="22" spans="1:11" x14ac:dyDescent="0.3">
      <c r="A22" s="7" t="s">
        <v>12</v>
      </c>
      <c r="B22">
        <v>8.6454964420276781E-2</v>
      </c>
      <c r="C22">
        <v>7.5412737745024466E-2</v>
      </c>
      <c r="D22">
        <v>7.4450477927906142E-2</v>
      </c>
      <c r="E22">
        <v>7.9653391589679684E-2</v>
      </c>
      <c r="F22">
        <v>7.4426002980898479E-2</v>
      </c>
      <c r="G22">
        <v>8.2473099422459353E-2</v>
      </c>
      <c r="H22">
        <v>0.10761159347367542</v>
      </c>
      <c r="I22">
        <v>6.6538651480525526E-2</v>
      </c>
      <c r="J22">
        <v>0.10489712357188205</v>
      </c>
      <c r="K22">
        <v>0.14044686296410591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CA563-9A70-4239-814F-73C458BC1D81}">
  <dimension ref="A1:E241"/>
  <sheetViews>
    <sheetView workbookViewId="0">
      <selection activeCell="H6" sqref="H6"/>
    </sheetView>
  </sheetViews>
  <sheetFormatPr defaultRowHeight="14.4" x14ac:dyDescent="0.3"/>
  <cols>
    <col min="1" max="1" width="10.33203125" style="20" bestFit="1" customWidth="1"/>
    <col min="2" max="2" width="14.109375" style="20" bestFit="1" customWidth="1"/>
    <col min="3" max="3" width="16.77734375" style="20" bestFit="1" customWidth="1"/>
    <col min="4" max="4" width="12.6640625" style="20" bestFit="1" customWidth="1"/>
    <col min="5" max="5" width="8.88671875" style="20"/>
  </cols>
  <sheetData>
    <row r="1" spans="1:5" ht="15.6" x14ac:dyDescent="0.3">
      <c r="A1" s="69" t="s">
        <v>0</v>
      </c>
      <c r="B1" s="69" t="s">
        <v>91</v>
      </c>
      <c r="C1" s="69" t="s">
        <v>88</v>
      </c>
      <c r="D1" s="69" t="s">
        <v>92</v>
      </c>
      <c r="E1" s="69" t="s">
        <v>74</v>
      </c>
    </row>
    <row r="2" spans="1:5" x14ac:dyDescent="0.3">
      <c r="A2" s="19">
        <v>45627</v>
      </c>
      <c r="B2" s="70">
        <v>81539.14</v>
      </c>
      <c r="C2" s="20" t="s">
        <v>93</v>
      </c>
    </row>
    <row r="3" spans="1:5" x14ac:dyDescent="0.3">
      <c r="A3" s="19">
        <v>45597</v>
      </c>
      <c r="B3" s="70">
        <v>79802.789999999994</v>
      </c>
      <c r="C3" s="20">
        <f>(B2-B3)/B3</f>
        <v>2.1758011217402375E-2</v>
      </c>
      <c r="D3" s="20">
        <f t="array" ref="D3:D241">(1+C3:C241)^12 - 1</f>
        <v>0.29472227069698498</v>
      </c>
      <c r="E3" s="20">
        <f>YEAR(A3)</f>
        <v>2024</v>
      </c>
    </row>
    <row r="4" spans="1:5" x14ac:dyDescent="0.3">
      <c r="A4" s="19">
        <v>45566</v>
      </c>
      <c r="B4" s="70">
        <v>79389.06</v>
      </c>
      <c r="C4" s="20">
        <f t="shared" ref="C4:C67" si="0">(B3-B4)/B4</f>
        <v>5.2114233371700833E-3</v>
      </c>
      <c r="D4" s="20">
        <v>6.436107588962936E-2</v>
      </c>
      <c r="E4" s="20">
        <f t="shared" ref="E4:E67" si="1">YEAR(A4)</f>
        <v>2024</v>
      </c>
    </row>
    <row r="5" spans="1:5" x14ac:dyDescent="0.3">
      <c r="A5" s="19">
        <v>45536</v>
      </c>
      <c r="B5" s="70">
        <v>84299.78</v>
      </c>
      <c r="C5" s="20">
        <f t="shared" si="0"/>
        <v>-5.8253058311658716E-2</v>
      </c>
      <c r="D5" s="20">
        <v>-0.51335684156957573</v>
      </c>
      <c r="E5" s="20">
        <f t="shared" si="1"/>
        <v>2024</v>
      </c>
    </row>
    <row r="6" spans="1:5" x14ac:dyDescent="0.3">
      <c r="A6" s="19">
        <v>45505</v>
      </c>
      <c r="B6" s="70">
        <v>82365.77</v>
      </c>
      <c r="C6" s="20">
        <f>(B5-B6)/B6</f>
        <v>2.3480749345268E-2</v>
      </c>
      <c r="D6" s="20">
        <v>0.32116220491445291</v>
      </c>
      <c r="E6" s="20">
        <f t="shared" si="1"/>
        <v>2024</v>
      </c>
    </row>
    <row r="7" spans="1:5" x14ac:dyDescent="0.3">
      <c r="A7" s="19">
        <v>45474</v>
      </c>
      <c r="B7" s="70">
        <v>81741.34</v>
      </c>
      <c r="C7" s="20">
        <f t="shared" si="0"/>
        <v>7.6390966920778106E-3</v>
      </c>
      <c r="D7" s="20">
        <v>9.5620422280287665E-2</v>
      </c>
      <c r="E7" s="20">
        <f t="shared" si="1"/>
        <v>2024</v>
      </c>
    </row>
    <row r="8" spans="1:5" x14ac:dyDescent="0.3">
      <c r="A8" s="19">
        <v>45444</v>
      </c>
      <c r="B8" s="70">
        <v>79032.73</v>
      </c>
      <c r="C8" s="20">
        <f t="shared" si="0"/>
        <v>3.4272003510444356E-2</v>
      </c>
      <c r="D8" s="20">
        <v>0.49836364867621641</v>
      </c>
      <c r="E8" s="20">
        <f t="shared" si="1"/>
        <v>2024</v>
      </c>
    </row>
    <row r="9" spans="1:5" x14ac:dyDescent="0.3">
      <c r="A9" s="19">
        <v>45413</v>
      </c>
      <c r="B9" s="70">
        <v>73961.31</v>
      </c>
      <c r="C9" s="20">
        <f t="shared" si="0"/>
        <v>6.8568552936663751E-2</v>
      </c>
      <c r="D9" s="20">
        <v>1.2163006274818171</v>
      </c>
      <c r="E9" s="20">
        <f t="shared" si="1"/>
        <v>2024</v>
      </c>
    </row>
    <row r="10" spans="1:5" x14ac:dyDescent="0.3">
      <c r="A10" s="19">
        <v>45383</v>
      </c>
      <c r="B10" s="70">
        <v>74482.78</v>
      </c>
      <c r="C10" s="20">
        <f t="shared" si="0"/>
        <v>-7.0012155829844314E-3</v>
      </c>
      <c r="D10" s="20">
        <v>-8.0853786912160386E-2</v>
      </c>
      <c r="E10" s="20">
        <f t="shared" si="1"/>
        <v>2024</v>
      </c>
    </row>
    <row r="11" spans="1:5" x14ac:dyDescent="0.3">
      <c r="A11" s="19">
        <v>45352</v>
      </c>
      <c r="B11" s="70">
        <v>73651.350000000006</v>
      </c>
      <c r="C11" s="20">
        <f t="shared" si="0"/>
        <v>1.128872722631687E-2</v>
      </c>
      <c r="D11" s="20">
        <v>0.14420013471573512</v>
      </c>
      <c r="E11" s="20">
        <f t="shared" si="1"/>
        <v>2024</v>
      </c>
    </row>
    <row r="12" spans="1:5" x14ac:dyDescent="0.3">
      <c r="A12" s="19">
        <v>45323</v>
      </c>
      <c r="B12" s="70">
        <v>72500.3</v>
      </c>
      <c r="C12" s="20">
        <f t="shared" si="0"/>
        <v>1.5876486028333716E-2</v>
      </c>
      <c r="D12" s="20">
        <v>0.20806665353442666</v>
      </c>
      <c r="E12" s="20">
        <f t="shared" si="1"/>
        <v>2024</v>
      </c>
    </row>
    <row r="13" spans="1:5" x14ac:dyDescent="0.3">
      <c r="A13" s="19">
        <v>45292</v>
      </c>
      <c r="B13" s="70">
        <v>71752.11</v>
      </c>
      <c r="C13" s="20">
        <f t="shared" si="0"/>
        <v>1.0427428545306924E-2</v>
      </c>
      <c r="D13" s="20">
        <v>0.13256079032222945</v>
      </c>
      <c r="E13" s="20">
        <f t="shared" si="1"/>
        <v>2024</v>
      </c>
    </row>
    <row r="14" spans="1:5" x14ac:dyDescent="0.3">
      <c r="A14" s="19">
        <v>45261</v>
      </c>
      <c r="B14" s="70">
        <v>72240.259999999995</v>
      </c>
      <c r="C14" s="20">
        <f t="shared" si="0"/>
        <v>-6.757312335254527E-3</v>
      </c>
      <c r="D14" s="20">
        <v>-7.8140963664900309E-2</v>
      </c>
      <c r="E14" s="20">
        <f t="shared" si="1"/>
        <v>2023</v>
      </c>
    </row>
    <row r="15" spans="1:5" x14ac:dyDescent="0.3">
      <c r="A15" s="19">
        <v>45231</v>
      </c>
      <c r="B15" s="70">
        <v>66988.44</v>
      </c>
      <c r="C15" s="20">
        <f t="shared" si="0"/>
        <v>7.8398899869887878E-2</v>
      </c>
      <c r="D15" s="20">
        <v>1.4737353415064858</v>
      </c>
      <c r="E15" s="20">
        <f t="shared" si="1"/>
        <v>2023</v>
      </c>
    </row>
    <row r="16" spans="1:5" x14ac:dyDescent="0.3">
      <c r="A16" s="19">
        <v>45200</v>
      </c>
      <c r="B16" s="70">
        <v>63874.93</v>
      </c>
      <c r="C16" s="20">
        <f t="shared" si="0"/>
        <v>4.8743849895412833E-2</v>
      </c>
      <c r="D16" s="20">
        <v>0.7702439725764505</v>
      </c>
      <c r="E16" s="20">
        <f t="shared" si="1"/>
        <v>2023</v>
      </c>
    </row>
    <row r="17" spans="1:5" x14ac:dyDescent="0.3">
      <c r="A17" s="19">
        <v>45170</v>
      </c>
      <c r="B17" s="70">
        <v>65828.41</v>
      </c>
      <c r="C17" s="20">
        <f t="shared" si="0"/>
        <v>-2.9675333188208603E-2</v>
      </c>
      <c r="D17" s="20">
        <v>-0.30336568753158133</v>
      </c>
      <c r="E17" s="20">
        <f t="shared" si="1"/>
        <v>2023</v>
      </c>
    </row>
    <row r="18" spans="1:5" x14ac:dyDescent="0.3">
      <c r="A18" s="19">
        <v>45139</v>
      </c>
      <c r="B18" s="70">
        <v>64831.41</v>
      </c>
      <c r="C18" s="20">
        <f t="shared" si="0"/>
        <v>1.5378348242001832E-2</v>
      </c>
      <c r="D18" s="20">
        <v>0.20097724848609699</v>
      </c>
      <c r="E18" s="20">
        <f t="shared" si="1"/>
        <v>2023</v>
      </c>
    </row>
    <row r="19" spans="1:5" x14ac:dyDescent="0.3">
      <c r="A19" s="19">
        <v>45108</v>
      </c>
      <c r="B19" s="70">
        <v>66527.67</v>
      </c>
      <c r="C19" s="20">
        <f t="shared" si="0"/>
        <v>-2.549706009544592E-2</v>
      </c>
      <c r="D19" s="20">
        <v>-0.26650384137636274</v>
      </c>
      <c r="E19" s="20">
        <f t="shared" si="1"/>
        <v>2023</v>
      </c>
    </row>
    <row r="20" spans="1:5" x14ac:dyDescent="0.3">
      <c r="A20" s="19">
        <v>45078</v>
      </c>
      <c r="B20" s="70">
        <v>64718.559999999998</v>
      </c>
      <c r="C20" s="20">
        <f t="shared" si="0"/>
        <v>2.7953495875062743E-2</v>
      </c>
      <c r="D20" s="20">
        <v>0.39213583867941315</v>
      </c>
      <c r="E20" s="20">
        <f t="shared" si="1"/>
        <v>2023</v>
      </c>
    </row>
    <row r="21" spans="1:5" x14ac:dyDescent="0.3">
      <c r="A21" s="19">
        <v>45047</v>
      </c>
      <c r="B21" s="70">
        <v>62622.239999999998</v>
      </c>
      <c r="C21" s="20">
        <f t="shared" si="0"/>
        <v>3.347564699058992E-2</v>
      </c>
      <c r="D21" s="20">
        <v>0.48457781891875551</v>
      </c>
      <c r="E21" s="20">
        <f t="shared" si="1"/>
        <v>2023</v>
      </c>
    </row>
    <row r="22" spans="1:5" x14ac:dyDescent="0.3">
      <c r="A22" s="19">
        <v>45017</v>
      </c>
      <c r="B22" s="70">
        <v>61112.44</v>
      </c>
      <c r="C22" s="20">
        <f t="shared" si="0"/>
        <v>2.4705280954254085E-2</v>
      </c>
      <c r="D22" s="20">
        <v>0.34025579244449777</v>
      </c>
      <c r="E22" s="20">
        <f t="shared" si="1"/>
        <v>2023</v>
      </c>
    </row>
    <row r="23" spans="1:5" x14ac:dyDescent="0.3">
      <c r="A23" s="19">
        <v>44986</v>
      </c>
      <c r="B23" s="70">
        <v>58991.519999999997</v>
      </c>
      <c r="C23" s="20">
        <f t="shared" si="0"/>
        <v>3.595296408704176E-2</v>
      </c>
      <c r="D23" s="20">
        <v>0.52784904932380616</v>
      </c>
      <c r="E23" s="20">
        <f t="shared" si="1"/>
        <v>2023</v>
      </c>
    </row>
    <row r="24" spans="1:5" x14ac:dyDescent="0.3">
      <c r="A24" s="19">
        <v>44958</v>
      </c>
      <c r="B24" s="70">
        <v>58962.12</v>
      </c>
      <c r="C24" s="20">
        <f t="shared" si="0"/>
        <v>4.9862521903883681E-4</v>
      </c>
      <c r="D24" s="20">
        <v>5.999939322072434E-3</v>
      </c>
      <c r="E24" s="20">
        <f t="shared" si="1"/>
        <v>2023</v>
      </c>
    </row>
    <row r="25" spans="1:5" x14ac:dyDescent="0.3">
      <c r="A25" s="19">
        <v>44927</v>
      </c>
      <c r="B25" s="70">
        <v>59549.9</v>
      </c>
      <c r="C25" s="20">
        <f t="shared" si="0"/>
        <v>-9.8703776160832986E-3</v>
      </c>
      <c r="D25" s="20">
        <v>-0.11222145440291376</v>
      </c>
      <c r="E25" s="20">
        <f t="shared" si="1"/>
        <v>2023</v>
      </c>
    </row>
    <row r="26" spans="1:5" x14ac:dyDescent="0.3">
      <c r="A26" s="19">
        <v>44896</v>
      </c>
      <c r="B26" s="70">
        <v>60840.74</v>
      </c>
      <c r="C26" s="20">
        <f t="shared" si="0"/>
        <v>-2.1216704464804285E-2</v>
      </c>
      <c r="D26" s="20">
        <v>-0.22689481502663644</v>
      </c>
      <c r="E26" s="20">
        <f t="shared" si="1"/>
        <v>2022</v>
      </c>
    </row>
    <row r="27" spans="1:5" x14ac:dyDescent="0.3">
      <c r="A27" s="19">
        <v>44866</v>
      </c>
      <c r="B27" s="70">
        <v>63099.65</v>
      </c>
      <c r="C27" s="20">
        <f t="shared" si="0"/>
        <v>-3.579908921840301E-2</v>
      </c>
      <c r="D27" s="20">
        <v>-0.35433023716759937</v>
      </c>
      <c r="E27" s="20">
        <f t="shared" si="1"/>
        <v>2022</v>
      </c>
    </row>
    <row r="28" spans="1:5" x14ac:dyDescent="0.3">
      <c r="A28" s="19">
        <v>44835</v>
      </c>
      <c r="B28" s="70">
        <v>60746.59</v>
      </c>
      <c r="C28" s="20">
        <f t="shared" si="0"/>
        <v>3.8735672241026288E-2</v>
      </c>
      <c r="D28" s="20">
        <v>0.57783126314284416</v>
      </c>
      <c r="E28" s="20">
        <f t="shared" si="1"/>
        <v>2022</v>
      </c>
    </row>
    <row r="29" spans="1:5" x14ac:dyDescent="0.3">
      <c r="A29" s="19">
        <v>44805</v>
      </c>
      <c r="B29" s="70">
        <v>57426.92</v>
      </c>
      <c r="C29" s="20">
        <f t="shared" si="0"/>
        <v>5.7806861311733217E-2</v>
      </c>
      <c r="D29" s="20">
        <v>0.96280229075784174</v>
      </c>
      <c r="E29" s="20">
        <f t="shared" si="1"/>
        <v>2022</v>
      </c>
    </row>
    <row r="30" spans="1:5" x14ac:dyDescent="0.3">
      <c r="A30" s="19">
        <v>44774</v>
      </c>
      <c r="B30" s="70">
        <v>59537.07</v>
      </c>
      <c r="C30" s="20">
        <f t="shared" si="0"/>
        <v>-3.5442624233943683E-2</v>
      </c>
      <c r="D30" s="20">
        <v>-0.35145995696446997</v>
      </c>
      <c r="E30" s="20">
        <f t="shared" si="1"/>
        <v>2022</v>
      </c>
    </row>
    <row r="31" spans="1:5" x14ac:dyDescent="0.3">
      <c r="A31" s="19">
        <v>44743</v>
      </c>
      <c r="B31" s="70">
        <v>57570.25</v>
      </c>
      <c r="C31" s="20">
        <f t="shared" si="0"/>
        <v>3.4163825934401877E-2</v>
      </c>
      <c r="D31" s="20">
        <v>0.49648411057678299</v>
      </c>
      <c r="E31" s="20">
        <f t="shared" si="1"/>
        <v>2022</v>
      </c>
    </row>
    <row r="32" spans="1:5" x14ac:dyDescent="0.3">
      <c r="A32" s="19">
        <v>44713</v>
      </c>
      <c r="B32" s="70">
        <v>53018.94</v>
      </c>
      <c r="C32" s="20">
        <f t="shared" si="0"/>
        <v>8.5843096825398577E-2</v>
      </c>
      <c r="D32" s="20">
        <v>1.6866116665930706</v>
      </c>
      <c r="E32" s="20">
        <f t="shared" si="1"/>
        <v>2022</v>
      </c>
    </row>
    <row r="33" spans="1:5" x14ac:dyDescent="0.3">
      <c r="A33" s="19">
        <v>44682</v>
      </c>
      <c r="B33" s="70">
        <v>55566.41</v>
      </c>
      <c r="C33" s="20">
        <f t="shared" si="0"/>
        <v>-4.5845502705681385E-2</v>
      </c>
      <c r="D33" s="20">
        <v>-0.43059087894693981</v>
      </c>
      <c r="E33" s="20">
        <f t="shared" si="1"/>
        <v>2022</v>
      </c>
    </row>
    <row r="34" spans="1:5" x14ac:dyDescent="0.3">
      <c r="A34" s="19">
        <v>44652</v>
      </c>
      <c r="B34" s="70">
        <v>57060.87</v>
      </c>
      <c r="C34" s="20">
        <f t="shared" si="0"/>
        <v>-2.6190627657797699E-2</v>
      </c>
      <c r="D34" s="20">
        <v>-0.27274385303945992</v>
      </c>
      <c r="E34" s="20">
        <f t="shared" si="1"/>
        <v>2022</v>
      </c>
    </row>
    <row r="35" spans="1:5" x14ac:dyDescent="0.3">
      <c r="A35" s="19">
        <v>44621</v>
      </c>
      <c r="B35" s="70">
        <v>58568.51</v>
      </c>
      <c r="C35" s="20">
        <f t="shared" si="0"/>
        <v>-2.5741477800954801E-2</v>
      </c>
      <c r="D35" s="20">
        <v>-0.26870844029734386</v>
      </c>
      <c r="E35" s="20">
        <f t="shared" si="1"/>
        <v>2022</v>
      </c>
    </row>
    <row r="36" spans="1:5" x14ac:dyDescent="0.3">
      <c r="A36" s="19">
        <v>44593</v>
      </c>
      <c r="B36" s="70">
        <v>56247.28</v>
      </c>
      <c r="C36" s="20">
        <f t="shared" si="0"/>
        <v>4.1268306663006696E-2</v>
      </c>
      <c r="D36" s="20">
        <v>0.62462001137150036</v>
      </c>
      <c r="E36" s="20">
        <f t="shared" si="1"/>
        <v>2022</v>
      </c>
    </row>
    <row r="37" spans="1:5" x14ac:dyDescent="0.3">
      <c r="A37" s="19">
        <v>44562</v>
      </c>
      <c r="B37" s="70">
        <v>58014.17</v>
      </c>
      <c r="C37" s="20">
        <f t="shared" si="0"/>
        <v>-3.0456179929834376E-2</v>
      </c>
      <c r="D37" s="20">
        <v>-0.31006320035987223</v>
      </c>
      <c r="E37" s="20">
        <f t="shared" si="1"/>
        <v>2022</v>
      </c>
    </row>
    <row r="38" spans="1:5" x14ac:dyDescent="0.3">
      <c r="A38" s="19">
        <v>44531</v>
      </c>
      <c r="B38" s="70">
        <v>58253.82</v>
      </c>
      <c r="C38" s="20">
        <f t="shared" si="0"/>
        <v>-4.1138933034778058E-3</v>
      </c>
      <c r="D38" s="20">
        <v>-4.8264904277884657E-2</v>
      </c>
      <c r="E38" s="20">
        <f t="shared" si="1"/>
        <v>2021</v>
      </c>
    </row>
    <row r="39" spans="1:5" x14ac:dyDescent="0.3">
      <c r="A39" s="19">
        <v>44501</v>
      </c>
      <c r="B39" s="70">
        <v>57064.87</v>
      </c>
      <c r="C39" s="20">
        <f t="shared" si="0"/>
        <v>2.0835060169242425E-2</v>
      </c>
      <c r="D39" s="20">
        <v>0.28075755863841656</v>
      </c>
      <c r="E39" s="20">
        <f t="shared" si="1"/>
        <v>2021</v>
      </c>
    </row>
    <row r="40" spans="1:5" x14ac:dyDescent="0.3">
      <c r="A40" s="19">
        <v>44470</v>
      </c>
      <c r="B40" s="70">
        <v>59306.93</v>
      </c>
      <c r="C40" s="20">
        <f t="shared" si="0"/>
        <v>-3.780435102609421E-2</v>
      </c>
      <c r="D40" s="20">
        <v>-0.37026089234333859</v>
      </c>
      <c r="E40" s="20">
        <f t="shared" si="1"/>
        <v>2021</v>
      </c>
    </row>
    <row r="41" spans="1:5" x14ac:dyDescent="0.3">
      <c r="A41" s="19">
        <v>44440</v>
      </c>
      <c r="B41" s="70">
        <v>59126.36</v>
      </c>
      <c r="C41" s="20">
        <f t="shared" si="0"/>
        <v>3.0539678072521244E-3</v>
      </c>
      <c r="D41" s="20">
        <v>3.7269486805509677E-2</v>
      </c>
      <c r="E41" s="20">
        <f t="shared" si="1"/>
        <v>2021</v>
      </c>
    </row>
    <row r="42" spans="1:5" x14ac:dyDescent="0.3">
      <c r="A42" s="19">
        <v>44409</v>
      </c>
      <c r="B42" s="70">
        <v>57552.39</v>
      </c>
      <c r="C42" s="20">
        <f t="shared" si="0"/>
        <v>2.7348473277999424E-2</v>
      </c>
      <c r="D42" s="20">
        <v>0.38233517241290649</v>
      </c>
      <c r="E42" s="20">
        <f t="shared" si="1"/>
        <v>2021</v>
      </c>
    </row>
    <row r="43" spans="1:5" x14ac:dyDescent="0.3">
      <c r="A43" s="19">
        <v>44378</v>
      </c>
      <c r="B43" s="70">
        <v>52586.84</v>
      </c>
      <c r="C43" s="20">
        <f t="shared" si="0"/>
        <v>9.4425715635318708E-2</v>
      </c>
      <c r="D43" s="20">
        <v>1.9528097686844159</v>
      </c>
      <c r="E43" s="20">
        <f t="shared" si="1"/>
        <v>2021</v>
      </c>
    </row>
    <row r="44" spans="1:5" x14ac:dyDescent="0.3">
      <c r="A44" s="19">
        <v>44348</v>
      </c>
      <c r="B44" s="70">
        <v>52482.71</v>
      </c>
      <c r="C44" s="20">
        <f t="shared" si="0"/>
        <v>1.9840819957657936E-3</v>
      </c>
      <c r="D44" s="20">
        <v>2.4070524324647735E-2</v>
      </c>
      <c r="E44" s="20">
        <f t="shared" si="1"/>
        <v>2021</v>
      </c>
    </row>
    <row r="45" spans="1:5" x14ac:dyDescent="0.3">
      <c r="A45" s="19">
        <v>44317</v>
      </c>
      <c r="B45" s="70">
        <v>51937.440000000002</v>
      </c>
      <c r="C45" s="20">
        <f t="shared" si="0"/>
        <v>1.0498592152404831E-2</v>
      </c>
      <c r="D45" s="20">
        <v>0.13351834554648412</v>
      </c>
      <c r="E45" s="20">
        <f t="shared" si="1"/>
        <v>2021</v>
      </c>
    </row>
    <row r="46" spans="1:5" x14ac:dyDescent="0.3">
      <c r="A46" s="19">
        <v>44287</v>
      </c>
      <c r="B46" s="70">
        <v>48782.36</v>
      </c>
      <c r="C46" s="20">
        <f t="shared" si="0"/>
        <v>6.4676657709877128E-2</v>
      </c>
      <c r="D46" s="20">
        <v>1.1213522589807172</v>
      </c>
      <c r="E46" s="20">
        <f t="shared" si="1"/>
        <v>2021</v>
      </c>
    </row>
    <row r="47" spans="1:5" x14ac:dyDescent="0.3">
      <c r="A47" s="19">
        <v>44256</v>
      </c>
      <c r="B47" s="70">
        <v>49509.15</v>
      </c>
      <c r="C47" s="20">
        <f t="shared" si="0"/>
        <v>-1.4679912703005421E-2</v>
      </c>
      <c r="D47" s="20">
        <v>-0.16260948024630828</v>
      </c>
      <c r="E47" s="20">
        <f t="shared" si="1"/>
        <v>2021</v>
      </c>
    </row>
    <row r="48" spans="1:5" x14ac:dyDescent="0.3">
      <c r="A48" s="19">
        <v>44228</v>
      </c>
      <c r="B48" s="70">
        <v>49099.99</v>
      </c>
      <c r="C48" s="20">
        <f t="shared" si="0"/>
        <v>8.3331992531974746E-3</v>
      </c>
      <c r="D48" s="20">
        <v>0.10471130469124224</v>
      </c>
      <c r="E48" s="20">
        <f t="shared" si="1"/>
        <v>2021</v>
      </c>
    </row>
    <row r="49" spans="1:5" x14ac:dyDescent="0.3">
      <c r="A49" s="19">
        <v>44197</v>
      </c>
      <c r="B49" s="70">
        <v>46285.77</v>
      </c>
      <c r="C49" s="20">
        <f t="shared" si="0"/>
        <v>6.0800976196355841E-2</v>
      </c>
      <c r="D49" s="20">
        <v>1.0305183967979943</v>
      </c>
      <c r="E49" s="20">
        <f t="shared" si="1"/>
        <v>2021</v>
      </c>
    </row>
    <row r="50" spans="1:5" x14ac:dyDescent="0.3">
      <c r="A50" s="19">
        <v>44166</v>
      </c>
      <c r="B50" s="70">
        <v>47751.33</v>
      </c>
      <c r="C50" s="20">
        <f t="shared" si="0"/>
        <v>-3.0691501158187737E-2</v>
      </c>
      <c r="D50" s="20">
        <v>-0.31207000248529049</v>
      </c>
      <c r="E50" s="20">
        <f t="shared" si="1"/>
        <v>2020</v>
      </c>
    </row>
    <row r="51" spans="1:5" x14ac:dyDescent="0.3">
      <c r="A51" s="19">
        <v>44136</v>
      </c>
      <c r="B51" s="70">
        <v>44149.72</v>
      </c>
      <c r="C51" s="20">
        <f t="shared" si="0"/>
        <v>8.1577187805494583E-2</v>
      </c>
      <c r="D51" s="20">
        <v>1.5626554835618958</v>
      </c>
      <c r="E51" s="20">
        <f t="shared" si="1"/>
        <v>2020</v>
      </c>
    </row>
    <row r="52" spans="1:5" x14ac:dyDescent="0.3">
      <c r="A52" s="19">
        <v>44105</v>
      </c>
      <c r="B52" s="70">
        <v>39614.07</v>
      </c>
      <c r="C52" s="20">
        <f t="shared" si="0"/>
        <v>0.11449593540880806</v>
      </c>
      <c r="D52" s="20">
        <v>2.6723314099546149</v>
      </c>
      <c r="E52" s="20">
        <f t="shared" si="1"/>
        <v>2020</v>
      </c>
    </row>
    <row r="53" spans="1:5" x14ac:dyDescent="0.3">
      <c r="A53" s="19">
        <v>44075</v>
      </c>
      <c r="B53" s="70">
        <v>38067.93</v>
      </c>
      <c r="C53" s="20">
        <f t="shared" si="0"/>
        <v>4.0615289562631836E-2</v>
      </c>
      <c r="D53" s="20">
        <v>0.61243579768004452</v>
      </c>
      <c r="E53" s="20">
        <f t="shared" si="1"/>
        <v>2020</v>
      </c>
    </row>
    <row r="54" spans="1:5" x14ac:dyDescent="0.3">
      <c r="A54" s="19">
        <v>44044</v>
      </c>
      <c r="B54" s="70">
        <v>38628.29</v>
      </c>
      <c r="C54" s="20">
        <f t="shared" si="0"/>
        <v>-1.4506466633651155E-2</v>
      </c>
      <c r="D54" s="20">
        <v>-0.16083889466255896</v>
      </c>
      <c r="E54" s="20">
        <f t="shared" si="1"/>
        <v>2020</v>
      </c>
    </row>
    <row r="55" spans="1:5" x14ac:dyDescent="0.3">
      <c r="A55" s="19">
        <v>44013</v>
      </c>
      <c r="B55" s="70">
        <v>37606.89</v>
      </c>
      <c r="C55" s="20">
        <f t="shared" si="0"/>
        <v>2.7159916706752444E-2</v>
      </c>
      <c r="D55" s="20">
        <v>0.37929372617898638</v>
      </c>
      <c r="E55" s="20">
        <f t="shared" si="1"/>
        <v>2020</v>
      </c>
    </row>
    <row r="56" spans="1:5" x14ac:dyDescent="0.3">
      <c r="A56" s="19">
        <v>43983</v>
      </c>
      <c r="B56" s="70">
        <v>34915.800000000003</v>
      </c>
      <c r="C56" s="20">
        <f t="shared" si="0"/>
        <v>7.7073703022700224E-2</v>
      </c>
      <c r="D56" s="20">
        <v>1.4375025098926235</v>
      </c>
      <c r="E56" s="20">
        <f t="shared" si="1"/>
        <v>2020</v>
      </c>
    </row>
    <row r="57" spans="1:5" x14ac:dyDescent="0.3">
      <c r="A57" s="19">
        <v>43952</v>
      </c>
      <c r="B57" s="70">
        <v>32424.1</v>
      </c>
      <c r="C57" s="20">
        <f t="shared" si="0"/>
        <v>7.6847159982852395E-2</v>
      </c>
      <c r="D57" s="20">
        <v>1.4313574053266134</v>
      </c>
      <c r="E57" s="20">
        <f t="shared" si="1"/>
        <v>2020</v>
      </c>
    </row>
    <row r="58" spans="1:5" x14ac:dyDescent="0.3">
      <c r="A58" s="19">
        <v>43922</v>
      </c>
      <c r="B58" s="70">
        <v>33717.620000000003</v>
      </c>
      <c r="C58" s="20">
        <f t="shared" si="0"/>
        <v>-3.8363324576289902E-2</v>
      </c>
      <c r="D58" s="20">
        <v>-0.37463694578159046</v>
      </c>
      <c r="E58" s="20">
        <f t="shared" si="1"/>
        <v>2020</v>
      </c>
    </row>
    <row r="59" spans="1:5" x14ac:dyDescent="0.3">
      <c r="A59" s="19">
        <v>43891</v>
      </c>
      <c r="B59" s="70">
        <v>29468.49</v>
      </c>
      <c r="C59" s="20">
        <f t="shared" si="0"/>
        <v>0.14419232203618174</v>
      </c>
      <c r="D59" s="20">
        <v>4.0348710239963888</v>
      </c>
      <c r="E59" s="20">
        <f t="shared" si="1"/>
        <v>2020</v>
      </c>
    </row>
    <row r="60" spans="1:5" x14ac:dyDescent="0.3">
      <c r="A60" s="19">
        <v>43862</v>
      </c>
      <c r="B60" s="70">
        <v>38297.29</v>
      </c>
      <c r="C60" s="20">
        <f t="shared" si="0"/>
        <v>-0.23053328316442231</v>
      </c>
      <c r="D60" s="20">
        <v>-0.95691976429455461</v>
      </c>
      <c r="E60" s="20">
        <f t="shared" si="1"/>
        <v>2020</v>
      </c>
    </row>
    <row r="61" spans="1:5" x14ac:dyDescent="0.3">
      <c r="A61" s="19">
        <v>43831</v>
      </c>
      <c r="B61" s="70">
        <v>40723.49</v>
      </c>
      <c r="C61" s="20">
        <f t="shared" si="0"/>
        <v>-5.9577408517786597E-2</v>
      </c>
      <c r="D61" s="20">
        <v>-0.52150583954946961</v>
      </c>
      <c r="E61" s="20">
        <f t="shared" si="1"/>
        <v>2020</v>
      </c>
    </row>
    <row r="62" spans="1:5" x14ac:dyDescent="0.3">
      <c r="A62" s="19">
        <v>43800</v>
      </c>
      <c r="B62" s="70">
        <v>41253.74</v>
      </c>
      <c r="C62" s="20">
        <f t="shared" si="0"/>
        <v>-1.2853380081418073E-2</v>
      </c>
      <c r="D62" s="20">
        <v>-0.14379067482854535</v>
      </c>
      <c r="E62" s="20">
        <f t="shared" si="1"/>
        <v>2019</v>
      </c>
    </row>
    <row r="63" spans="1:5" x14ac:dyDescent="0.3">
      <c r="A63" s="19">
        <v>43770</v>
      </c>
      <c r="B63" s="70">
        <v>40793.81</v>
      </c>
      <c r="C63" s="20">
        <f t="shared" si="0"/>
        <v>1.1274504636855451E-2</v>
      </c>
      <c r="D63" s="20">
        <v>0.14400704766203076</v>
      </c>
      <c r="E63" s="20">
        <f t="shared" si="1"/>
        <v>2019</v>
      </c>
    </row>
    <row r="64" spans="1:5" x14ac:dyDescent="0.3">
      <c r="A64" s="19">
        <v>43739</v>
      </c>
      <c r="B64" s="70">
        <v>40129.050000000003</v>
      </c>
      <c r="C64" s="20">
        <f t="shared" si="0"/>
        <v>1.6565555376964934E-2</v>
      </c>
      <c r="D64" s="20">
        <v>0.21793660480555799</v>
      </c>
      <c r="E64" s="20">
        <f t="shared" si="1"/>
        <v>2019</v>
      </c>
    </row>
    <row r="65" spans="1:5" x14ac:dyDescent="0.3">
      <c r="A65" s="19">
        <v>43709</v>
      </c>
      <c r="B65" s="70">
        <v>38667.33</v>
      </c>
      <c r="C65" s="20">
        <f t="shared" si="0"/>
        <v>3.7802454940643722E-2</v>
      </c>
      <c r="D65" s="20">
        <v>0.56090446993751764</v>
      </c>
      <c r="E65" s="20">
        <f t="shared" si="1"/>
        <v>2019</v>
      </c>
    </row>
    <row r="66" spans="1:5" x14ac:dyDescent="0.3">
      <c r="A66" s="19">
        <v>43678</v>
      </c>
      <c r="B66" s="70">
        <v>37332.79</v>
      </c>
      <c r="C66" s="20">
        <f t="shared" si="0"/>
        <v>3.5747127391229018E-2</v>
      </c>
      <c r="D66" s="20">
        <v>0.52421015107859525</v>
      </c>
      <c r="E66" s="20">
        <f t="shared" si="1"/>
        <v>2019</v>
      </c>
    </row>
    <row r="67" spans="1:5" x14ac:dyDescent="0.3">
      <c r="A67" s="19">
        <v>43647</v>
      </c>
      <c r="B67" s="70">
        <v>37481.120000000003</v>
      </c>
      <c r="C67" s="20">
        <f t="shared" si="0"/>
        <v>-3.9574591154160213E-3</v>
      </c>
      <c r="D67" s="20">
        <v>-4.6469366409722657E-2</v>
      </c>
      <c r="E67" s="20">
        <f t="shared" si="1"/>
        <v>2019</v>
      </c>
    </row>
    <row r="68" spans="1:5" x14ac:dyDescent="0.3">
      <c r="A68" s="19">
        <v>43617</v>
      </c>
      <c r="B68" s="70">
        <v>39394.639999999999</v>
      </c>
      <c r="C68" s="20">
        <f t="shared" ref="C68:C131" si="2">(B67-B68)/B68</f>
        <v>-4.8573105376771987E-2</v>
      </c>
      <c r="D68" s="20">
        <v>-0.44981963764069277</v>
      </c>
      <c r="E68" s="20">
        <f t="shared" ref="E68:E131" si="3">YEAR(A68)</f>
        <v>2019</v>
      </c>
    </row>
    <row r="69" spans="1:5" x14ac:dyDescent="0.3">
      <c r="A69" s="19">
        <v>43586</v>
      </c>
      <c r="B69" s="70">
        <v>39714.199999999997</v>
      </c>
      <c r="C69" s="20">
        <f t="shared" si="2"/>
        <v>-8.0464921866737257E-3</v>
      </c>
      <c r="D69" s="20">
        <v>-9.2397234497066605E-2</v>
      </c>
      <c r="E69" s="20">
        <f t="shared" si="3"/>
        <v>2019</v>
      </c>
    </row>
    <row r="70" spans="1:5" x14ac:dyDescent="0.3">
      <c r="A70" s="19">
        <v>43556</v>
      </c>
      <c r="B70" s="70">
        <v>39031.550000000003</v>
      </c>
      <c r="C70" s="20">
        <f t="shared" si="2"/>
        <v>1.7489697437073192E-2</v>
      </c>
      <c r="D70" s="20">
        <v>0.23128969794794174</v>
      </c>
      <c r="E70" s="20">
        <f t="shared" si="3"/>
        <v>2019</v>
      </c>
    </row>
    <row r="71" spans="1:5" x14ac:dyDescent="0.3">
      <c r="A71" s="19">
        <v>43525</v>
      </c>
      <c r="B71" s="70">
        <v>38672.910000000003</v>
      </c>
      <c r="C71" s="20">
        <f t="shared" si="2"/>
        <v>9.2736750350568241E-3</v>
      </c>
      <c r="D71" s="20">
        <v>0.11713934572792728</v>
      </c>
      <c r="E71" s="20">
        <f t="shared" si="3"/>
        <v>2019</v>
      </c>
    </row>
    <row r="72" spans="1:5" x14ac:dyDescent="0.3">
      <c r="A72" s="19">
        <v>43497</v>
      </c>
      <c r="B72" s="70">
        <v>35867.440000000002</v>
      </c>
      <c r="C72" s="20">
        <f t="shared" si="2"/>
        <v>7.8217737312727117E-2</v>
      </c>
      <c r="D72" s="20">
        <v>1.4687531289049995</v>
      </c>
      <c r="E72" s="20">
        <f t="shared" si="3"/>
        <v>2019</v>
      </c>
    </row>
    <row r="73" spans="1:5" x14ac:dyDescent="0.3">
      <c r="A73" s="19">
        <v>43466</v>
      </c>
      <c r="B73" s="70">
        <v>36256.69</v>
      </c>
      <c r="C73" s="20">
        <f t="shared" si="2"/>
        <v>-1.0735949696456019E-2</v>
      </c>
      <c r="D73" s="20">
        <v>-0.12148996626644681</v>
      </c>
      <c r="E73" s="20">
        <f t="shared" si="3"/>
        <v>2019</v>
      </c>
    </row>
    <row r="74" spans="1:5" x14ac:dyDescent="0.3">
      <c r="A74" s="19">
        <v>43435</v>
      </c>
      <c r="B74" s="70">
        <v>36068.33</v>
      </c>
      <c r="C74" s="20">
        <f t="shared" si="2"/>
        <v>5.2223099877371807E-3</v>
      </c>
      <c r="D74" s="20">
        <v>6.4499411174072208E-2</v>
      </c>
      <c r="E74" s="20">
        <f t="shared" si="3"/>
        <v>2018</v>
      </c>
    </row>
    <row r="75" spans="1:5" x14ac:dyDescent="0.3">
      <c r="A75" s="19">
        <v>43405</v>
      </c>
      <c r="B75" s="70">
        <v>36194.300000000003</v>
      </c>
      <c r="C75" s="20">
        <f t="shared" si="2"/>
        <v>-3.4803822701364897E-3</v>
      </c>
      <c r="D75" s="20">
        <v>-4.0974327783710573E-2</v>
      </c>
      <c r="E75" s="20">
        <f t="shared" si="3"/>
        <v>2018</v>
      </c>
    </row>
    <row r="76" spans="1:5" x14ac:dyDescent="0.3">
      <c r="A76" s="19">
        <v>43374</v>
      </c>
      <c r="B76" s="70">
        <v>34442.050000000003</v>
      </c>
      <c r="C76" s="20">
        <f t="shared" si="2"/>
        <v>5.0875310848221861E-2</v>
      </c>
      <c r="D76" s="20">
        <v>0.81390386704064088</v>
      </c>
      <c r="E76" s="20">
        <f t="shared" si="3"/>
        <v>2018</v>
      </c>
    </row>
    <row r="77" spans="1:5" x14ac:dyDescent="0.3">
      <c r="A77" s="19">
        <v>43344</v>
      </c>
      <c r="B77" s="70">
        <v>36227.14</v>
      </c>
      <c r="C77" s="20">
        <f t="shared" si="2"/>
        <v>-4.9274935863002065E-2</v>
      </c>
      <c r="D77" s="20">
        <v>-0.45467008620975957</v>
      </c>
      <c r="E77" s="20">
        <f t="shared" si="3"/>
        <v>2018</v>
      </c>
    </row>
    <row r="78" spans="1:5" x14ac:dyDescent="0.3">
      <c r="A78" s="19">
        <v>43313</v>
      </c>
      <c r="B78" s="70">
        <v>38645.07</v>
      </c>
      <c r="C78" s="20">
        <f t="shared" si="2"/>
        <v>-6.2567618586277643E-2</v>
      </c>
      <c r="D78" s="20">
        <v>-0.53944721422695974</v>
      </c>
      <c r="E78" s="20">
        <f t="shared" si="3"/>
        <v>2018</v>
      </c>
    </row>
    <row r="79" spans="1:5" x14ac:dyDescent="0.3">
      <c r="A79" s="19">
        <v>43282</v>
      </c>
      <c r="B79" s="70">
        <v>37606.58</v>
      </c>
      <c r="C79" s="20">
        <f t="shared" si="2"/>
        <v>2.7614582341707168E-2</v>
      </c>
      <c r="D79" s="20">
        <v>0.38663801340604298</v>
      </c>
      <c r="E79" s="20">
        <f t="shared" si="3"/>
        <v>2018</v>
      </c>
    </row>
    <row r="80" spans="1:5" x14ac:dyDescent="0.3">
      <c r="A80" s="19">
        <v>43252</v>
      </c>
      <c r="B80" s="70">
        <v>35423.480000000003</v>
      </c>
      <c r="C80" s="20">
        <f t="shared" si="2"/>
        <v>6.1628614692853391E-2</v>
      </c>
      <c r="D80" s="20">
        <v>1.0496107473127734</v>
      </c>
      <c r="E80" s="20">
        <f t="shared" si="3"/>
        <v>2018</v>
      </c>
    </row>
    <row r="81" spans="1:5" x14ac:dyDescent="0.3">
      <c r="A81" s="19">
        <v>43221</v>
      </c>
      <c r="B81" s="70">
        <v>35322.379999999997</v>
      </c>
      <c r="C81" s="20">
        <f t="shared" si="2"/>
        <v>2.8622080392093009E-3</v>
      </c>
      <c r="D81" s="20">
        <v>3.4892375878395665E-2</v>
      </c>
      <c r="E81" s="20">
        <f t="shared" si="3"/>
        <v>2018</v>
      </c>
    </row>
    <row r="82" spans="1:5" x14ac:dyDescent="0.3">
      <c r="A82" s="19">
        <v>43191</v>
      </c>
      <c r="B82" s="70">
        <v>35160.36</v>
      </c>
      <c r="C82" s="20">
        <f t="shared" si="2"/>
        <v>4.6080301794406203E-3</v>
      </c>
      <c r="D82" s="20">
        <v>5.6719553436478387E-2</v>
      </c>
      <c r="E82" s="20">
        <f t="shared" si="3"/>
        <v>2018</v>
      </c>
    </row>
    <row r="83" spans="1:5" x14ac:dyDescent="0.3">
      <c r="A83" s="19">
        <v>43160</v>
      </c>
      <c r="B83" s="70">
        <v>32968.68</v>
      </c>
      <c r="C83" s="20">
        <f t="shared" si="2"/>
        <v>6.6477638777166698E-2</v>
      </c>
      <c r="D83" s="20">
        <v>1.1648162858717233</v>
      </c>
      <c r="E83" s="20">
        <f t="shared" si="3"/>
        <v>2018</v>
      </c>
    </row>
    <row r="84" spans="1:5" x14ac:dyDescent="0.3">
      <c r="A84" s="19">
        <v>43132</v>
      </c>
      <c r="B84" s="70">
        <v>34184.04</v>
      </c>
      <c r="C84" s="20">
        <f t="shared" si="2"/>
        <v>-3.5553433707660079E-2</v>
      </c>
      <c r="D84" s="20">
        <v>-0.35235345268954066</v>
      </c>
      <c r="E84" s="20">
        <f t="shared" si="3"/>
        <v>2018</v>
      </c>
    </row>
    <row r="85" spans="1:5" x14ac:dyDescent="0.3">
      <c r="A85" s="19">
        <v>43101</v>
      </c>
      <c r="B85" s="70">
        <v>35965.019999999997</v>
      </c>
      <c r="C85" s="20">
        <f t="shared" si="2"/>
        <v>-4.9519783389526714E-2</v>
      </c>
      <c r="D85" s="20">
        <v>-0.45635301708422171</v>
      </c>
      <c r="E85" s="20">
        <f t="shared" si="3"/>
        <v>2018</v>
      </c>
    </row>
    <row r="86" spans="1:5" x14ac:dyDescent="0.3">
      <c r="A86" s="19">
        <v>43070</v>
      </c>
      <c r="B86" s="70">
        <v>34056.83</v>
      </c>
      <c r="C86" s="20">
        <f t="shared" si="2"/>
        <v>5.6029583493237479E-2</v>
      </c>
      <c r="D86" s="20">
        <v>0.92359223701650728</v>
      </c>
      <c r="E86" s="20">
        <f t="shared" si="3"/>
        <v>2017</v>
      </c>
    </row>
    <row r="87" spans="1:5" x14ac:dyDescent="0.3">
      <c r="A87" s="19">
        <v>43040</v>
      </c>
      <c r="B87" s="70">
        <v>33149.35</v>
      </c>
      <c r="C87" s="20">
        <f t="shared" si="2"/>
        <v>2.7375499067100961E-2</v>
      </c>
      <c r="D87" s="20">
        <v>0.38277160587855708</v>
      </c>
      <c r="E87" s="20">
        <f t="shared" si="3"/>
        <v>2017</v>
      </c>
    </row>
    <row r="88" spans="1:5" x14ac:dyDescent="0.3">
      <c r="A88" s="19">
        <v>43009</v>
      </c>
      <c r="B88" s="70">
        <v>33213.129999999997</v>
      </c>
      <c r="C88" s="20">
        <f t="shared" si="2"/>
        <v>-1.9203248835625803E-3</v>
      </c>
      <c r="D88" s="20">
        <v>-2.2802065072494271E-2</v>
      </c>
      <c r="E88" s="20">
        <f t="shared" si="3"/>
        <v>2017</v>
      </c>
    </row>
    <row r="89" spans="1:5" x14ac:dyDescent="0.3">
      <c r="A89" s="19">
        <v>42979</v>
      </c>
      <c r="B89" s="70">
        <v>31283.72</v>
      </c>
      <c r="C89" s="20">
        <f t="shared" si="2"/>
        <v>6.1674570671262759E-2</v>
      </c>
      <c r="D89" s="20">
        <v>1.0506756880446684</v>
      </c>
      <c r="E89" s="20">
        <f t="shared" si="3"/>
        <v>2017</v>
      </c>
    </row>
    <row r="90" spans="1:5" x14ac:dyDescent="0.3">
      <c r="A90" s="19">
        <v>42948</v>
      </c>
      <c r="B90" s="70">
        <v>31730.49</v>
      </c>
      <c r="C90" s="20">
        <f t="shared" si="2"/>
        <v>-1.4080148147727956E-2</v>
      </c>
      <c r="D90" s="20">
        <v>-0.15647232351070661</v>
      </c>
      <c r="E90" s="20">
        <f t="shared" si="3"/>
        <v>2017</v>
      </c>
    </row>
    <row r="91" spans="1:5" x14ac:dyDescent="0.3">
      <c r="A91" s="19">
        <v>42917</v>
      </c>
      <c r="B91" s="70">
        <v>32514.94</v>
      </c>
      <c r="C91" s="20">
        <f t="shared" si="2"/>
        <v>-2.4125832617252166E-2</v>
      </c>
      <c r="D91" s="20">
        <v>-0.25402227085212858</v>
      </c>
      <c r="E91" s="20">
        <f t="shared" si="3"/>
        <v>2017</v>
      </c>
    </row>
    <row r="92" spans="1:5" x14ac:dyDescent="0.3">
      <c r="A92" s="19">
        <v>42887</v>
      </c>
      <c r="B92" s="70">
        <v>30921.61</v>
      </c>
      <c r="C92" s="20">
        <f t="shared" si="2"/>
        <v>5.1528041392411267E-2</v>
      </c>
      <c r="D92" s="20">
        <v>0.82747019903448993</v>
      </c>
      <c r="E92" s="20">
        <f t="shared" si="3"/>
        <v>2017</v>
      </c>
    </row>
    <row r="93" spans="1:5" x14ac:dyDescent="0.3">
      <c r="A93" s="19">
        <v>42856</v>
      </c>
      <c r="B93" s="70">
        <v>31145.8</v>
      </c>
      <c r="C93" s="20">
        <f t="shared" si="2"/>
        <v>-7.1980812822274171E-3</v>
      </c>
      <c r="D93" s="20">
        <v>-8.3038093960799975E-2</v>
      </c>
      <c r="E93" s="20">
        <f t="shared" si="3"/>
        <v>2017</v>
      </c>
    </row>
    <row r="94" spans="1:5" x14ac:dyDescent="0.3">
      <c r="A94" s="19">
        <v>42826</v>
      </c>
      <c r="B94" s="70">
        <v>29918.400000000001</v>
      </c>
      <c r="C94" s="20">
        <f t="shared" si="2"/>
        <v>4.1024921118776328E-2</v>
      </c>
      <c r="D94" s="20">
        <v>0.62006901031977479</v>
      </c>
      <c r="E94" s="20">
        <f t="shared" si="3"/>
        <v>2017</v>
      </c>
    </row>
    <row r="95" spans="1:5" x14ac:dyDescent="0.3">
      <c r="A95" s="19">
        <v>42795</v>
      </c>
      <c r="B95" s="70">
        <v>29620.5</v>
      </c>
      <c r="C95" s="20">
        <f t="shared" si="2"/>
        <v>1.0057223882108723E-2</v>
      </c>
      <c r="D95" s="20">
        <v>0.12759138339728326</v>
      </c>
      <c r="E95" s="20">
        <f t="shared" si="3"/>
        <v>2017</v>
      </c>
    </row>
    <row r="96" spans="1:5" x14ac:dyDescent="0.3">
      <c r="A96" s="19">
        <v>42767</v>
      </c>
      <c r="B96" s="70">
        <v>28743.32</v>
      </c>
      <c r="C96" s="20">
        <f t="shared" si="2"/>
        <v>3.0517699416768847E-2</v>
      </c>
      <c r="D96" s="20">
        <v>0.43438410384816839</v>
      </c>
      <c r="E96" s="20">
        <f t="shared" si="3"/>
        <v>2017</v>
      </c>
    </row>
    <row r="97" spans="1:5" x14ac:dyDescent="0.3">
      <c r="A97" s="19">
        <v>42736</v>
      </c>
      <c r="B97" s="70">
        <v>27655.96</v>
      </c>
      <c r="C97" s="20">
        <f t="shared" si="2"/>
        <v>3.9317384028614469E-2</v>
      </c>
      <c r="D97" s="20">
        <v>0.58846737093492862</v>
      </c>
      <c r="E97" s="20">
        <f t="shared" si="3"/>
        <v>2017</v>
      </c>
    </row>
    <row r="98" spans="1:5" x14ac:dyDescent="0.3">
      <c r="A98" s="19">
        <v>42705</v>
      </c>
      <c r="B98" s="70">
        <v>26626.46</v>
      </c>
      <c r="C98" s="20">
        <f t="shared" si="2"/>
        <v>3.8664546469940053E-2</v>
      </c>
      <c r="D98" s="20">
        <v>0.57653527748961619</v>
      </c>
      <c r="E98" s="20">
        <f t="shared" si="3"/>
        <v>2016</v>
      </c>
    </row>
    <row r="99" spans="1:5" x14ac:dyDescent="0.3">
      <c r="A99" s="19">
        <v>42675</v>
      </c>
      <c r="B99" s="70">
        <v>26652.81</v>
      </c>
      <c r="C99" s="20">
        <f t="shared" si="2"/>
        <v>-9.8863872139568713E-4</v>
      </c>
      <c r="D99" s="20">
        <v>-1.1799367940619532E-2</v>
      </c>
      <c r="E99" s="20">
        <f t="shared" si="3"/>
        <v>2016</v>
      </c>
    </row>
    <row r="100" spans="1:5" x14ac:dyDescent="0.3">
      <c r="A100" s="19">
        <v>42644</v>
      </c>
      <c r="B100" s="70">
        <v>27930.21</v>
      </c>
      <c r="C100" s="20">
        <f t="shared" si="2"/>
        <v>-4.5735424116037718E-2</v>
      </c>
      <c r="D100" s="20">
        <v>-0.42980208165909106</v>
      </c>
      <c r="E100" s="20">
        <f t="shared" si="3"/>
        <v>2016</v>
      </c>
    </row>
    <row r="101" spans="1:5" x14ac:dyDescent="0.3">
      <c r="A101" s="19">
        <v>42614</v>
      </c>
      <c r="B101" s="70">
        <v>27865.96</v>
      </c>
      <c r="C101" s="20">
        <f t="shared" si="2"/>
        <v>2.3056804789786537E-3</v>
      </c>
      <c r="D101" s="20">
        <v>2.8021743133918697E-2</v>
      </c>
      <c r="E101" s="20">
        <f t="shared" si="3"/>
        <v>2016</v>
      </c>
    </row>
    <row r="102" spans="1:5" x14ac:dyDescent="0.3">
      <c r="A102" s="19">
        <v>42583</v>
      </c>
      <c r="B102" s="70">
        <v>28452.17</v>
      </c>
      <c r="C102" s="20">
        <f t="shared" si="2"/>
        <v>-2.0603349410607315E-2</v>
      </c>
      <c r="D102" s="20">
        <v>-0.22106113495623281</v>
      </c>
      <c r="E102" s="20">
        <f t="shared" si="3"/>
        <v>2016</v>
      </c>
    </row>
    <row r="103" spans="1:5" x14ac:dyDescent="0.3">
      <c r="A103" s="19">
        <v>42552</v>
      </c>
      <c r="B103" s="70">
        <v>28051.86</v>
      </c>
      <c r="C103" s="20">
        <f t="shared" si="2"/>
        <v>1.4270354978243784E-2</v>
      </c>
      <c r="D103" s="20">
        <v>0.18534503712791217</v>
      </c>
      <c r="E103" s="20">
        <f t="shared" si="3"/>
        <v>2016</v>
      </c>
    </row>
    <row r="104" spans="1:5" x14ac:dyDescent="0.3">
      <c r="A104" s="19">
        <v>42522</v>
      </c>
      <c r="B104" s="70">
        <v>26999.72</v>
      </c>
      <c r="C104" s="20">
        <f t="shared" si="2"/>
        <v>3.8968552266467928E-2</v>
      </c>
      <c r="D104" s="20">
        <v>0.58208141634079902</v>
      </c>
      <c r="E104" s="20">
        <f t="shared" si="3"/>
        <v>2016</v>
      </c>
    </row>
    <row r="105" spans="1:5" x14ac:dyDescent="0.3">
      <c r="A105" s="19">
        <v>42491</v>
      </c>
      <c r="B105" s="70">
        <v>26667.96</v>
      </c>
      <c r="C105" s="20">
        <f t="shared" si="2"/>
        <v>1.2440396640762999E-2</v>
      </c>
      <c r="D105" s="20">
        <v>0.15993481434138523</v>
      </c>
      <c r="E105" s="20">
        <f t="shared" si="3"/>
        <v>2016</v>
      </c>
    </row>
    <row r="106" spans="1:5" x14ac:dyDescent="0.3">
      <c r="A106" s="19">
        <v>42461</v>
      </c>
      <c r="B106" s="70">
        <v>25606.62</v>
      </c>
      <c r="C106" s="20">
        <f t="shared" si="2"/>
        <v>4.1447875588422063E-2</v>
      </c>
      <c r="D106" s="20">
        <v>0.62798523199852485</v>
      </c>
      <c r="E106" s="20">
        <f t="shared" si="3"/>
        <v>2016</v>
      </c>
    </row>
    <row r="107" spans="1:5" x14ac:dyDescent="0.3">
      <c r="A107" s="19">
        <v>42430</v>
      </c>
      <c r="B107" s="70">
        <v>25341.86</v>
      </c>
      <c r="C107" s="20">
        <f t="shared" si="2"/>
        <v>1.0447536210838446E-2</v>
      </c>
      <c r="D107" s="20">
        <v>0.13283127759083624</v>
      </c>
      <c r="E107" s="20">
        <f t="shared" si="3"/>
        <v>2016</v>
      </c>
    </row>
    <row r="108" spans="1:5" x14ac:dyDescent="0.3">
      <c r="A108" s="19">
        <v>42401</v>
      </c>
      <c r="B108" s="70">
        <v>23002</v>
      </c>
      <c r="C108" s="20">
        <f t="shared" si="2"/>
        <v>0.10172419789583517</v>
      </c>
      <c r="D108" s="20">
        <v>2.1979720136914538</v>
      </c>
      <c r="E108" s="20">
        <f t="shared" si="3"/>
        <v>2016</v>
      </c>
    </row>
    <row r="109" spans="1:5" x14ac:dyDescent="0.3">
      <c r="A109" s="19">
        <v>42370</v>
      </c>
      <c r="B109" s="70">
        <v>24870.69</v>
      </c>
      <c r="C109" s="20">
        <f t="shared" si="2"/>
        <v>-7.5136234660156148E-2</v>
      </c>
      <c r="D109" s="20">
        <v>-0.60831839303743229</v>
      </c>
      <c r="E109" s="20">
        <f t="shared" si="3"/>
        <v>2016</v>
      </c>
    </row>
    <row r="110" spans="1:5" x14ac:dyDescent="0.3">
      <c r="A110" s="19">
        <v>42339</v>
      </c>
      <c r="B110" s="70">
        <v>26117.54</v>
      </c>
      <c r="C110" s="20">
        <f t="shared" si="2"/>
        <v>-4.7739947943029937E-2</v>
      </c>
      <c r="D110" s="20">
        <v>-0.44401024480759899</v>
      </c>
      <c r="E110" s="20">
        <f t="shared" si="3"/>
        <v>2015</v>
      </c>
    </row>
    <row r="111" spans="1:5" x14ac:dyDescent="0.3">
      <c r="A111" s="19">
        <v>42309</v>
      </c>
      <c r="B111" s="70">
        <v>26145.67</v>
      </c>
      <c r="C111" s="20">
        <f t="shared" si="2"/>
        <v>-1.0758951673450091E-3</v>
      </c>
      <c r="D111" s="20">
        <v>-1.2834617007521198E-2</v>
      </c>
      <c r="E111" s="20">
        <f t="shared" si="3"/>
        <v>2015</v>
      </c>
    </row>
    <row r="112" spans="1:5" x14ac:dyDescent="0.3">
      <c r="A112" s="19">
        <v>42278</v>
      </c>
      <c r="B112" s="70">
        <v>26656.83</v>
      </c>
      <c r="C112" s="20">
        <f t="shared" si="2"/>
        <v>-1.9175573389634232E-2</v>
      </c>
      <c r="D112" s="20">
        <v>-0.20732478955973199</v>
      </c>
      <c r="E112" s="20">
        <f t="shared" si="3"/>
        <v>2015</v>
      </c>
    </row>
    <row r="113" spans="1:5" x14ac:dyDescent="0.3">
      <c r="A113" s="19">
        <v>42248</v>
      </c>
      <c r="B113" s="70">
        <v>26154.83</v>
      </c>
      <c r="C113" s="20">
        <f t="shared" si="2"/>
        <v>1.9193395636675901E-2</v>
      </c>
      <c r="D113" s="20">
        <v>0.25625906710774293</v>
      </c>
      <c r="E113" s="20">
        <f t="shared" si="3"/>
        <v>2015</v>
      </c>
    </row>
    <row r="114" spans="1:5" x14ac:dyDescent="0.3">
      <c r="A114" s="19">
        <v>42217</v>
      </c>
      <c r="B114" s="70">
        <v>26283.09</v>
      </c>
      <c r="C114" s="20">
        <f t="shared" si="2"/>
        <v>-4.8799437204681186E-3</v>
      </c>
      <c r="D114" s="20">
        <v>-5.7012898218827379E-2</v>
      </c>
      <c r="E114" s="20">
        <f t="shared" si="3"/>
        <v>2015</v>
      </c>
    </row>
    <row r="115" spans="1:5" x14ac:dyDescent="0.3">
      <c r="A115" s="19">
        <v>42186</v>
      </c>
      <c r="B115" s="70">
        <v>28114.560000000001</v>
      </c>
      <c r="C115" s="20">
        <f t="shared" si="2"/>
        <v>-6.5143114457419965E-2</v>
      </c>
      <c r="D115" s="20">
        <v>-0.55440370275455941</v>
      </c>
      <c r="E115" s="20">
        <f t="shared" si="3"/>
        <v>2015</v>
      </c>
    </row>
    <row r="116" spans="1:5" x14ac:dyDescent="0.3">
      <c r="A116" s="19">
        <v>42156</v>
      </c>
      <c r="B116" s="70">
        <v>27780.83</v>
      </c>
      <c r="C116" s="20">
        <f t="shared" si="2"/>
        <v>1.2012960015953431E-2</v>
      </c>
      <c r="D116" s="20">
        <v>0.15407196267389933</v>
      </c>
      <c r="E116" s="20">
        <f t="shared" si="3"/>
        <v>2015</v>
      </c>
    </row>
    <row r="117" spans="1:5" x14ac:dyDescent="0.3">
      <c r="A117" s="19">
        <v>42125</v>
      </c>
      <c r="B117" s="70">
        <v>27828.44</v>
      </c>
      <c r="C117" s="20">
        <f t="shared" si="2"/>
        <v>-1.71083970211758E-3</v>
      </c>
      <c r="D117" s="20">
        <v>-2.0337993679911626E-2</v>
      </c>
      <c r="E117" s="20">
        <f t="shared" si="3"/>
        <v>2015</v>
      </c>
    </row>
    <row r="118" spans="1:5" x14ac:dyDescent="0.3">
      <c r="A118" s="19">
        <v>42095</v>
      </c>
      <c r="B118" s="70">
        <v>27011.31</v>
      </c>
      <c r="C118" s="20">
        <f t="shared" si="2"/>
        <v>3.0251402097861872E-2</v>
      </c>
      <c r="D118" s="20">
        <v>0.42994248900951937</v>
      </c>
      <c r="E118" s="20">
        <f t="shared" si="3"/>
        <v>2015</v>
      </c>
    </row>
    <row r="119" spans="1:5" x14ac:dyDescent="0.3">
      <c r="A119" s="19">
        <v>42064</v>
      </c>
      <c r="B119" s="70">
        <v>27957.49</v>
      </c>
      <c r="C119" s="20">
        <f t="shared" si="2"/>
        <v>-3.3843524579638594E-2</v>
      </c>
      <c r="D119" s="20">
        <v>-0.33843940725174237</v>
      </c>
      <c r="E119" s="20">
        <f t="shared" si="3"/>
        <v>2015</v>
      </c>
    </row>
    <row r="120" spans="1:5" x14ac:dyDescent="0.3">
      <c r="A120" s="19">
        <v>42036</v>
      </c>
      <c r="B120" s="70">
        <v>29361.5</v>
      </c>
      <c r="C120" s="20">
        <f t="shared" si="2"/>
        <v>-4.7818061066362362E-2</v>
      </c>
      <c r="D120" s="20">
        <v>-0.44455728664939598</v>
      </c>
      <c r="E120" s="20">
        <f t="shared" si="3"/>
        <v>2015</v>
      </c>
    </row>
    <row r="121" spans="1:5" x14ac:dyDescent="0.3">
      <c r="A121" s="19">
        <v>42005</v>
      </c>
      <c r="B121" s="70">
        <v>29182.95</v>
      </c>
      <c r="C121" s="20">
        <f t="shared" si="2"/>
        <v>6.1182985270508729E-3</v>
      </c>
      <c r="D121" s="20">
        <v>7.5941285422213456E-2</v>
      </c>
      <c r="E121" s="20">
        <f t="shared" si="3"/>
        <v>2015</v>
      </c>
    </row>
    <row r="122" spans="1:5" x14ac:dyDescent="0.3">
      <c r="A122" s="19">
        <v>41974</v>
      </c>
      <c r="B122" s="70">
        <v>27499.42</v>
      </c>
      <c r="C122" s="20">
        <f t="shared" si="2"/>
        <v>6.1220563924621052E-2</v>
      </c>
      <c r="D122" s="20">
        <v>1.0401771718332178</v>
      </c>
      <c r="E122" s="20">
        <f t="shared" si="3"/>
        <v>2014</v>
      </c>
    </row>
    <row r="123" spans="1:5" x14ac:dyDescent="0.3">
      <c r="A123" s="19">
        <v>41944</v>
      </c>
      <c r="B123" s="70">
        <v>28693.99</v>
      </c>
      <c r="C123" s="20">
        <f t="shared" si="2"/>
        <v>-4.1631366010791919E-2</v>
      </c>
      <c r="D123" s="20">
        <v>-0.39966854756098669</v>
      </c>
      <c r="E123" s="20">
        <f t="shared" si="3"/>
        <v>2014</v>
      </c>
    </row>
    <row r="124" spans="1:5" x14ac:dyDescent="0.3">
      <c r="A124" s="19">
        <v>41913</v>
      </c>
      <c r="B124" s="70">
        <v>27865.83</v>
      </c>
      <c r="C124" s="20">
        <f t="shared" si="2"/>
        <v>2.9719552584652954E-2</v>
      </c>
      <c r="D124" s="20">
        <v>0.42110939898541466</v>
      </c>
      <c r="E124" s="20">
        <f t="shared" si="3"/>
        <v>2014</v>
      </c>
    </row>
    <row r="125" spans="1:5" x14ac:dyDescent="0.3">
      <c r="A125" s="19">
        <v>41883</v>
      </c>
      <c r="B125" s="70">
        <v>26630.51</v>
      </c>
      <c r="C125" s="20">
        <f t="shared" si="2"/>
        <v>4.6387395509887096E-2</v>
      </c>
      <c r="D125" s="20">
        <v>0.72309806790129016</v>
      </c>
      <c r="E125" s="20">
        <f t="shared" si="3"/>
        <v>2014</v>
      </c>
    </row>
    <row r="126" spans="1:5" x14ac:dyDescent="0.3">
      <c r="A126" s="19">
        <v>41852</v>
      </c>
      <c r="B126" s="70">
        <v>26638.11</v>
      </c>
      <c r="C126" s="20">
        <f t="shared" si="2"/>
        <v>-2.8530552655583232E-4</v>
      </c>
      <c r="D126" s="20">
        <v>-3.4182990745257325E-3</v>
      </c>
      <c r="E126" s="20">
        <f t="shared" si="3"/>
        <v>2014</v>
      </c>
    </row>
    <row r="127" spans="1:5" x14ac:dyDescent="0.3">
      <c r="A127" s="19">
        <v>41821</v>
      </c>
      <c r="B127" s="70">
        <v>25894.97</v>
      </c>
      <c r="C127" s="20">
        <f t="shared" si="2"/>
        <v>2.8698237534162015E-2</v>
      </c>
      <c r="D127" s="20">
        <v>0.40428723822482948</v>
      </c>
      <c r="E127" s="20">
        <f t="shared" si="3"/>
        <v>2014</v>
      </c>
    </row>
    <row r="128" spans="1:5" x14ac:dyDescent="0.3">
      <c r="A128" s="19">
        <v>41791</v>
      </c>
      <c r="B128" s="70">
        <v>25413.78</v>
      </c>
      <c r="C128" s="20">
        <f t="shared" si="2"/>
        <v>1.8934216004073474E-2</v>
      </c>
      <c r="D128" s="20">
        <v>0.25243084266746774</v>
      </c>
      <c r="E128" s="20">
        <f t="shared" si="3"/>
        <v>2014</v>
      </c>
    </row>
    <row r="129" spans="1:5" x14ac:dyDescent="0.3">
      <c r="A129" s="19">
        <v>41760</v>
      </c>
      <c r="B129" s="70">
        <v>24217.34</v>
      </c>
      <c r="C129" s="20">
        <f t="shared" si="2"/>
        <v>4.9404269833103004E-2</v>
      </c>
      <c r="D129" s="20">
        <v>0.78366759859435065</v>
      </c>
      <c r="E129" s="20">
        <f t="shared" si="3"/>
        <v>2014</v>
      </c>
    </row>
    <row r="130" spans="1:5" x14ac:dyDescent="0.3">
      <c r="A130" s="19">
        <v>41730</v>
      </c>
      <c r="B130" s="70">
        <v>22417.8</v>
      </c>
      <c r="C130" s="20">
        <f t="shared" si="2"/>
        <v>8.027281892067914E-2</v>
      </c>
      <c r="D130" s="20">
        <v>1.5258141140525807</v>
      </c>
      <c r="E130" s="20">
        <f t="shared" si="3"/>
        <v>2014</v>
      </c>
    </row>
    <row r="131" spans="1:5" x14ac:dyDescent="0.3">
      <c r="A131" s="19">
        <v>41699</v>
      </c>
      <c r="B131" s="70">
        <v>22386.27</v>
      </c>
      <c r="C131" s="20">
        <f t="shared" si="2"/>
        <v>1.4084525917001285E-3</v>
      </c>
      <c r="D131" s="20">
        <v>1.7032974487557029E-2</v>
      </c>
      <c r="E131" s="20">
        <f t="shared" si="3"/>
        <v>2014</v>
      </c>
    </row>
    <row r="132" spans="1:5" x14ac:dyDescent="0.3">
      <c r="A132" s="19">
        <v>41671</v>
      </c>
      <c r="B132" s="70">
        <v>21120.12</v>
      </c>
      <c r="C132" s="20">
        <f t="shared" ref="C132:C195" si="4">(B131-B132)/B132</f>
        <v>5.9949943466230379E-2</v>
      </c>
      <c r="D132" s="20">
        <v>1.0110565009967072</v>
      </c>
      <c r="E132" s="20">
        <f t="shared" ref="E132:E195" si="5">YEAR(A132)</f>
        <v>2014</v>
      </c>
    </row>
    <row r="133" spans="1:5" x14ac:dyDescent="0.3">
      <c r="A133" s="19">
        <v>41640</v>
      </c>
      <c r="B133" s="70">
        <v>20513.849999999999</v>
      </c>
      <c r="C133" s="20">
        <f t="shared" si="4"/>
        <v>2.9554179249628932E-2</v>
      </c>
      <c r="D133" s="20">
        <v>0.41837304860815472</v>
      </c>
      <c r="E133" s="20">
        <f t="shared" si="5"/>
        <v>2014</v>
      </c>
    </row>
    <row r="134" spans="1:5" x14ac:dyDescent="0.3">
      <c r="A134" s="19">
        <v>41609</v>
      </c>
      <c r="B134" s="70">
        <v>21170.68</v>
      </c>
      <c r="C134" s="20">
        <f t="shared" si="4"/>
        <v>-3.1025455960791138E-2</v>
      </c>
      <c r="D134" s="20">
        <v>-0.31490876056467132</v>
      </c>
      <c r="E134" s="20">
        <f t="shared" si="5"/>
        <v>2013</v>
      </c>
    </row>
    <row r="135" spans="1:5" x14ac:dyDescent="0.3">
      <c r="A135" s="19">
        <v>41579</v>
      </c>
      <c r="B135" s="70">
        <v>20791.93</v>
      </c>
      <c r="C135" s="20">
        <f t="shared" si="4"/>
        <v>1.8216202151507821E-2</v>
      </c>
      <c r="D135" s="20">
        <v>0.241881165314489</v>
      </c>
      <c r="E135" s="20">
        <f t="shared" si="5"/>
        <v>2013</v>
      </c>
    </row>
    <row r="136" spans="1:5" x14ac:dyDescent="0.3">
      <c r="A136" s="19">
        <v>41548</v>
      </c>
      <c r="B136" s="70">
        <v>21164.52</v>
      </c>
      <c r="C136" s="20">
        <f t="shared" si="4"/>
        <v>-1.7604462562817402E-2</v>
      </c>
      <c r="D136" s="20">
        <v>-0.19195309332225474</v>
      </c>
      <c r="E136" s="20">
        <f t="shared" si="5"/>
        <v>2013</v>
      </c>
    </row>
    <row r="137" spans="1:5" x14ac:dyDescent="0.3">
      <c r="A137" s="19">
        <v>41518</v>
      </c>
      <c r="B137" s="70">
        <v>19379.77</v>
      </c>
      <c r="C137" s="20">
        <f t="shared" si="4"/>
        <v>9.2093456217488642E-2</v>
      </c>
      <c r="D137" s="20">
        <v>1.878178058344099</v>
      </c>
      <c r="E137" s="20">
        <f t="shared" si="5"/>
        <v>2013</v>
      </c>
    </row>
    <row r="138" spans="1:5" x14ac:dyDescent="0.3">
      <c r="A138" s="19">
        <v>41487</v>
      </c>
      <c r="B138" s="70">
        <v>18619.72</v>
      </c>
      <c r="C138" s="20">
        <f t="shared" si="4"/>
        <v>4.0819625644209434E-2</v>
      </c>
      <c r="D138" s="20">
        <v>0.61623933446495482</v>
      </c>
      <c r="E138" s="20">
        <f t="shared" si="5"/>
        <v>2013</v>
      </c>
    </row>
    <row r="139" spans="1:5" x14ac:dyDescent="0.3">
      <c r="A139" s="19">
        <v>41456</v>
      </c>
      <c r="B139" s="70">
        <v>19345.7</v>
      </c>
      <c r="C139" s="20">
        <f t="shared" si="4"/>
        <v>-3.75266855166781E-2</v>
      </c>
      <c r="D139" s="20">
        <v>-0.36807670508103862</v>
      </c>
      <c r="E139" s="20">
        <f t="shared" si="5"/>
        <v>2013</v>
      </c>
    </row>
    <row r="140" spans="1:5" x14ac:dyDescent="0.3">
      <c r="A140" s="19">
        <v>41426</v>
      </c>
      <c r="B140" s="70">
        <v>19395.810000000001</v>
      </c>
      <c r="C140" s="20">
        <f t="shared" si="4"/>
        <v>-2.5835476837523454E-3</v>
      </c>
      <c r="D140" s="20">
        <v>-3.056581259273139E-2</v>
      </c>
      <c r="E140" s="20">
        <f t="shared" si="5"/>
        <v>2013</v>
      </c>
    </row>
    <row r="141" spans="1:5" x14ac:dyDescent="0.3">
      <c r="A141" s="19">
        <v>41395</v>
      </c>
      <c r="B141" s="70">
        <v>19760.3</v>
      </c>
      <c r="C141" s="20">
        <f t="shared" si="4"/>
        <v>-1.8445570158347697E-2</v>
      </c>
      <c r="D141" s="20">
        <v>-0.20021611563797881</v>
      </c>
      <c r="E141" s="20">
        <f t="shared" si="5"/>
        <v>2013</v>
      </c>
    </row>
    <row r="142" spans="1:5" x14ac:dyDescent="0.3">
      <c r="A142" s="19">
        <v>41365</v>
      </c>
      <c r="B142" s="70">
        <v>19504.18</v>
      </c>
      <c r="C142" s="20">
        <f t="shared" si="4"/>
        <v>1.3131544110031746E-2</v>
      </c>
      <c r="D142" s="20">
        <v>0.16947259516668689</v>
      </c>
      <c r="E142" s="20">
        <f t="shared" si="5"/>
        <v>2013</v>
      </c>
    </row>
    <row r="143" spans="1:5" x14ac:dyDescent="0.3">
      <c r="A143" s="19">
        <v>41334</v>
      </c>
      <c r="B143" s="70">
        <v>18835.77</v>
      </c>
      <c r="C143" s="20">
        <f t="shared" si="4"/>
        <v>3.5486205236101305E-2</v>
      </c>
      <c r="D143" s="20">
        <v>0.51960883920812395</v>
      </c>
      <c r="E143" s="20">
        <f t="shared" si="5"/>
        <v>2013</v>
      </c>
    </row>
    <row r="144" spans="1:5" x14ac:dyDescent="0.3">
      <c r="A144" s="19">
        <v>41306</v>
      </c>
      <c r="B144" s="70">
        <v>18861.54</v>
      </c>
      <c r="C144" s="20">
        <f t="shared" si="4"/>
        <v>-1.3662723192274032E-3</v>
      </c>
      <c r="D144" s="20">
        <v>-1.6272624998845853E-2</v>
      </c>
      <c r="E144" s="20">
        <f t="shared" si="5"/>
        <v>2013</v>
      </c>
    </row>
    <row r="145" spans="1:5" x14ac:dyDescent="0.3">
      <c r="A145" s="19">
        <v>41275</v>
      </c>
      <c r="B145" s="70">
        <v>19894.98</v>
      </c>
      <c r="C145" s="20">
        <f t="shared" si="4"/>
        <v>-5.1944761944972988E-2</v>
      </c>
      <c r="D145" s="20">
        <v>-0.47276564094815154</v>
      </c>
      <c r="E145" s="20">
        <f t="shared" si="5"/>
        <v>2013</v>
      </c>
    </row>
    <row r="146" spans="1:5" x14ac:dyDescent="0.3">
      <c r="A146" s="19">
        <v>41244</v>
      </c>
      <c r="B146" s="70">
        <v>19426.71</v>
      </c>
      <c r="C146" s="20">
        <f t="shared" si="4"/>
        <v>2.4104441771149128E-2</v>
      </c>
      <c r="D146" s="20">
        <v>0.33085578676012561</v>
      </c>
      <c r="E146" s="20">
        <f t="shared" si="5"/>
        <v>2012</v>
      </c>
    </row>
    <row r="147" spans="1:5" x14ac:dyDescent="0.3">
      <c r="A147" s="19">
        <v>41214</v>
      </c>
      <c r="B147" s="70">
        <v>19339.900000000001</v>
      </c>
      <c r="C147" s="20">
        <f t="shared" si="4"/>
        <v>4.4886478213433199E-3</v>
      </c>
      <c r="D147" s="20">
        <v>5.5213637719244479E-2</v>
      </c>
      <c r="E147" s="20">
        <f t="shared" si="5"/>
        <v>2012</v>
      </c>
    </row>
    <row r="148" spans="1:5" x14ac:dyDescent="0.3">
      <c r="A148" s="19">
        <v>41183</v>
      </c>
      <c r="B148" s="70">
        <v>18505.38</v>
      </c>
      <c r="C148" s="20">
        <f t="shared" si="4"/>
        <v>4.5096074763122961E-2</v>
      </c>
      <c r="D148" s="20">
        <v>0.69775336179608516</v>
      </c>
      <c r="E148" s="20">
        <f t="shared" si="5"/>
        <v>2012</v>
      </c>
    </row>
    <row r="149" spans="1:5" x14ac:dyDescent="0.3">
      <c r="A149" s="19">
        <v>41153</v>
      </c>
      <c r="B149" s="70">
        <v>18762.740000000002</v>
      </c>
      <c r="C149" s="20">
        <f t="shared" si="4"/>
        <v>-1.3716546730381626E-2</v>
      </c>
      <c r="D149" s="20">
        <v>-0.15273168589398567</v>
      </c>
      <c r="E149" s="20">
        <f t="shared" si="5"/>
        <v>2012</v>
      </c>
    </row>
    <row r="150" spans="1:5" x14ac:dyDescent="0.3">
      <c r="A150" s="19">
        <v>41122</v>
      </c>
      <c r="B150" s="70">
        <v>17429.560000000001</v>
      </c>
      <c r="C150" s="20">
        <f t="shared" si="4"/>
        <v>7.6489595836039481E-2</v>
      </c>
      <c r="D150" s="20">
        <v>1.4216871716769504</v>
      </c>
      <c r="E150" s="20">
        <f t="shared" si="5"/>
        <v>2012</v>
      </c>
    </row>
    <row r="151" spans="1:5" x14ac:dyDescent="0.3">
      <c r="A151" s="19">
        <v>41091</v>
      </c>
      <c r="B151" s="70">
        <v>17236.18</v>
      </c>
      <c r="C151" s="20">
        <f t="shared" si="4"/>
        <v>1.1219423329299242E-2</v>
      </c>
      <c r="D151" s="20">
        <v>0.14325954106194572</v>
      </c>
      <c r="E151" s="20">
        <f t="shared" si="5"/>
        <v>2012</v>
      </c>
    </row>
    <row r="152" spans="1:5" x14ac:dyDescent="0.3">
      <c r="A152" s="19">
        <v>41061</v>
      </c>
      <c r="B152" s="70">
        <v>17429.98</v>
      </c>
      <c r="C152" s="20">
        <f t="shared" si="4"/>
        <v>-1.1118773515517474E-2</v>
      </c>
      <c r="D152" s="20">
        <v>-0.12556086745441108</v>
      </c>
      <c r="E152" s="20">
        <f t="shared" si="5"/>
        <v>2012</v>
      </c>
    </row>
    <row r="153" spans="1:5" x14ac:dyDescent="0.3">
      <c r="A153" s="19">
        <v>41030</v>
      </c>
      <c r="B153" s="70">
        <v>16218.53</v>
      </c>
      <c r="C153" s="20">
        <f t="shared" si="4"/>
        <v>7.4695425541032312E-2</v>
      </c>
      <c r="D153" s="20">
        <v>1.3736943911525343</v>
      </c>
      <c r="E153" s="20">
        <f t="shared" si="5"/>
        <v>2012</v>
      </c>
    </row>
    <row r="154" spans="1:5" x14ac:dyDescent="0.3">
      <c r="A154" s="19">
        <v>41000</v>
      </c>
      <c r="B154" s="70">
        <v>17318.810000000001</v>
      </c>
      <c r="C154" s="20">
        <f t="shared" si="4"/>
        <v>-6.3530923891422134E-2</v>
      </c>
      <c r="D154" s="20">
        <v>-0.54509439368111323</v>
      </c>
      <c r="E154" s="20">
        <f t="shared" si="5"/>
        <v>2012</v>
      </c>
    </row>
    <row r="155" spans="1:5" x14ac:dyDescent="0.3">
      <c r="A155" s="19">
        <v>40969</v>
      </c>
      <c r="B155" s="70">
        <v>17404.2</v>
      </c>
      <c r="C155" s="20">
        <f t="shared" si="4"/>
        <v>-4.906286988198217E-3</v>
      </c>
      <c r="D155" s="20">
        <v>-5.7312412774716326E-2</v>
      </c>
      <c r="E155" s="20">
        <f t="shared" si="5"/>
        <v>2012</v>
      </c>
    </row>
    <row r="156" spans="1:5" x14ac:dyDescent="0.3">
      <c r="A156" s="19">
        <v>40940</v>
      </c>
      <c r="B156" s="70">
        <v>17752.68</v>
      </c>
      <c r="C156" s="20">
        <f t="shared" si="4"/>
        <v>-1.9629712246263639E-2</v>
      </c>
      <c r="D156" s="20">
        <v>-0.21171786071883958</v>
      </c>
      <c r="E156" s="20">
        <f t="shared" si="5"/>
        <v>2012</v>
      </c>
    </row>
    <row r="157" spans="1:5" x14ac:dyDescent="0.3">
      <c r="A157" s="19">
        <v>40909</v>
      </c>
      <c r="B157" s="70">
        <v>17193.55</v>
      </c>
      <c r="C157" s="20">
        <f t="shared" si="4"/>
        <v>3.2519753046927544E-2</v>
      </c>
      <c r="D157" s="20">
        <v>0.46818379514005026</v>
      </c>
      <c r="E157" s="20">
        <f t="shared" si="5"/>
        <v>2012</v>
      </c>
    </row>
    <row r="158" spans="1:5" x14ac:dyDescent="0.3">
      <c r="A158" s="19">
        <v>40878</v>
      </c>
      <c r="B158" s="70">
        <v>15454.92</v>
      </c>
      <c r="C158" s="20">
        <f t="shared" si="4"/>
        <v>0.11249686184076005</v>
      </c>
      <c r="D158" s="20">
        <v>2.5940617543724951</v>
      </c>
      <c r="E158" s="20">
        <f t="shared" si="5"/>
        <v>2011</v>
      </c>
    </row>
    <row r="159" spans="1:5" x14ac:dyDescent="0.3">
      <c r="A159" s="19">
        <v>40848</v>
      </c>
      <c r="B159" s="70">
        <v>16123.46</v>
      </c>
      <c r="C159" s="20">
        <f t="shared" si="4"/>
        <v>-4.1463804915322089E-2</v>
      </c>
      <c r="D159" s="20">
        <v>-0.39840779281507699</v>
      </c>
      <c r="E159" s="20">
        <f t="shared" si="5"/>
        <v>2011</v>
      </c>
    </row>
    <row r="160" spans="1:5" x14ac:dyDescent="0.3">
      <c r="A160" s="19">
        <v>40817</v>
      </c>
      <c r="B160" s="70">
        <v>17705.009999999998</v>
      </c>
      <c r="C160" s="20">
        <f t="shared" si="4"/>
        <v>-8.9327823028622938E-2</v>
      </c>
      <c r="D160" s="20">
        <v>-0.67465448997105204</v>
      </c>
      <c r="E160" s="20">
        <f t="shared" si="5"/>
        <v>2011</v>
      </c>
    </row>
    <row r="161" spans="1:5" x14ac:dyDescent="0.3">
      <c r="A161" s="19">
        <v>40787</v>
      </c>
      <c r="B161" s="70">
        <v>16453.759999999998</v>
      </c>
      <c r="C161" s="20">
        <f t="shared" si="4"/>
        <v>7.6046447742035866E-2</v>
      </c>
      <c r="D161" s="20">
        <v>1.4097512689051652</v>
      </c>
      <c r="E161" s="20">
        <f t="shared" si="5"/>
        <v>2011</v>
      </c>
    </row>
    <row r="162" spans="1:5" x14ac:dyDescent="0.3">
      <c r="A162" s="19">
        <v>40756</v>
      </c>
      <c r="B162" s="70">
        <v>16676.75</v>
      </c>
      <c r="C162" s="20">
        <f t="shared" si="4"/>
        <v>-1.3371310357233969E-2</v>
      </c>
      <c r="D162" s="20">
        <v>-0.14916591621992692</v>
      </c>
      <c r="E162" s="20">
        <f t="shared" si="5"/>
        <v>2011</v>
      </c>
    </row>
    <row r="163" spans="1:5" x14ac:dyDescent="0.3">
      <c r="A163" s="19">
        <v>40725</v>
      </c>
      <c r="B163" s="70">
        <v>18197.2</v>
      </c>
      <c r="C163" s="20">
        <f t="shared" si="4"/>
        <v>-8.355406326247998E-2</v>
      </c>
      <c r="D163" s="20">
        <v>-0.64902013690602212</v>
      </c>
      <c r="E163" s="20">
        <f t="shared" si="5"/>
        <v>2011</v>
      </c>
    </row>
    <row r="164" spans="1:5" x14ac:dyDescent="0.3">
      <c r="A164" s="19">
        <v>40695</v>
      </c>
      <c r="B164" s="70">
        <v>18845.87</v>
      </c>
      <c r="C164" s="20">
        <f t="shared" si="4"/>
        <v>-3.4419742893270426E-2</v>
      </c>
      <c r="D164" s="20">
        <v>-0.34315858547015776</v>
      </c>
      <c r="E164" s="20">
        <f t="shared" si="5"/>
        <v>2011</v>
      </c>
    </row>
    <row r="165" spans="1:5" x14ac:dyDescent="0.3">
      <c r="A165" s="19">
        <v>40664</v>
      </c>
      <c r="B165" s="70">
        <v>18503.28</v>
      </c>
      <c r="C165" s="20">
        <f t="shared" si="4"/>
        <v>1.8515095701951232E-2</v>
      </c>
      <c r="D165" s="20">
        <v>0.24626282977886227</v>
      </c>
      <c r="E165" s="20">
        <f t="shared" si="5"/>
        <v>2011</v>
      </c>
    </row>
    <row r="166" spans="1:5" x14ac:dyDescent="0.3">
      <c r="A166" s="19">
        <v>40634</v>
      </c>
      <c r="B166" s="70">
        <v>19135.96</v>
      </c>
      <c r="C166" s="20">
        <f t="shared" si="4"/>
        <v>-3.3062360080184129E-2</v>
      </c>
      <c r="D166" s="20">
        <v>-0.33199210428664994</v>
      </c>
      <c r="E166" s="20">
        <f t="shared" si="5"/>
        <v>2011</v>
      </c>
    </row>
    <row r="167" spans="1:5" x14ac:dyDescent="0.3">
      <c r="A167" s="19">
        <v>40603</v>
      </c>
      <c r="B167" s="70">
        <v>19445.22</v>
      </c>
      <c r="C167" s="20">
        <f t="shared" si="4"/>
        <v>-1.5904165650992997E-2</v>
      </c>
      <c r="D167" s="20">
        <v>-0.17500992951331296</v>
      </c>
      <c r="E167" s="20">
        <f t="shared" si="5"/>
        <v>2011</v>
      </c>
    </row>
    <row r="168" spans="1:5" x14ac:dyDescent="0.3">
      <c r="A168" s="19">
        <v>40575</v>
      </c>
      <c r="B168" s="70">
        <v>17823.400000000001</v>
      </c>
      <c r="C168" s="20">
        <f t="shared" si="4"/>
        <v>9.0993862001638268E-2</v>
      </c>
      <c r="D168" s="20">
        <v>1.8435946386592916</v>
      </c>
      <c r="E168" s="20">
        <f t="shared" si="5"/>
        <v>2011</v>
      </c>
    </row>
    <row r="169" spans="1:5" x14ac:dyDescent="0.3">
      <c r="A169" s="19">
        <v>40544</v>
      </c>
      <c r="B169" s="70">
        <v>18327.759999999998</v>
      </c>
      <c r="C169" s="20">
        <f t="shared" si="4"/>
        <v>-2.7518911203551169E-2</v>
      </c>
      <c r="D169" s="20">
        <v>-0.28455875142093789</v>
      </c>
      <c r="E169" s="20">
        <f t="shared" si="5"/>
        <v>2011</v>
      </c>
    </row>
    <row r="170" spans="1:5" x14ac:dyDescent="0.3">
      <c r="A170" s="19">
        <v>40513</v>
      </c>
      <c r="B170" s="70">
        <v>20509.09</v>
      </c>
      <c r="C170" s="20">
        <f t="shared" si="4"/>
        <v>-0.10635918024641765</v>
      </c>
      <c r="D170" s="20">
        <v>-0.74060835740335063</v>
      </c>
      <c r="E170" s="20">
        <f t="shared" si="5"/>
        <v>2010</v>
      </c>
    </row>
    <row r="171" spans="1:5" x14ac:dyDescent="0.3">
      <c r="A171" s="19">
        <v>40483</v>
      </c>
      <c r="B171" s="70">
        <v>19521.25</v>
      </c>
      <c r="C171" s="20">
        <f t="shared" si="4"/>
        <v>5.0603316898251913E-2</v>
      </c>
      <c r="D171" s="20">
        <v>0.80827805233257743</v>
      </c>
      <c r="E171" s="20">
        <f t="shared" si="5"/>
        <v>2010</v>
      </c>
    </row>
    <row r="172" spans="1:5" x14ac:dyDescent="0.3">
      <c r="A172" s="19">
        <v>40452</v>
      </c>
      <c r="B172" s="70">
        <v>20032.34</v>
      </c>
      <c r="C172" s="20">
        <f t="shared" si="4"/>
        <v>-2.551324508270128E-2</v>
      </c>
      <c r="D172" s="20">
        <v>-0.26665001487000706</v>
      </c>
      <c r="E172" s="20">
        <f t="shared" si="5"/>
        <v>2010</v>
      </c>
    </row>
    <row r="173" spans="1:5" x14ac:dyDescent="0.3">
      <c r="A173" s="19">
        <v>40422</v>
      </c>
      <c r="B173" s="70">
        <v>20069.12</v>
      </c>
      <c r="C173" s="20">
        <f t="shared" si="4"/>
        <v>-1.8326663052490014E-3</v>
      </c>
      <c r="D173" s="20">
        <v>-2.1771672322505875E-2</v>
      </c>
      <c r="E173" s="20">
        <f t="shared" si="5"/>
        <v>2010</v>
      </c>
    </row>
    <row r="174" spans="1:5" x14ac:dyDescent="0.3">
      <c r="A174" s="19">
        <v>40391</v>
      </c>
      <c r="B174" s="70">
        <v>17971.12</v>
      </c>
      <c r="C174" s="20">
        <f t="shared" si="4"/>
        <v>0.11674286299351405</v>
      </c>
      <c r="D174" s="20">
        <v>2.7621683661006111</v>
      </c>
      <c r="E174" s="20">
        <f t="shared" si="5"/>
        <v>2010</v>
      </c>
    </row>
    <row r="175" spans="1:5" x14ac:dyDescent="0.3">
      <c r="A175" s="19">
        <v>40360</v>
      </c>
      <c r="B175" s="70">
        <v>17868.29</v>
      </c>
      <c r="C175" s="20">
        <f t="shared" si="4"/>
        <v>5.7548875689838316E-3</v>
      </c>
      <c r="D175" s="20">
        <v>7.1286965849293393E-2</v>
      </c>
      <c r="E175" s="20">
        <f t="shared" si="5"/>
        <v>2010</v>
      </c>
    </row>
    <row r="176" spans="1:5" x14ac:dyDescent="0.3">
      <c r="A176" s="19">
        <v>40330</v>
      </c>
      <c r="B176" s="70">
        <v>17700.900000000001</v>
      </c>
      <c r="C176" s="20">
        <f t="shared" si="4"/>
        <v>9.4565813037754808E-3</v>
      </c>
      <c r="D176" s="20">
        <v>0.11957122025374778</v>
      </c>
      <c r="E176" s="20">
        <f t="shared" si="5"/>
        <v>2010</v>
      </c>
    </row>
    <row r="177" spans="1:5" x14ac:dyDescent="0.3">
      <c r="A177" s="19">
        <v>40299</v>
      </c>
      <c r="B177" s="70">
        <v>16944.63</v>
      </c>
      <c r="C177" s="20">
        <f t="shared" si="4"/>
        <v>4.4631839113630715E-2</v>
      </c>
      <c r="D177" s="20">
        <v>0.68872565683219045</v>
      </c>
      <c r="E177" s="20">
        <f t="shared" si="5"/>
        <v>2010</v>
      </c>
    </row>
    <row r="178" spans="1:5" x14ac:dyDescent="0.3">
      <c r="A178" s="19">
        <v>40269</v>
      </c>
      <c r="B178" s="70">
        <v>17558.71</v>
      </c>
      <c r="C178" s="20">
        <f t="shared" si="4"/>
        <v>-3.4972956441560808E-2</v>
      </c>
      <c r="D178" s="20">
        <v>-0.34766030196350006</v>
      </c>
      <c r="E178" s="20">
        <f t="shared" si="5"/>
        <v>2010</v>
      </c>
    </row>
    <row r="179" spans="1:5" x14ac:dyDescent="0.3">
      <c r="A179" s="19">
        <v>40238</v>
      </c>
      <c r="B179" s="70">
        <v>17527.77</v>
      </c>
      <c r="C179" s="20">
        <f t="shared" si="4"/>
        <v>1.7651988815461802E-3</v>
      </c>
      <c r="D179" s="20">
        <v>2.1389252636968115E-2</v>
      </c>
      <c r="E179" s="20">
        <f t="shared" si="5"/>
        <v>2010</v>
      </c>
    </row>
    <row r="180" spans="1:5" x14ac:dyDescent="0.3">
      <c r="A180" s="19">
        <v>40210</v>
      </c>
      <c r="B180" s="70">
        <v>16429.55</v>
      </c>
      <c r="C180" s="20">
        <f t="shared" si="4"/>
        <v>6.6844192324196416E-2</v>
      </c>
      <c r="D180" s="20">
        <v>1.1737618783499273</v>
      </c>
      <c r="E180" s="20">
        <f t="shared" si="5"/>
        <v>2010</v>
      </c>
    </row>
    <row r="181" spans="1:5" x14ac:dyDescent="0.3">
      <c r="A181" s="19">
        <v>40179</v>
      </c>
      <c r="B181" s="70">
        <v>16357.96</v>
      </c>
      <c r="C181" s="20">
        <f t="shared" si="4"/>
        <v>4.376462590689802E-3</v>
      </c>
      <c r="D181" s="20">
        <v>5.3800301330624523E-2</v>
      </c>
      <c r="E181" s="20">
        <f t="shared" si="5"/>
        <v>2010</v>
      </c>
    </row>
    <row r="182" spans="1:5" x14ac:dyDescent="0.3">
      <c r="A182" s="19">
        <v>40148</v>
      </c>
      <c r="B182" s="70">
        <v>17464.810000000001</v>
      </c>
      <c r="C182" s="20">
        <f t="shared" si="4"/>
        <v>-6.3376011534050591E-2</v>
      </c>
      <c r="D182" s="20">
        <v>-0.54419055624577539</v>
      </c>
      <c r="E182" s="20">
        <f t="shared" si="5"/>
        <v>2009</v>
      </c>
    </row>
    <row r="183" spans="1:5" x14ac:dyDescent="0.3">
      <c r="A183" s="19">
        <v>40118</v>
      </c>
      <c r="B183" s="70">
        <v>16926.22</v>
      </c>
      <c r="C183" s="20">
        <f t="shared" si="4"/>
        <v>3.1819862910915736E-2</v>
      </c>
      <c r="D183" s="20">
        <v>0.45628577501933565</v>
      </c>
      <c r="E183" s="20">
        <f t="shared" si="5"/>
        <v>2009</v>
      </c>
    </row>
    <row r="184" spans="1:5" x14ac:dyDescent="0.3">
      <c r="A184" s="19">
        <v>40087</v>
      </c>
      <c r="B184" s="70">
        <v>15896.28</v>
      </c>
      <c r="C184" s="20">
        <f t="shared" si="4"/>
        <v>6.4791259338662907E-2</v>
      </c>
      <c r="D184" s="20">
        <v>1.1240939860583912</v>
      </c>
      <c r="E184" s="20">
        <f t="shared" si="5"/>
        <v>2009</v>
      </c>
    </row>
    <row r="185" spans="1:5" x14ac:dyDescent="0.3">
      <c r="A185" s="19">
        <v>40057</v>
      </c>
      <c r="B185" s="70">
        <v>17126.84</v>
      </c>
      <c r="C185" s="20">
        <f t="shared" si="4"/>
        <v>-7.1849798328237985E-2</v>
      </c>
      <c r="D185" s="20">
        <v>-0.59128633288770205</v>
      </c>
      <c r="E185" s="20">
        <f t="shared" si="5"/>
        <v>2009</v>
      </c>
    </row>
    <row r="186" spans="1:5" x14ac:dyDescent="0.3">
      <c r="A186" s="19">
        <v>40026</v>
      </c>
      <c r="B186" s="70">
        <v>15666.64</v>
      </c>
      <c r="C186" s="20">
        <f t="shared" si="4"/>
        <v>9.3204413964959987E-2</v>
      </c>
      <c r="D186" s="20">
        <v>1.9135100371067901</v>
      </c>
      <c r="E186" s="20">
        <f t="shared" si="5"/>
        <v>2009</v>
      </c>
    </row>
    <row r="187" spans="1:5" x14ac:dyDescent="0.3">
      <c r="A187" s="19">
        <v>39995</v>
      </c>
      <c r="B187" s="70">
        <v>15670.31</v>
      </c>
      <c r="C187" s="20">
        <f t="shared" si="4"/>
        <v>-2.3420085499266274E-4</v>
      </c>
      <c r="D187" s="20">
        <v>-2.8067929818557102E-3</v>
      </c>
      <c r="E187" s="20">
        <f t="shared" si="5"/>
        <v>2009</v>
      </c>
    </row>
    <row r="188" spans="1:5" x14ac:dyDescent="0.3">
      <c r="A188" s="19">
        <v>39965</v>
      </c>
      <c r="B188" s="70">
        <v>14493.84</v>
      </c>
      <c r="C188" s="20">
        <f t="shared" si="4"/>
        <v>8.117034547090346E-2</v>
      </c>
      <c r="D188" s="20">
        <v>1.5511118696695241</v>
      </c>
      <c r="E188" s="20">
        <f t="shared" si="5"/>
        <v>2009</v>
      </c>
    </row>
    <row r="189" spans="1:5" x14ac:dyDescent="0.3">
      <c r="A189" s="19">
        <v>39934</v>
      </c>
      <c r="B189" s="70">
        <v>14625.25</v>
      </c>
      <c r="C189" s="20">
        <f t="shared" si="4"/>
        <v>-8.9851455530674598E-3</v>
      </c>
      <c r="D189" s="20">
        <v>-0.10264978594063123</v>
      </c>
      <c r="E189" s="20">
        <f t="shared" si="5"/>
        <v>2009</v>
      </c>
    </row>
    <row r="190" spans="1:5" x14ac:dyDescent="0.3">
      <c r="A190" s="19">
        <v>39904</v>
      </c>
      <c r="B190" s="70">
        <v>11403.25</v>
      </c>
      <c r="C190" s="20">
        <f t="shared" si="4"/>
        <v>0.28255102711946156</v>
      </c>
      <c r="D190" s="20">
        <v>18.810518103190525</v>
      </c>
      <c r="E190" s="20">
        <f t="shared" si="5"/>
        <v>2009</v>
      </c>
    </row>
    <row r="191" spans="1:5" x14ac:dyDescent="0.3">
      <c r="A191" s="19">
        <v>39873</v>
      </c>
      <c r="B191" s="70">
        <v>9708.5</v>
      </c>
      <c r="C191" s="20">
        <f t="shared" si="4"/>
        <v>0.17456352680640674</v>
      </c>
      <c r="D191" s="20">
        <v>5.8947437397166924</v>
      </c>
      <c r="E191" s="20">
        <f t="shared" si="5"/>
        <v>2009</v>
      </c>
    </row>
    <row r="192" spans="1:5" x14ac:dyDescent="0.3">
      <c r="A192" s="19">
        <v>39845</v>
      </c>
      <c r="B192" s="70">
        <v>8891.61</v>
      </c>
      <c r="C192" s="20">
        <f t="shared" si="4"/>
        <v>9.1872000683790603E-2</v>
      </c>
      <c r="D192" s="20">
        <v>1.8711821948413498</v>
      </c>
      <c r="E192" s="20">
        <f t="shared" si="5"/>
        <v>2009</v>
      </c>
    </row>
    <row r="193" spans="1:5" x14ac:dyDescent="0.3">
      <c r="A193" s="19">
        <v>39814</v>
      </c>
      <c r="B193" s="70">
        <v>9424.24</v>
      </c>
      <c r="C193" s="20">
        <f t="shared" si="4"/>
        <v>-5.6517024184443439E-2</v>
      </c>
      <c r="D193" s="20">
        <v>-0.50248197697032482</v>
      </c>
      <c r="E193" s="20">
        <f t="shared" si="5"/>
        <v>2009</v>
      </c>
    </row>
    <row r="194" spans="1:5" x14ac:dyDescent="0.3">
      <c r="A194" s="19">
        <v>39783</v>
      </c>
      <c r="B194" s="70">
        <v>9647.31</v>
      </c>
      <c r="C194" s="20">
        <f t="shared" si="4"/>
        <v>-2.312250772495128E-2</v>
      </c>
      <c r="D194" s="20">
        <v>-0.24476650937424793</v>
      </c>
      <c r="E194" s="20">
        <f t="shared" si="5"/>
        <v>2008</v>
      </c>
    </row>
    <row r="195" spans="1:5" x14ac:dyDescent="0.3">
      <c r="A195" s="19">
        <v>39753</v>
      </c>
      <c r="B195" s="70">
        <v>9092.7199999999993</v>
      </c>
      <c r="C195" s="20">
        <f t="shared" si="4"/>
        <v>6.0992750244151385E-2</v>
      </c>
      <c r="D195" s="20">
        <v>1.0349277609267893</v>
      </c>
      <c r="E195" s="20">
        <f t="shared" si="5"/>
        <v>2008</v>
      </c>
    </row>
    <row r="196" spans="1:5" x14ac:dyDescent="0.3">
      <c r="A196" s="19">
        <v>39722</v>
      </c>
      <c r="B196" s="70">
        <v>9788.06</v>
      </c>
      <c r="C196" s="20">
        <f t="shared" ref="C196:C241" si="6">(B195-B196)/B196</f>
        <v>-7.1039613570002658E-2</v>
      </c>
      <c r="D196" s="20">
        <v>-0.58698451219088899</v>
      </c>
      <c r="E196" s="20">
        <f t="shared" ref="E196:E241" si="7">YEAR(A196)</f>
        <v>2008</v>
      </c>
    </row>
    <row r="197" spans="1:5" x14ac:dyDescent="0.3">
      <c r="A197" s="19">
        <v>39692</v>
      </c>
      <c r="B197" s="70">
        <v>12860.43</v>
      </c>
      <c r="C197" s="20">
        <f t="shared" si="6"/>
        <v>-0.23890103208057589</v>
      </c>
      <c r="D197" s="20">
        <v>-0.96221724725135949</v>
      </c>
      <c r="E197" s="20">
        <f t="shared" si="7"/>
        <v>2008</v>
      </c>
    </row>
    <row r="198" spans="1:5" x14ac:dyDescent="0.3">
      <c r="A198" s="19">
        <v>39661</v>
      </c>
      <c r="B198" s="70">
        <v>14564.53</v>
      </c>
      <c r="C198" s="20">
        <f t="shared" si="6"/>
        <v>-0.11700343231123835</v>
      </c>
      <c r="D198" s="20">
        <v>-0.77534908845587458</v>
      </c>
      <c r="E198" s="20">
        <f t="shared" si="7"/>
        <v>2008</v>
      </c>
    </row>
    <row r="199" spans="1:5" x14ac:dyDescent="0.3">
      <c r="A199" s="19">
        <v>39630</v>
      </c>
      <c r="B199" s="70">
        <v>14355.75</v>
      </c>
      <c r="C199" s="20">
        <f t="shared" si="6"/>
        <v>1.4543301464569992E-2</v>
      </c>
      <c r="D199" s="20">
        <v>0.18917851270653507</v>
      </c>
      <c r="E199" s="20">
        <f t="shared" si="7"/>
        <v>2008</v>
      </c>
    </row>
    <row r="200" spans="1:5" x14ac:dyDescent="0.3">
      <c r="A200" s="19">
        <v>39600</v>
      </c>
      <c r="B200" s="70">
        <v>13461.6</v>
      </c>
      <c r="C200" s="20">
        <f t="shared" si="6"/>
        <v>6.6422267783918673E-2</v>
      </c>
      <c r="D200" s="20">
        <v>1.1634679166196151</v>
      </c>
      <c r="E200" s="20">
        <f t="shared" si="7"/>
        <v>2008</v>
      </c>
    </row>
    <row r="201" spans="1:5" x14ac:dyDescent="0.3">
      <c r="A201" s="19">
        <v>39569</v>
      </c>
      <c r="B201" s="70">
        <v>16415.57</v>
      </c>
      <c r="C201" s="20">
        <f t="shared" si="6"/>
        <v>-0.17994927986052262</v>
      </c>
      <c r="D201" s="20">
        <v>-0.9075113219761074</v>
      </c>
      <c r="E201" s="20">
        <f t="shared" si="7"/>
        <v>2008</v>
      </c>
    </row>
    <row r="202" spans="1:5" x14ac:dyDescent="0.3">
      <c r="A202" s="19">
        <v>39539</v>
      </c>
      <c r="B202" s="70">
        <v>17287.310000000001</v>
      </c>
      <c r="C202" s="20">
        <f t="shared" si="6"/>
        <v>-5.04265845871915E-2</v>
      </c>
      <c r="D202" s="20">
        <v>-0.46254442830373887</v>
      </c>
      <c r="E202" s="20">
        <f t="shared" si="7"/>
        <v>2008</v>
      </c>
    </row>
    <row r="203" spans="1:5" x14ac:dyDescent="0.3">
      <c r="A203" s="19">
        <v>39508</v>
      </c>
      <c r="B203" s="70">
        <v>15644.44</v>
      </c>
      <c r="C203" s="20">
        <f t="shared" si="6"/>
        <v>0.10501302699233726</v>
      </c>
      <c r="D203" s="20">
        <v>2.3144294208054963</v>
      </c>
      <c r="E203" s="20">
        <f t="shared" si="7"/>
        <v>2008</v>
      </c>
    </row>
    <row r="204" spans="1:5" x14ac:dyDescent="0.3">
      <c r="A204" s="19">
        <v>39479</v>
      </c>
      <c r="B204" s="70">
        <v>17578.72</v>
      </c>
      <c r="C204" s="20">
        <f t="shared" si="6"/>
        <v>-0.1100353154268343</v>
      </c>
      <c r="D204" s="20">
        <v>-0.75312717847722888</v>
      </c>
      <c r="E204" s="20">
        <f t="shared" si="7"/>
        <v>2008</v>
      </c>
    </row>
    <row r="205" spans="1:5" x14ac:dyDescent="0.3">
      <c r="A205" s="19">
        <v>39448</v>
      </c>
      <c r="B205" s="70">
        <v>17648.71</v>
      </c>
      <c r="C205" s="20">
        <f t="shared" si="6"/>
        <v>-3.9657289399620691E-3</v>
      </c>
      <c r="D205" s="20">
        <v>-4.6564364411931125E-2</v>
      </c>
      <c r="E205" s="20">
        <f t="shared" si="7"/>
        <v>2008</v>
      </c>
    </row>
    <row r="206" spans="1:5" x14ac:dyDescent="0.3">
      <c r="A206" s="19">
        <v>39417</v>
      </c>
      <c r="B206" s="70">
        <v>20286.990000000002</v>
      </c>
      <c r="C206" s="20">
        <f t="shared" si="6"/>
        <v>-0.13004787797499789</v>
      </c>
      <c r="D206" s="20">
        <v>-0.81209245368550376</v>
      </c>
      <c r="E206" s="20">
        <f t="shared" si="7"/>
        <v>2007</v>
      </c>
    </row>
    <row r="207" spans="1:5" x14ac:dyDescent="0.3">
      <c r="A207" s="19">
        <v>39387</v>
      </c>
      <c r="B207" s="70">
        <v>19363.189999999999</v>
      </c>
      <c r="C207" s="20">
        <f t="shared" si="6"/>
        <v>4.7709080993369533E-2</v>
      </c>
      <c r="D207" s="20">
        <v>0.74939748555621666</v>
      </c>
      <c r="E207" s="20">
        <f t="shared" si="7"/>
        <v>2007</v>
      </c>
    </row>
    <row r="208" spans="1:5" x14ac:dyDescent="0.3">
      <c r="A208" s="19">
        <v>39356</v>
      </c>
      <c r="B208" s="70">
        <v>19837.990000000002</v>
      </c>
      <c r="C208" s="20">
        <f t="shared" si="6"/>
        <v>-2.3933876365498867E-2</v>
      </c>
      <c r="D208" s="20">
        <v>-0.25225954226782754</v>
      </c>
      <c r="E208" s="20">
        <f t="shared" si="7"/>
        <v>2007</v>
      </c>
    </row>
    <row r="209" spans="1:5" x14ac:dyDescent="0.3">
      <c r="A209" s="19">
        <v>39326</v>
      </c>
      <c r="B209" s="70">
        <v>17291.099999999999</v>
      </c>
      <c r="C209" s="20">
        <f t="shared" si="6"/>
        <v>0.14729485110837387</v>
      </c>
      <c r="D209" s="20">
        <v>4.2011638390688697</v>
      </c>
      <c r="E209" s="20">
        <f t="shared" si="7"/>
        <v>2007</v>
      </c>
    </row>
    <row r="210" spans="1:5" x14ac:dyDescent="0.3">
      <c r="A210" s="19">
        <v>39295</v>
      </c>
      <c r="B210" s="70">
        <v>15318.6</v>
      </c>
      <c r="C210" s="20">
        <f t="shared" si="6"/>
        <v>0.12876503074693499</v>
      </c>
      <c r="D210" s="20">
        <v>3.2780175080965162</v>
      </c>
      <c r="E210" s="20">
        <f t="shared" si="7"/>
        <v>2007</v>
      </c>
    </row>
    <row r="211" spans="1:5" x14ac:dyDescent="0.3">
      <c r="A211" s="19">
        <v>39264</v>
      </c>
      <c r="B211" s="70">
        <v>15550.99</v>
      </c>
      <c r="C211" s="20">
        <f t="shared" si="6"/>
        <v>-1.4943743131466191E-2</v>
      </c>
      <c r="D211" s="20">
        <v>-0.16529616896925314</v>
      </c>
      <c r="E211" s="20">
        <f t="shared" si="7"/>
        <v>2007</v>
      </c>
    </row>
    <row r="212" spans="1:5" x14ac:dyDescent="0.3">
      <c r="A212" s="19">
        <v>39234</v>
      </c>
      <c r="B212" s="70">
        <v>14650.51</v>
      </c>
      <c r="C212" s="20">
        <f t="shared" si="6"/>
        <v>6.1464071899203478E-2</v>
      </c>
      <c r="D212" s="20">
        <v>1.0458019426017868</v>
      </c>
      <c r="E212" s="20">
        <f t="shared" si="7"/>
        <v>2007</v>
      </c>
    </row>
    <row r="213" spans="1:5" x14ac:dyDescent="0.3">
      <c r="A213" s="19">
        <v>39203</v>
      </c>
      <c r="B213" s="70">
        <v>14544.46</v>
      </c>
      <c r="C213" s="20">
        <f t="shared" si="6"/>
        <v>7.2914360519401268E-3</v>
      </c>
      <c r="D213" s="20">
        <v>9.1092823721111271E-2</v>
      </c>
      <c r="E213" s="20">
        <f t="shared" si="7"/>
        <v>2007</v>
      </c>
    </row>
    <row r="214" spans="1:5" x14ac:dyDescent="0.3">
      <c r="A214" s="19">
        <v>39173</v>
      </c>
      <c r="B214" s="70">
        <v>13872.37</v>
      </c>
      <c r="C214" s="20">
        <f t="shared" si="6"/>
        <v>4.8448102234873947E-2</v>
      </c>
      <c r="D214" s="20">
        <v>0.76426271125639289</v>
      </c>
      <c r="E214" s="20">
        <f t="shared" si="7"/>
        <v>2007</v>
      </c>
    </row>
    <row r="215" spans="1:5" x14ac:dyDescent="0.3">
      <c r="A215" s="19">
        <v>39142</v>
      </c>
      <c r="B215" s="70">
        <v>13072.1</v>
      </c>
      <c r="C215" s="20">
        <f t="shared" si="6"/>
        <v>6.1219696911743365E-2</v>
      </c>
      <c r="D215" s="20">
        <v>1.0401571701258354</v>
      </c>
      <c r="E215" s="20">
        <f t="shared" si="7"/>
        <v>2007</v>
      </c>
    </row>
    <row r="216" spans="1:5" x14ac:dyDescent="0.3">
      <c r="A216" s="19">
        <v>39114</v>
      </c>
      <c r="B216" s="70">
        <v>12938.09</v>
      </c>
      <c r="C216" s="20">
        <f t="shared" si="6"/>
        <v>1.0357788514378878E-2</v>
      </c>
      <c r="D216" s="20">
        <v>0.1316244537724458</v>
      </c>
      <c r="E216" s="20">
        <f t="shared" si="7"/>
        <v>2007</v>
      </c>
    </row>
    <row r="217" spans="1:5" x14ac:dyDescent="0.3">
      <c r="A217" s="19">
        <v>39083</v>
      </c>
      <c r="B217" s="70">
        <v>14090.92</v>
      </c>
      <c r="C217" s="20">
        <f t="shared" si="6"/>
        <v>-8.1813678595861722E-2</v>
      </c>
      <c r="D217" s="20">
        <v>-0.64093768765479786</v>
      </c>
      <c r="E217" s="20">
        <f t="shared" si="7"/>
        <v>2007</v>
      </c>
    </row>
    <row r="218" spans="1:5" x14ac:dyDescent="0.3">
      <c r="A218" s="19">
        <v>39052</v>
      </c>
      <c r="B218" s="70">
        <v>13786.91</v>
      </c>
      <c r="C218" s="20">
        <f t="shared" si="6"/>
        <v>2.2050626282466502E-2</v>
      </c>
      <c r="D218" s="20">
        <v>0.29917873745261359</v>
      </c>
      <c r="E218" s="20">
        <f t="shared" si="7"/>
        <v>2006</v>
      </c>
    </row>
    <row r="219" spans="1:5" x14ac:dyDescent="0.3">
      <c r="A219" s="19">
        <v>39022</v>
      </c>
      <c r="B219" s="70">
        <v>13696.31</v>
      </c>
      <c r="C219" s="20">
        <f t="shared" si="6"/>
        <v>6.6149203690629354E-3</v>
      </c>
      <c r="D219" s="20">
        <v>8.2331654672652466E-2</v>
      </c>
      <c r="E219" s="20">
        <f t="shared" si="7"/>
        <v>2006</v>
      </c>
    </row>
    <row r="220" spans="1:5" x14ac:dyDescent="0.3">
      <c r="A220" s="19">
        <v>38991</v>
      </c>
      <c r="B220" s="70">
        <v>12961.9</v>
      </c>
      <c r="C220" s="20">
        <f t="shared" si="6"/>
        <v>5.665913176309028E-2</v>
      </c>
      <c r="D220" s="20">
        <v>0.93739835796667781</v>
      </c>
      <c r="E220" s="20">
        <f t="shared" si="7"/>
        <v>2006</v>
      </c>
    </row>
    <row r="221" spans="1:5" x14ac:dyDescent="0.3">
      <c r="A221" s="19">
        <v>38961</v>
      </c>
      <c r="B221" s="70">
        <v>12454.42</v>
      </c>
      <c r="C221" s="20">
        <f t="shared" si="6"/>
        <v>4.0746979787095627E-2</v>
      </c>
      <c r="D221" s="20">
        <v>0.61488615441484096</v>
      </c>
      <c r="E221" s="20">
        <f t="shared" si="7"/>
        <v>2006</v>
      </c>
    </row>
    <row r="222" spans="1:5" x14ac:dyDescent="0.3">
      <c r="A222" s="19">
        <v>38930</v>
      </c>
      <c r="B222" s="70">
        <v>11699.05</v>
      </c>
      <c r="C222" s="20">
        <f t="shared" si="6"/>
        <v>6.4566781063419745E-2</v>
      </c>
      <c r="D222" s="20">
        <v>1.1187266188297298</v>
      </c>
      <c r="E222" s="20">
        <f t="shared" si="7"/>
        <v>2006</v>
      </c>
    </row>
    <row r="223" spans="1:5" x14ac:dyDescent="0.3">
      <c r="A223" s="19">
        <v>38899</v>
      </c>
      <c r="B223" s="70">
        <v>10743.88</v>
      </c>
      <c r="C223" s="20">
        <f t="shared" si="6"/>
        <v>8.8903636302713751E-2</v>
      </c>
      <c r="D223" s="20">
        <v>1.7789029332885513</v>
      </c>
      <c r="E223" s="20">
        <f t="shared" si="7"/>
        <v>2006</v>
      </c>
    </row>
    <row r="224" spans="1:5" x14ac:dyDescent="0.3">
      <c r="A224" s="19">
        <v>38869</v>
      </c>
      <c r="B224" s="70">
        <v>10609.25</v>
      </c>
      <c r="C224" s="20">
        <f t="shared" si="6"/>
        <v>1.2689869689186247E-2</v>
      </c>
      <c r="D224" s="20">
        <v>0.16336926796959728</v>
      </c>
      <c r="E224" s="20">
        <f t="shared" si="7"/>
        <v>2006</v>
      </c>
    </row>
    <row r="225" spans="1:5" x14ac:dyDescent="0.3">
      <c r="A225" s="19">
        <v>38838</v>
      </c>
      <c r="B225" s="70">
        <v>10398.61</v>
      </c>
      <c r="C225" s="20">
        <f t="shared" si="6"/>
        <v>2.0256553520133884E-2</v>
      </c>
      <c r="D225" s="20">
        <v>0.27207499910735966</v>
      </c>
      <c r="E225" s="20">
        <f t="shared" si="7"/>
        <v>2006</v>
      </c>
    </row>
    <row r="226" spans="1:5" x14ac:dyDescent="0.3">
      <c r="A226" s="19">
        <v>38808</v>
      </c>
      <c r="B226" s="70">
        <v>12042.56</v>
      </c>
      <c r="C226" s="20">
        <f t="shared" si="6"/>
        <v>-0.13651167193686384</v>
      </c>
      <c r="D226" s="20">
        <v>-0.82817843989673634</v>
      </c>
      <c r="E226" s="20">
        <f t="shared" si="7"/>
        <v>2006</v>
      </c>
    </row>
    <row r="227" spans="1:5" x14ac:dyDescent="0.3">
      <c r="A227" s="19">
        <v>38777</v>
      </c>
      <c r="B227" s="70">
        <v>11279.96</v>
      </c>
      <c r="C227" s="20">
        <f t="shared" si="6"/>
        <v>6.7606622718520318E-2</v>
      </c>
      <c r="D227" s="20">
        <v>1.192477324255417</v>
      </c>
      <c r="E227" s="20">
        <f t="shared" si="7"/>
        <v>2006</v>
      </c>
    </row>
    <row r="228" spans="1:5" x14ac:dyDescent="0.3">
      <c r="A228" s="19">
        <v>38749</v>
      </c>
      <c r="B228" s="70">
        <v>10370.24</v>
      </c>
      <c r="C228" s="20">
        <f t="shared" si="6"/>
        <v>8.7724102817292496E-2</v>
      </c>
      <c r="D228" s="20">
        <v>1.7429950618600301</v>
      </c>
      <c r="E228" s="20">
        <f t="shared" si="7"/>
        <v>2006</v>
      </c>
    </row>
    <row r="229" spans="1:5" x14ac:dyDescent="0.3">
      <c r="A229" s="19">
        <v>38718</v>
      </c>
      <c r="B229" s="70">
        <v>9919.89</v>
      </c>
      <c r="C229" s="20">
        <f t="shared" si="6"/>
        <v>4.5398688896751915E-2</v>
      </c>
      <c r="D229" s="20">
        <v>0.7036619074164534</v>
      </c>
      <c r="E229" s="20">
        <f t="shared" si="7"/>
        <v>2006</v>
      </c>
    </row>
    <row r="230" spans="1:5" x14ac:dyDescent="0.3">
      <c r="A230" s="19">
        <v>38687</v>
      </c>
      <c r="B230" s="70">
        <v>9397.93</v>
      </c>
      <c r="C230" s="20">
        <f t="shared" si="6"/>
        <v>5.5539890167302708E-2</v>
      </c>
      <c r="D230" s="20">
        <v>0.91291558640273518</v>
      </c>
      <c r="E230" s="20">
        <f t="shared" si="7"/>
        <v>2005</v>
      </c>
    </row>
    <row r="231" spans="1:5" x14ac:dyDescent="0.3">
      <c r="A231" s="19">
        <v>38657</v>
      </c>
      <c r="B231" s="70">
        <v>8788.81</v>
      </c>
      <c r="C231" s="20">
        <f t="shared" si="6"/>
        <v>6.9306311093310799E-2</v>
      </c>
      <c r="D231" s="20">
        <v>1.2347325804631741</v>
      </c>
      <c r="E231" s="20">
        <f t="shared" si="7"/>
        <v>2005</v>
      </c>
    </row>
    <row r="232" spans="1:5" x14ac:dyDescent="0.3">
      <c r="A232" s="19">
        <v>38626</v>
      </c>
      <c r="B232" s="70">
        <v>7892.32</v>
      </c>
      <c r="C232" s="20">
        <f t="shared" si="6"/>
        <v>0.11359017373852046</v>
      </c>
      <c r="D232" s="20">
        <v>2.636676591484755</v>
      </c>
      <c r="E232" s="20">
        <f t="shared" si="7"/>
        <v>2005</v>
      </c>
    </row>
    <row r="233" spans="1:5" x14ac:dyDescent="0.3">
      <c r="A233" s="19">
        <v>38596</v>
      </c>
      <c r="B233" s="70">
        <v>8634.48</v>
      </c>
      <c r="C233" s="20">
        <f t="shared" si="6"/>
        <v>-8.5953062604812322E-2</v>
      </c>
      <c r="D233" s="20">
        <v>-0.65988798517742475</v>
      </c>
      <c r="E233" s="20">
        <f t="shared" si="7"/>
        <v>2005</v>
      </c>
    </row>
    <row r="234" spans="1:5" x14ac:dyDescent="0.3">
      <c r="A234" s="19">
        <v>38565</v>
      </c>
      <c r="B234" s="70">
        <v>7805.43</v>
      </c>
      <c r="C234" s="20">
        <f t="shared" si="6"/>
        <v>0.10621451989192129</v>
      </c>
      <c r="D234" s="20">
        <v>2.3579347690783035</v>
      </c>
      <c r="E234" s="20">
        <f t="shared" si="7"/>
        <v>2005</v>
      </c>
    </row>
    <row r="235" spans="1:5" x14ac:dyDescent="0.3">
      <c r="A235" s="19">
        <v>38534</v>
      </c>
      <c r="B235" s="70">
        <v>7635.42</v>
      </c>
      <c r="C235" s="20">
        <f t="shared" si="6"/>
        <v>2.2265965722907215E-2</v>
      </c>
      <c r="D235" s="20">
        <v>0.30246728897409114</v>
      </c>
      <c r="E235" s="20">
        <f t="shared" si="7"/>
        <v>2005</v>
      </c>
    </row>
    <row r="236" spans="1:5" x14ac:dyDescent="0.3">
      <c r="A236" s="19">
        <v>38504</v>
      </c>
      <c r="B236" s="70">
        <v>7193.85</v>
      </c>
      <c r="C236" s="20">
        <f t="shared" si="6"/>
        <v>6.1381596780583372E-2</v>
      </c>
      <c r="D236" s="20">
        <v>1.0438952666159129</v>
      </c>
      <c r="E236" s="20">
        <f t="shared" si="7"/>
        <v>2005</v>
      </c>
    </row>
    <row r="237" spans="1:5" x14ac:dyDescent="0.3">
      <c r="A237" s="19">
        <v>38473</v>
      </c>
      <c r="B237" s="70">
        <v>6715.11</v>
      </c>
      <c r="C237" s="20">
        <f t="shared" si="6"/>
        <v>7.1292949780420681E-2</v>
      </c>
      <c r="D237" s="20">
        <v>1.2850671226199193</v>
      </c>
      <c r="E237" s="20">
        <f t="shared" si="7"/>
        <v>2005</v>
      </c>
    </row>
    <row r="238" spans="1:5" x14ac:dyDescent="0.3">
      <c r="A238" s="19">
        <v>38443</v>
      </c>
      <c r="B238" s="70">
        <v>6154.44</v>
      </c>
      <c r="C238" s="20">
        <f t="shared" si="6"/>
        <v>9.1100083841909277E-2</v>
      </c>
      <c r="D238" s="20">
        <v>1.8469187305575869</v>
      </c>
      <c r="E238" s="20">
        <f t="shared" si="7"/>
        <v>2005</v>
      </c>
    </row>
    <row r="239" spans="1:5" x14ac:dyDescent="0.3">
      <c r="A239" s="19">
        <v>38412</v>
      </c>
      <c r="B239" s="70">
        <v>6492.82</v>
      </c>
      <c r="C239" s="20">
        <f t="shared" si="6"/>
        <v>-5.2116029706660606E-2</v>
      </c>
      <c r="D239" s="20">
        <v>-0.47390745522265454</v>
      </c>
      <c r="E239" s="20">
        <f t="shared" si="7"/>
        <v>2005</v>
      </c>
    </row>
    <row r="240" spans="1:5" x14ac:dyDescent="0.3">
      <c r="A240" s="19">
        <v>38384</v>
      </c>
      <c r="B240" s="70">
        <v>6713.86</v>
      </c>
      <c r="C240" s="20">
        <f t="shared" si="6"/>
        <v>-3.2922938518229451E-2</v>
      </c>
      <c r="D240" s="20">
        <v>-0.33083535627806093</v>
      </c>
      <c r="E240" s="20">
        <f t="shared" si="7"/>
        <v>2005</v>
      </c>
    </row>
    <row r="241" spans="1:5" x14ac:dyDescent="0.3">
      <c r="A241" s="19">
        <v>38353</v>
      </c>
      <c r="B241" s="70">
        <v>6555.94</v>
      </c>
      <c r="C241" s="20">
        <f t="shared" si="6"/>
        <v>2.4088078902491494E-2</v>
      </c>
      <c r="D241" s="20">
        <v>0.33060064046083326</v>
      </c>
      <c r="E241" s="20">
        <f t="shared" si="7"/>
        <v>2005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5BD01-44E7-4C5A-A92C-DE83D6C31FA6}">
  <dimension ref="A1:AD241"/>
  <sheetViews>
    <sheetView zoomScale="69" workbookViewId="0">
      <selection activeCell="Q32" sqref="Q32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72" t="s">
        <v>95</v>
      </c>
      <c r="M1" s="72" t="s">
        <v>96</v>
      </c>
      <c r="O1" s="67" t="s">
        <v>97</v>
      </c>
      <c r="P1" s="74">
        <v>1.0646590464477337</v>
      </c>
      <c r="Q1" s="74">
        <v>0.6385919144512745</v>
      </c>
      <c r="R1" s="74">
        <v>1.028985647358013</v>
      </c>
      <c r="S1" s="74">
        <v>0.61142685974741218</v>
      </c>
      <c r="T1" s="74">
        <v>0.60226229564451139</v>
      </c>
      <c r="U1" s="74">
        <v>0.60651450129620987</v>
      </c>
      <c r="V1" s="74">
        <v>0.95628128741602469</v>
      </c>
      <c r="W1" s="74">
        <v>0.53942986920108771</v>
      </c>
      <c r="X1" s="74">
        <v>1.4008538999974938</v>
      </c>
      <c r="Y1" s="74">
        <v>1.3479430877272118</v>
      </c>
      <c r="AC1" s="67" t="s">
        <v>97</v>
      </c>
      <c r="AD1" t="s">
        <v>98</v>
      </c>
    </row>
    <row r="2" spans="1:30" x14ac:dyDescent="0.3">
      <c r="A2" s="2">
        <v>45627</v>
      </c>
      <c r="B2" t="s">
        <v>93</v>
      </c>
      <c r="C2" t="s">
        <v>93</v>
      </c>
      <c r="D2" t="s">
        <v>93</v>
      </c>
      <c r="E2" t="s">
        <v>93</v>
      </c>
      <c r="F2" t="s">
        <v>93</v>
      </c>
      <c r="G2" t="s">
        <v>93</v>
      </c>
      <c r="H2" t="s">
        <v>93</v>
      </c>
      <c r="I2" t="s">
        <v>93</v>
      </c>
      <c r="J2" t="s">
        <v>93</v>
      </c>
      <c r="K2" t="s">
        <v>93</v>
      </c>
      <c r="L2" s="73" t="s">
        <v>93</v>
      </c>
      <c r="M2" s="73" t="s">
        <v>93</v>
      </c>
      <c r="O2" t="s">
        <v>98</v>
      </c>
      <c r="P2">
        <v>0.20414163896767021</v>
      </c>
      <c r="Q2">
        <v>0.19374570760126586</v>
      </c>
      <c r="R2">
        <v>0.20150768840471336</v>
      </c>
      <c r="S2">
        <v>0.16664099974438748</v>
      </c>
      <c r="T2">
        <v>0.23648371905869447</v>
      </c>
      <c r="U2">
        <v>0.20380020878592303</v>
      </c>
      <c r="V2">
        <v>0.17339981975568125</v>
      </c>
      <c r="W2">
        <v>0.15581791083749008</v>
      </c>
      <c r="X2">
        <v>0.23421138414246157</v>
      </c>
      <c r="Y2">
        <v>0.29321274940910352</v>
      </c>
      <c r="Z2" s="73"/>
      <c r="AA2" s="73"/>
      <c r="AC2" s="74">
        <v>1.0646590464477337</v>
      </c>
      <c r="AD2">
        <v>0.20414163896767021</v>
      </c>
    </row>
    <row r="3" spans="1:30" x14ac:dyDescent="0.3">
      <c r="A3" s="2">
        <v>45597</v>
      </c>
      <c r="B3">
        <f>(([1]Monthly!B2-[1]Monthly!B3)/[1]Monthly!B3)</f>
        <v>-5.6879739978332585E-3</v>
      </c>
      <c r="C3">
        <f>(([1]Monthly!C2-[1]Monthly!C3)/[1]Monthly!C3)</f>
        <v>3.786131566315834E-2</v>
      </c>
      <c r="D3">
        <f>(([1]Monthly!D2-[1]Monthly!D3)/[1]Monthly!D3)</f>
        <v>4.0115809693494035E-2</v>
      </c>
      <c r="E3">
        <f>(([1]Monthly!E2-[1]Monthly!E3)/[1]Monthly!E3)</f>
        <v>4.8819872433188929E-2</v>
      </c>
      <c r="F3">
        <f>(([1]Monthly!F2-[1]Monthly!F3)/[1]Monthly!F3)</f>
        <v>-3.6578480400064457E-2</v>
      </c>
      <c r="G3">
        <f>(([1]Monthly!G2-[1]Monthly!G3)/[1]Monthly!G3)</f>
        <v>-3.0960065562491777E-2</v>
      </c>
      <c r="H3">
        <f>(([1]Monthly!H2-[1]Monthly!H3)/[1]Monthly!H3)</f>
        <v>3.8145740677386165E-2</v>
      </c>
      <c r="I3">
        <f>(([1]Monthly!I2-[1]Monthly!I3)/[1]Monthly!I3)</f>
        <v>-2.4525731055444897E-2</v>
      </c>
      <c r="J3">
        <f>(([1]Monthly!J2-[1]Monthly!J3)/[1]Monthly!J3)</f>
        <v>5.2470544029630424E-2</v>
      </c>
      <c r="K3">
        <f>(([1]Monthly!K2-[1]Monthly!K3)/[1]Monthly!K3)</f>
        <v>9.9029625345414915E-2</v>
      </c>
      <c r="L3" s="73">
        <v>2.1758011217402375E-2</v>
      </c>
      <c r="M3" s="73">
        <v>4.4756079367449104E-4</v>
      </c>
      <c r="Z3" s="73"/>
      <c r="AA3" s="73"/>
      <c r="AC3" s="74">
        <v>0.6385919144512745</v>
      </c>
      <c r="AD3">
        <v>0.19374570760126586</v>
      </c>
    </row>
    <row r="4" spans="1:30" x14ac:dyDescent="0.3">
      <c r="A4" s="2">
        <v>45566</v>
      </c>
      <c r="B4">
        <f>(([1]Monthly!B3-[1]Monthly!B4)/[1]Monthly!B4)</f>
        <v>-2.9916294433392072E-2</v>
      </c>
      <c r="C4">
        <f>(([1]Monthly!C3-[1]Monthly!C4)/[1]Monthly!C4)</f>
        <v>7.6201035668838096E-2</v>
      </c>
      <c r="D4">
        <f>(([1]Monthly!D3-[1]Monthly!D4)/[1]Monthly!D4)</f>
        <v>3.4769833496571936E-2</v>
      </c>
      <c r="E4">
        <f>(([1]Monthly!E3-[1]Monthly!E4)/[1]Monthly!E4)</f>
        <v>5.7248541755583957E-2</v>
      </c>
      <c r="F4">
        <f>(([1]Monthly!F3-[1]Monthly!F4)/[1]Monthly!F4)</f>
        <v>-0.15534890058419776</v>
      </c>
      <c r="G4">
        <f>(([1]Monthly!G3-[1]Monthly!G4)/[1]Monthly!G4)</f>
        <v>-0.13711881127611453</v>
      </c>
      <c r="H4">
        <f>(([1]Monthly!H3-[1]Monthly!H4)/[1]Monthly!H4)</f>
        <v>-5.9069692580073933E-2</v>
      </c>
      <c r="I4">
        <f>(([1]Monthly!I3-[1]Monthly!I4)/[1]Monthly!I4)</f>
        <v>-2.3439099283520958E-2</v>
      </c>
      <c r="J4">
        <f>(([1]Monthly!J3-[1]Monthly!J4)/[1]Monthly!J4)</f>
        <v>2.8004635249972407E-2</v>
      </c>
      <c r="K4">
        <f>(([1]Monthly!K3-[1]Monthly!K4)/[1]Monthly!K4)</f>
        <v>-3.932584269662924E-2</v>
      </c>
      <c r="L4" s="73">
        <v>5.2114233371700833E-3</v>
      </c>
      <c r="M4" s="73">
        <v>2.3515040464192991E-2</v>
      </c>
      <c r="O4" s="75" t="s">
        <v>99</v>
      </c>
      <c r="P4">
        <v>1.7720570064047418E-2</v>
      </c>
      <c r="Q4">
        <v>1.6854242450180388E-2</v>
      </c>
      <c r="R4">
        <v>1.7501074183801014E-2</v>
      </c>
      <c r="S4">
        <v>1.4595516795440524E-2</v>
      </c>
      <c r="T4">
        <v>2.0415743404966106E-2</v>
      </c>
      <c r="U4">
        <v>1.769211754890182E-2</v>
      </c>
      <c r="V4">
        <v>1.5158751796381671E-2</v>
      </c>
      <c r="W4">
        <v>1.3693592719865741E-2</v>
      </c>
      <c r="X4">
        <v>2.0226382161946697E-2</v>
      </c>
      <c r="Y4">
        <v>2.5143162600833525E-2</v>
      </c>
      <c r="Z4">
        <v>1.2410064787810792E-2</v>
      </c>
      <c r="AA4">
        <v>7.0876681674156793E-4</v>
      </c>
      <c r="AC4" s="74">
        <v>1.028985647358013</v>
      </c>
      <c r="AD4">
        <v>0.20150768840471336</v>
      </c>
    </row>
    <row r="5" spans="1:30" x14ac:dyDescent="0.3">
      <c r="A5" s="2">
        <v>45536</v>
      </c>
      <c r="B5">
        <f>(([1]Monthly!B4-[1]Monthly!B5)/[1]Monthly!B5)</f>
        <v>-9.788159124463286E-2</v>
      </c>
      <c r="C5">
        <f>(([1]Monthly!C4-[1]Monthly!C5)/[1]Monthly!C5)</f>
        <v>-7.0294014290734494E-2</v>
      </c>
      <c r="D5">
        <f>(([1]Monthly!D4-[1]Monthly!D5)/[1]Monthly!D5)</f>
        <v>2.1073294650847786E-3</v>
      </c>
      <c r="E5">
        <f>(([1]Monthly!E4-[1]Monthly!E5)/[1]Monthly!E5)</f>
        <v>-6.3099808061420307E-2</v>
      </c>
      <c r="F5">
        <f>(([1]Monthly!F4-[1]Monthly!F5)/[1]Monthly!F5)</f>
        <v>-0.11818509507073979</v>
      </c>
      <c r="G5">
        <f>(([1]Monthly!G4-[1]Monthly!G5)/[1]Monthly!G5)</f>
        <v>-9.6528659657204238E-2</v>
      </c>
      <c r="H5">
        <f>(([1]Monthly!H4-[1]Monthly!H5)/[1]Monthly!H5)</f>
        <v>-0.15995132504056256</v>
      </c>
      <c r="I5">
        <f>(([1]Monthly!I4-[1]Monthly!I5)/[1]Monthly!I5)</f>
        <v>-5.7131827832464815E-2</v>
      </c>
      <c r="J5">
        <f>(([1]Monthly!J4-[1]Monthly!J5)/[1]Monthly!J5)</f>
        <v>-1.3902870357774428E-2</v>
      </c>
      <c r="K5">
        <f>(([1]Monthly!K4-[1]Monthly!K5)/[1]Monthly!K5)</f>
        <v>4.8685743881911207E-2</v>
      </c>
      <c r="L5" s="73">
        <v>-5.8253058311658716E-2</v>
      </c>
      <c r="M5" s="73">
        <v>-1.9023367285799848E-2</v>
      </c>
      <c r="O5" s="75" t="s">
        <v>100</v>
      </c>
      <c r="P5">
        <v>8.6454964420276753E-2</v>
      </c>
      <c r="Q5">
        <v>7.5412737745024494E-2</v>
      </c>
      <c r="R5">
        <v>7.4450477927906114E-2</v>
      </c>
      <c r="S5">
        <v>7.9653391589679712E-2</v>
      </c>
      <c r="T5">
        <v>7.4426002980898423E-2</v>
      </c>
      <c r="U5">
        <v>8.2473099422459353E-2</v>
      </c>
      <c r="V5">
        <v>0.10761159347367538</v>
      </c>
      <c r="W5">
        <v>6.6538651480525512E-2</v>
      </c>
      <c r="X5">
        <v>0.10489712357188206</v>
      </c>
      <c r="Y5">
        <v>0.14044686296410586</v>
      </c>
      <c r="Z5">
        <v>5.9956785422644869E-2</v>
      </c>
      <c r="AA5">
        <v>3.9590507746349098E-2</v>
      </c>
      <c r="AC5" s="74">
        <v>0.61142685974741218</v>
      </c>
      <c r="AD5">
        <v>0.16664099974438748</v>
      </c>
    </row>
    <row r="6" spans="1:30" x14ac:dyDescent="0.3">
      <c r="A6" s="2">
        <v>45505</v>
      </c>
      <c r="B6">
        <f>(([1]Monthly!B5-[1]Monthly!B6)/[1]Monthly!B6)</f>
        <v>-2.1886302513215224E-2</v>
      </c>
      <c r="C6">
        <f>(([1]Monthly!C5-[1]Monthly!C6)/[1]Monthly!C6)</f>
        <v>-6.2640680757617348E-2</v>
      </c>
      <c r="D6">
        <f>(([1]Monthly!D5-[1]Monthly!D6)/[1]Monthly!D6)</f>
        <v>5.8128169100128205E-2</v>
      </c>
      <c r="E6">
        <f>(([1]Monthly!E5-[1]Monthly!E6)/[1]Monthly!E6)</f>
        <v>-3.5036271029479926E-2</v>
      </c>
      <c r="F6">
        <f>(([1]Monthly!F5-[1]Monthly!F6)/[1]Monthly!F6)</f>
        <v>6.4698733529486921E-2</v>
      </c>
      <c r="G6">
        <f>(([1]Monthly!G5-[1]Monthly!G6)/[1]Monthly!G6)</f>
        <v>8.2478803971960613E-2</v>
      </c>
      <c r="H6">
        <f>(([1]Monthly!H5-[1]Monthly!H6)/[1]Monthly!H6)</f>
        <v>3.4839792920106305E-2</v>
      </c>
      <c r="I6">
        <f>(([1]Monthly!I5-[1]Monthly!I6)/[1]Monthly!I6)</f>
        <v>3.2380193284846065E-2</v>
      </c>
      <c r="J6">
        <f>(([1]Monthly!J5-[1]Monthly!J6)/[1]Monthly!J6)</f>
        <v>-7.4532148740244419E-3</v>
      </c>
      <c r="K6">
        <f>(([1]Monthly!K5-[1]Monthly!K6)/[1]Monthly!K6)</f>
        <v>-1.9239316782018019E-2</v>
      </c>
      <c r="L6" s="73">
        <v>2.3480749345268E-2</v>
      </c>
      <c r="M6" s="73">
        <v>-9.2564904172896562E-2</v>
      </c>
      <c r="O6" s="76"/>
      <c r="Z6" s="73"/>
      <c r="AA6" s="73"/>
      <c r="AC6" s="74">
        <v>0.60226229564451139</v>
      </c>
      <c r="AD6">
        <v>0.23648371905869447</v>
      </c>
    </row>
    <row r="7" spans="1:30" x14ac:dyDescent="0.3">
      <c r="A7" s="2">
        <v>45474</v>
      </c>
      <c r="B7">
        <f>(([1]Monthly!B6-[1]Monthly!B7)/[1]Monthly!B7)</f>
        <v>2.7899190923462011E-3</v>
      </c>
      <c r="C7">
        <f>(([1]Monthly!C6-[1]Monthly!C7)/[1]Monthly!C7)</f>
        <v>3.8400583761843327E-2</v>
      </c>
      <c r="D7">
        <f>(([1]Monthly!D6-[1]Monthly!D7)/[1]Monthly!D7)</f>
        <v>1.308989633297236E-2</v>
      </c>
      <c r="E7">
        <f>(([1]Monthly!E6-[1]Monthly!E7)/[1]Monthly!E7)</f>
        <v>4.0385387394620657E-2</v>
      </c>
      <c r="F7">
        <f>(([1]Monthly!F6-[1]Monthly!F7)/[1]Monthly!F7)</f>
        <v>1.3730162589764906E-2</v>
      </c>
      <c r="G7">
        <f>(([1]Monthly!G6-[1]Monthly!G7)/[1]Monthly!G7)</f>
        <v>1.2168036434972829E-2</v>
      </c>
      <c r="H7">
        <f>(([1]Monthly!H6-[1]Monthly!H7)/[1]Monthly!H7)</f>
        <v>2.1145877982569037E-2</v>
      </c>
      <c r="I7">
        <f>(([1]Monthly!I6-[1]Monthly!I7)/[1]Monthly!I7)</f>
        <v>1.3735986264013759E-2</v>
      </c>
      <c r="J7">
        <f>(([1]Monthly!J6-[1]Monthly!J7)/[1]Monthly!J7)</f>
        <v>-2.870782022530859E-2</v>
      </c>
      <c r="K7">
        <f>(([1]Monthly!K6-[1]Monthly!K7)/[1]Monthly!K7)</f>
        <v>-0.11082881662149952</v>
      </c>
      <c r="L7" s="73">
        <v>7.6390966920778106E-3</v>
      </c>
      <c r="M7" s="73">
        <v>5.4162487462387179E-2</v>
      </c>
      <c r="O7" s="77" t="s">
        <v>101</v>
      </c>
      <c r="P7">
        <v>0.21264684076856902</v>
      </c>
      <c r="Q7">
        <v>0.20225090940216467</v>
      </c>
      <c r="R7">
        <v>0.21001289020561217</v>
      </c>
      <c r="S7">
        <v>0.17514620154528629</v>
      </c>
      <c r="T7">
        <v>0.24498892085959328</v>
      </c>
      <c r="U7">
        <v>0.21230541058682184</v>
      </c>
      <c r="V7">
        <v>0.18190502155658006</v>
      </c>
      <c r="W7">
        <v>0.16432311263838889</v>
      </c>
      <c r="X7">
        <v>0.24271658594336037</v>
      </c>
      <c r="Y7">
        <v>0.30171795121000233</v>
      </c>
      <c r="Z7">
        <v>0.1489207774537295</v>
      </c>
      <c r="AA7">
        <v>8.5052018008988147E-3</v>
      </c>
      <c r="AC7" s="74">
        <v>0.60651450129620987</v>
      </c>
      <c r="AD7">
        <v>0.20380020878592303</v>
      </c>
    </row>
    <row r="8" spans="1:30" x14ac:dyDescent="0.3">
      <c r="A8" s="2">
        <v>45444</v>
      </c>
      <c r="B8">
        <f>(([1]Monthly!B7-[1]Monthly!B8)/[1]Monthly!B8)</f>
        <v>-3.8316085345598577E-2</v>
      </c>
      <c r="C8">
        <f>(([1]Monthly!C7-[1]Monthly!C8)/[1]Monthly!C8)</f>
        <v>0.12325346106066629</v>
      </c>
      <c r="D8">
        <f>(([1]Monthly!D7-[1]Monthly!D8)/[1]Monthly!D8)</f>
        <v>-4.0414538543770015E-2</v>
      </c>
      <c r="E8">
        <f>(([1]Monthly!E7-[1]Monthly!E8)/[1]Monthly!E8)</f>
        <v>0.19243657252273816</v>
      </c>
      <c r="F8">
        <f>(([1]Monthly!F7-[1]Monthly!F8)/[1]Monthly!F8)</f>
        <v>5.738674345657415E-2</v>
      </c>
      <c r="G8">
        <f>(([1]Monthly!G7-[1]Monthly!G8)/[1]Monthly!G8)</f>
        <v>5.6633580188291482E-2</v>
      </c>
      <c r="H8">
        <f>(([1]Monthly!H7-[1]Monthly!H8)/[1]Monthly!H8)</f>
        <v>0.15115131578947363</v>
      </c>
      <c r="I8">
        <f>(([1]Monthly!I7-[1]Monthly!I8)/[1]Monthly!I8)</f>
        <v>0.1650976700400095</v>
      </c>
      <c r="J8">
        <f>(([1]Monthly!J7-[1]Monthly!J8)/[1]Monthly!J8)</f>
        <v>7.4139291147799657E-2</v>
      </c>
      <c r="K8">
        <f>(([1]Monthly!K7-[1]Monthly!K8)/[1]Monthly!K8)</f>
        <v>-2.2532672374943668E-3</v>
      </c>
      <c r="L8" s="73">
        <v>3.4272003510444356E-2</v>
      </c>
      <c r="M8" s="73">
        <v>1.0424207325901269E-2</v>
      </c>
      <c r="O8" s="77" t="s">
        <v>102</v>
      </c>
      <c r="P8">
        <v>0.29948878188495781</v>
      </c>
      <c r="Q8">
        <v>0.26123738662449925</v>
      </c>
      <c r="R8">
        <v>0.25790402083783731</v>
      </c>
      <c r="S8">
        <v>0.27592744245700951</v>
      </c>
      <c r="T8">
        <v>0.25781923713437754</v>
      </c>
      <c r="U8">
        <v>0.28569519691475803</v>
      </c>
      <c r="V8">
        <v>0.37277749475970634</v>
      </c>
      <c r="W8">
        <v>0.23049665006277656</v>
      </c>
      <c r="X8">
        <v>0.36337429518866127</v>
      </c>
      <c r="Y8">
        <v>0.48652220483498998</v>
      </c>
      <c r="Z8">
        <v>0.20769639722105185</v>
      </c>
      <c r="AA8">
        <v>0.1371455418282517</v>
      </c>
      <c r="AC8" s="74">
        <v>0.95628128741602469</v>
      </c>
      <c r="AD8">
        <v>0.17339981975568125</v>
      </c>
    </row>
    <row r="9" spans="1:30" x14ac:dyDescent="0.3">
      <c r="A9" s="2">
        <v>45413</v>
      </c>
      <c r="B9">
        <f>(([1]Monthly!B8-[1]Monthly!B9)/[1]Monthly!B9)</f>
        <v>9.4379194630872479E-2</v>
      </c>
      <c r="C9">
        <f>(([1]Monthly!C8-[1]Monthly!C9)/[1]Monthly!C9)</f>
        <v>6.3525790326754733E-2</v>
      </c>
      <c r="D9">
        <f>(([1]Monthly!D8-[1]Monthly!D9)/[1]Monthly!D9)</f>
        <v>9.9409095360908889E-2</v>
      </c>
      <c r="E9">
        <f>(([1]Monthly!E8-[1]Monthly!E9)/[1]Monthly!E9)</f>
        <v>0.11361859407207328</v>
      </c>
      <c r="F9">
        <f>(([1]Monthly!F8-[1]Monthly!F9)/[1]Monthly!F9)</f>
        <v>1.2442732194918911E-2</v>
      </c>
      <c r="G9">
        <f>(([1]Monthly!G8-[1]Monthly!G9)/[1]Monthly!G9)</f>
        <v>5.8588690188496891E-2</v>
      </c>
      <c r="H9">
        <f>(([1]Monthly!H8-[1]Monthly!H9)/[1]Monthly!H9)</f>
        <v>-3.1230082855321896E-2</v>
      </c>
      <c r="I9">
        <f>(([1]Monthly!I8-[1]Monthly!I9)/[1]Monthly!I9)</f>
        <v>-2.9332394696703042E-3</v>
      </c>
      <c r="J9">
        <f>(([1]Monthly!J8-[1]Monthly!J9)/[1]Monthly!J9)</f>
        <v>-3.2175383105197145E-2</v>
      </c>
      <c r="K9">
        <f>(([1]Monthly!K8-[1]Monthly!K9)/[1]Monthly!K9)</f>
        <v>0.13243174279152856</v>
      </c>
      <c r="L9" s="73">
        <v>6.8568552936663751E-2</v>
      </c>
      <c r="M9" s="73">
        <v>-1.243923362882467E-2</v>
      </c>
      <c r="Z9" s="73"/>
      <c r="AA9" s="73"/>
      <c r="AC9" s="74">
        <v>0.53942986920108771</v>
      </c>
      <c r="AD9">
        <v>0.15581791083749008</v>
      </c>
    </row>
    <row r="10" spans="1:30" x14ac:dyDescent="0.3">
      <c r="A10" s="2">
        <v>45383</v>
      </c>
      <c r="B10">
        <f>(([1]Monthly!B9-[1]Monthly!B10)/[1]Monthly!B10)</f>
        <v>-2.494887525562366E-2</v>
      </c>
      <c r="C10">
        <f>(([1]Monthly!C9-[1]Monthly!C10)/[1]Monthly!C10)</f>
        <v>-3.9181814612696861E-2</v>
      </c>
      <c r="D10">
        <f>(([1]Monthly!D9-[1]Monthly!D10)/[1]Monthly!D10)</f>
        <v>7.5323991842642232E-3</v>
      </c>
      <c r="E10">
        <f>(([1]Monthly!E9-[1]Monthly!E10)/[1]Monthly!E10)</f>
        <v>-4.0280619287973354E-3</v>
      </c>
      <c r="F10">
        <f>(([1]Monthly!F9-[1]Monthly!F10)/[1]Monthly!F10)</f>
        <v>1.8429013526199544E-3</v>
      </c>
      <c r="G10">
        <f>(([1]Monthly!G9-[1]Monthly!G10)/[1]Monthly!G10)</f>
        <v>8.4245168322642769E-2</v>
      </c>
      <c r="H10">
        <f>(([1]Monthly!H9-[1]Monthly!H10)/[1]Monthly!H10)</f>
        <v>3.2644464920363353E-2</v>
      </c>
      <c r="I10">
        <f>(([1]Monthly!I9-[1]Monthly!I10)/[1]Monthly!I10)</f>
        <v>-2.1694214876033163E-2</v>
      </c>
      <c r="J10">
        <f>(([1]Monthly!J9-[1]Monthly!J10)/[1]Monthly!J10)</f>
        <v>2.0380340275169374E-2</v>
      </c>
      <c r="K10">
        <f>(([1]Monthly!K9-[1]Monthly!K10)/[1]Monthly!K10)</f>
        <v>-1.4955385195425525E-2</v>
      </c>
      <c r="L10" s="73">
        <v>-7.0012155829844314E-3</v>
      </c>
      <c r="M10" s="73">
        <v>-1.4096419509444676E-2</v>
      </c>
      <c r="O10" s="67" t="s">
        <v>97</v>
      </c>
      <c r="P10" s="74">
        <v>1.0646590464477337</v>
      </c>
      <c r="Q10" s="74">
        <v>0.6385919144512745</v>
      </c>
      <c r="R10" s="74">
        <v>1.028985647358013</v>
      </c>
      <c r="S10" s="74">
        <v>0.61142685974741218</v>
      </c>
      <c r="T10" s="74">
        <v>0.60226229564451139</v>
      </c>
      <c r="U10" s="74">
        <v>0.60651450129620987</v>
      </c>
      <c r="V10" s="74">
        <v>0.95628128741602469</v>
      </c>
      <c r="W10" s="74">
        <v>0.53942986920108771</v>
      </c>
      <c r="X10" s="74">
        <v>1.4008538999974938</v>
      </c>
      <c r="Y10" s="74">
        <v>1.3479430877272118</v>
      </c>
      <c r="Z10" s="73"/>
      <c r="AA10" s="73"/>
      <c r="AC10" s="74">
        <v>1.4008538999974938</v>
      </c>
      <c r="AD10">
        <v>0.23421138414246157</v>
      </c>
    </row>
    <row r="11" spans="1:30" x14ac:dyDescent="0.3">
      <c r="A11" s="2">
        <v>45352</v>
      </c>
      <c r="B11">
        <f>(([1]Monthly!B10-[1]Monthly!B11)/[1]Monthly!B11)</f>
        <v>-1.2686341151529367E-2</v>
      </c>
      <c r="C11">
        <f>(([1]Monthly!C10-[1]Monthly!C11)/[1]Monthly!C11)</f>
        <v>-1.4356473957124085E-2</v>
      </c>
      <c r="D11">
        <f>(([1]Monthly!D10-[1]Monthly!D11)/[1]Monthly!D11)</f>
        <v>4.9865322190758898E-2</v>
      </c>
      <c r="E11">
        <f>(([1]Monthly!E10-[1]Monthly!E11)/[1]Monthly!E11)</f>
        <v>-5.1736637890525461E-2</v>
      </c>
      <c r="F11">
        <f>(([1]Monthly!F10-[1]Monthly!F11)/[1]Monthly!F11)</f>
        <v>1.0239747080003544E-2</v>
      </c>
      <c r="G11">
        <f>(([1]Monthly!G10-[1]Monthly!G11)/[1]Monthly!G11)</f>
        <v>-2.8974445088999372E-2</v>
      </c>
      <c r="H11">
        <f>(([1]Monthly!H10-[1]Monthly!H11)/[1]Monthly!H11)</f>
        <v>9.0652498754773981E-3</v>
      </c>
      <c r="I11">
        <f>(([1]Monthly!I10-[1]Monthly!I11)/[1]Monthly!I11)</f>
        <v>1.6450822541127081E-2</v>
      </c>
      <c r="J11">
        <f>(([1]Monthly!J10-[1]Monthly!J11)/[1]Monthly!J11)</f>
        <v>-4.7680241647015134E-2</v>
      </c>
      <c r="K11">
        <f>(([1]Monthly!K10-[1]Monthly!K11)/[1]Monthly!K11)</f>
        <v>-8.8127435250974079E-2</v>
      </c>
      <c r="L11" s="73">
        <v>1.128872722631687E-2</v>
      </c>
      <c r="M11" s="73">
        <v>-9.8577665117584464E-4</v>
      </c>
      <c r="O11" t="s">
        <v>98</v>
      </c>
      <c r="P11">
        <v>0.20414163896767021</v>
      </c>
      <c r="Q11">
        <v>0.19374570760126586</v>
      </c>
      <c r="R11">
        <v>0.20150768840471336</v>
      </c>
      <c r="S11">
        <v>0.16664099974438748</v>
      </c>
      <c r="T11">
        <v>0.23648371905869447</v>
      </c>
      <c r="U11">
        <v>0.20380020878592303</v>
      </c>
      <c r="V11">
        <v>0.17339981975568125</v>
      </c>
      <c r="W11">
        <v>0.15581791083749008</v>
      </c>
      <c r="X11">
        <v>0.23421138414246157</v>
      </c>
      <c r="Y11">
        <v>0.29321274940910352</v>
      </c>
      <c r="Z11" s="73"/>
      <c r="AA11" s="73"/>
      <c r="AC11" s="74">
        <v>1.3479430877272118</v>
      </c>
      <c r="AD11">
        <v>0.29321274940910352</v>
      </c>
    </row>
    <row r="12" spans="1:30" x14ac:dyDescent="0.3">
      <c r="A12" s="2">
        <v>45323</v>
      </c>
      <c r="B12">
        <f>(([1]Monthly!B11-[1]Monthly!B12)/[1]Monthly!B12)</f>
        <v>1.7148138006571712E-2</v>
      </c>
      <c r="C12">
        <f>(([1]Monthly!C11-[1]Monthly!C12)/[1]Monthly!C12)</f>
        <v>-5.3429708676222737E-2</v>
      </c>
      <c r="D12">
        <f>(([1]Monthly!D11-[1]Monthly!D12)/[1]Monthly!D12)</f>
        <v>3.1708707424825421E-2</v>
      </c>
      <c r="E12">
        <f>(([1]Monthly!E11-[1]Monthly!E12)/[1]Monthly!E12)</f>
        <v>-0.10505130608223386</v>
      </c>
      <c r="F12">
        <f>(([1]Monthly!F11-[1]Monthly!F12)/[1]Monthly!F12)</f>
        <v>8.8061235337892584E-3</v>
      </c>
      <c r="G12">
        <f>(([1]Monthly!G11-[1]Monthly!G12)/[1]Monthly!G12)</f>
        <v>-9.7554093139973069E-3</v>
      </c>
      <c r="H12">
        <f>(([1]Monthly!H11-[1]Monthly!H12)/[1]Monthly!H12)</f>
        <v>-3.5734374483010981E-3</v>
      </c>
      <c r="I12">
        <f>(([1]Monthly!I11-[1]Monthly!I12)/[1]Monthly!I12)</f>
        <v>5.4243542435424383E-2</v>
      </c>
      <c r="J12">
        <f>(([1]Monthly!J11-[1]Monthly!J12)/[1]Monthly!J12)</f>
        <v>8.401309742647059E-2</v>
      </c>
      <c r="K12">
        <f>(([1]Monthly!K11-[1]Monthly!K12)/[1]Monthly!K12)</f>
        <v>-4.847063955073326E-2</v>
      </c>
      <c r="L12" s="73">
        <v>1.5876486028333716E-2</v>
      </c>
      <c r="M12" s="73">
        <v>2.8172982110153256E-4</v>
      </c>
    </row>
    <row r="13" spans="1:30" x14ac:dyDescent="0.3">
      <c r="A13" s="2">
        <v>45292</v>
      </c>
      <c r="B13">
        <f>(([1]Monthly!B12-[1]Monthly!B13)/[1]Monthly!B13)</f>
        <v>2.3958727621931606E-2</v>
      </c>
      <c r="C13">
        <f>(([1]Monthly!C12-[1]Monthly!C13)/[1]Monthly!C13)</f>
        <v>7.3153474233152979E-2</v>
      </c>
      <c r="D13">
        <f>(([1]Monthly!D12-[1]Monthly!D13)/[1]Monthly!D13)</f>
        <v>-4.0443061775665694E-2</v>
      </c>
      <c r="E13">
        <f>(([1]Monthly!E12-[1]Monthly!E13)/[1]Monthly!E13)</f>
        <v>7.8288195012079665E-3</v>
      </c>
      <c r="F13">
        <f>(([1]Monthly!F12-[1]Monthly!F13)/[1]Monthly!F13)</f>
        <v>-4.5962438933684881E-2</v>
      </c>
      <c r="G13">
        <f>(([1]Monthly!G12-[1]Monthly!G13)/[1]Monthly!G13)</f>
        <v>-4.5921752257146294E-2</v>
      </c>
      <c r="H13">
        <f>(([1]Monthly!H12-[1]Monthly!H13)/[1]Monthly!H13)</f>
        <v>0.20290547263681599</v>
      </c>
      <c r="I13">
        <f>(([1]Monthly!I12-[1]Monthly!I13)/[1]Monthly!I13)</f>
        <v>-7.9170914033299331E-2</v>
      </c>
      <c r="J13">
        <f>(([1]Monthly!J12-[1]Monthly!J13)/[1]Monthly!J13)</f>
        <v>4.1664870767059409E-4</v>
      </c>
      <c r="K13">
        <f>(([1]Monthly!K12-[1]Monthly!K13)/[1]Monthly!K13)</f>
        <v>-2.0821098713362875E-2</v>
      </c>
      <c r="L13" s="73">
        <v>1.0427428545306924E-2</v>
      </c>
      <c r="M13" s="73">
        <v>2.2589298319920957E-3</v>
      </c>
    </row>
    <row r="14" spans="1:30" x14ac:dyDescent="0.3">
      <c r="A14" s="2">
        <v>45261</v>
      </c>
      <c r="B14">
        <f>(([1]Monthly!B13-[1]Monthly!B14)/[1]Monthly!B14)</f>
        <v>0.10379351164823931</v>
      </c>
      <c r="C14">
        <f>(([1]Monthly!C13-[1]Monthly!C14)/[1]Monthly!C14)</f>
        <v>1.0604066304546444E-2</v>
      </c>
      <c r="D14">
        <f>(([1]Monthly!D13-[1]Monthly!D14)/[1]Monthly!D14)</f>
        <v>-0.14433230949246748</v>
      </c>
      <c r="E14">
        <f>(([1]Monthly!E13-[1]Monthly!E14)/[1]Monthly!E14)</f>
        <v>7.6480364999185216E-2</v>
      </c>
      <c r="F14">
        <f>(([1]Monthly!F13-[1]Monthly!F14)/[1]Monthly!F14)</f>
        <v>-0.13065777098518697</v>
      </c>
      <c r="G14">
        <f>(([1]Monthly!G13-[1]Monthly!G14)/[1]Monthly!G14)</f>
        <v>-2.599762125511574E-2</v>
      </c>
      <c r="H14">
        <f>(([1]Monthly!H13-[1]Monthly!H14)/[1]Monthly!H14)</f>
        <v>0.11532827273937936</v>
      </c>
      <c r="I14">
        <f>(([1]Monthly!I13-[1]Monthly!I14)/[1]Monthly!I14)</f>
        <v>-4.5203849897264052E-2</v>
      </c>
      <c r="J14">
        <f>(([1]Monthly!J13-[1]Monthly!J14)/[1]Monthly!J14)</f>
        <v>-1.3297231397343415E-2</v>
      </c>
      <c r="K14">
        <f>(([1]Monthly!K13-[1]Monthly!K14)/[1]Monthly!K14)</f>
        <v>4.4207826959527234E-2</v>
      </c>
      <c r="L14" s="73">
        <v>-6.757312335254527E-3</v>
      </c>
      <c r="M14" s="73">
        <v>-3.7974683544303987E-3</v>
      </c>
    </row>
    <row r="15" spans="1:30" x14ac:dyDescent="0.3">
      <c r="A15" s="2">
        <v>45231</v>
      </c>
      <c r="B15">
        <f>(([1]Monthly!B14-[1]Monthly!B15)/[1]Monthly!B15)</f>
        <v>8.7278753617336294E-2</v>
      </c>
      <c r="C15">
        <f>(([1]Monthly!C14-[1]Monthly!C15)/[1]Monthly!C15)</f>
        <v>8.7685185985349204E-2</v>
      </c>
      <c r="D15">
        <f>(([1]Monthly!D14-[1]Monthly!D15)/[1]Monthly!D15)</f>
        <v>9.6516551193225594E-2</v>
      </c>
      <c r="E15">
        <f>(([1]Monthly!E14-[1]Monthly!E15)/[1]Monthly!E15)</f>
        <v>6.0304494156835906E-2</v>
      </c>
      <c r="F15">
        <f>(([1]Monthly!F14-[1]Monthly!F15)/[1]Monthly!F15)</f>
        <v>9.0547773967114331E-2</v>
      </c>
      <c r="G15">
        <f>(([1]Monthly!G14-[1]Monthly!G15)/[1]Monthly!G15)</f>
        <v>0.10061019604609459</v>
      </c>
      <c r="H15">
        <f>(([1]Monthly!H14-[1]Monthly!H15)/[1]Monthly!H15)</f>
        <v>3.3680539622814677E-2</v>
      </c>
      <c r="I15">
        <f>(([1]Monthly!I14-[1]Monthly!I15)/[1]Monthly!I15)</f>
        <v>6.1409550045913676E-2</v>
      </c>
      <c r="J15">
        <f>(([1]Monthly!J14-[1]Monthly!J15)/[1]Monthly!J15)</f>
        <v>0.13349830475792587</v>
      </c>
      <c r="K15">
        <f>(([1]Monthly!K14-[1]Monthly!K15)/[1]Monthly!K15)</f>
        <v>9.1916240564889215E-2</v>
      </c>
      <c r="L15" s="73">
        <v>7.8398899869887878E-2</v>
      </c>
      <c r="M15" s="73">
        <v>-3.5539880629408514E-2</v>
      </c>
    </row>
    <row r="16" spans="1:30" x14ac:dyDescent="0.3">
      <c r="A16" s="2">
        <v>45200</v>
      </c>
      <c r="B16">
        <f>(([1]Monthly!B15-[1]Monthly!B16)/[1]Monthly!B16)</f>
        <v>3.9136325888369232E-2</v>
      </c>
      <c r="C16">
        <f>(([1]Monthly!C15-[1]Monthly!C16)/[1]Monthly!C16)</f>
        <v>3.5279627580736127E-2</v>
      </c>
      <c r="D16">
        <f>(([1]Monthly!D15-[1]Monthly!D16)/[1]Monthly!D16)</f>
        <v>5.5739925499492013E-2</v>
      </c>
      <c r="E16">
        <f>(([1]Monthly!E15-[1]Monthly!E16)/[1]Monthly!E16)</f>
        <v>6.3392443761804321E-2</v>
      </c>
      <c r="F16">
        <f>(([1]Monthly!F15-[1]Monthly!F16)/[1]Monthly!F16)</f>
        <v>4.1459425176085814E-2</v>
      </c>
      <c r="G16">
        <f>(([1]Monthly!G15-[1]Monthly!G16)/[1]Monthly!G16)</f>
        <v>9.6781487050205006E-2</v>
      </c>
      <c r="H16">
        <f>(([1]Monthly!H15-[1]Monthly!H16)/[1]Monthly!H16)</f>
        <v>0.2481672394043529</v>
      </c>
      <c r="I16">
        <f>(([1]Monthly!I15-[1]Monthly!I16)/[1]Monthly!I16)</f>
        <v>1.6450822541127081E-2</v>
      </c>
      <c r="J16">
        <f>(([1]Monthly!J15-[1]Monthly!J16)/[1]Monthly!J16)</f>
        <v>6.2431712646817773E-2</v>
      </c>
      <c r="K16">
        <f>(([1]Monthly!K15-[1]Monthly!K16)/[1]Monthly!K16)</f>
        <v>0.19572021253366317</v>
      </c>
      <c r="L16" s="73">
        <v>4.8743849895412833E-2</v>
      </c>
      <c r="M16" s="73">
        <v>-2.8405248207763979E-3</v>
      </c>
    </row>
    <row r="17" spans="1:13" x14ac:dyDescent="0.3">
      <c r="A17" s="2">
        <v>45170</v>
      </c>
      <c r="B17">
        <f>(([1]Monthly!B16-[1]Monthly!B17)/[1]Monthly!B17)</f>
        <v>-2.4349680170575653E-2</v>
      </c>
      <c r="C17">
        <f>(([1]Monthly!C16-[1]Monthly!C17)/[1]Monthly!C17)</f>
        <v>-4.530326022896479E-2</v>
      </c>
      <c r="D17">
        <f>(([1]Monthly!D16-[1]Monthly!D17)/[1]Monthly!D17)</f>
        <v>-3.262792373714208E-2</v>
      </c>
      <c r="E17">
        <f>(([1]Monthly!E16-[1]Monthly!E17)/[1]Monthly!E17)</f>
        <v>-4.6713978464491671E-2</v>
      </c>
      <c r="F17">
        <f>(([1]Monthly!F16-[1]Monthly!F17)/[1]Monthly!F17)</f>
        <v>-5.2308568355451626E-2</v>
      </c>
      <c r="G17">
        <f>(([1]Monthly!G16-[1]Monthly!G17)/[1]Monthly!G17)</f>
        <v>-2.5159797222834391E-2</v>
      </c>
      <c r="H17">
        <f>(([1]Monthly!H16-[1]Monthly!H17)/[1]Monthly!H17)</f>
        <v>7.6758815721127954E-3</v>
      </c>
      <c r="I17">
        <f>(([1]Monthly!I16-[1]Monthly!I17)/[1]Monthly!I17)</f>
        <v>-3.5666066606660593E-2</v>
      </c>
      <c r="J17">
        <f>(([1]Monthly!J16-[1]Monthly!J17)/[1]Monthly!J17)</f>
        <v>-3.08244676450635E-2</v>
      </c>
      <c r="K17">
        <f>(([1]Monthly!K16-[1]Monthly!K17)/[1]Monthly!K17)</f>
        <v>6.5121327234669346E-2</v>
      </c>
      <c r="L17" s="73">
        <v>-2.9675333188208603E-2</v>
      </c>
      <c r="M17" s="73">
        <v>-2.0794701986754972E-2</v>
      </c>
    </row>
    <row r="18" spans="1:13" x14ac:dyDescent="0.3">
      <c r="A18" s="2">
        <v>45139</v>
      </c>
      <c r="B18">
        <f>(([1]Monthly!B17-[1]Monthly!B18)/[1]Monthly!B18)</f>
        <v>-2.5758205234732032E-2</v>
      </c>
      <c r="C18">
        <f>(([1]Monthly!C17-[1]Monthly!C18)/[1]Monthly!C18)</f>
        <v>5.1180371829097411E-2</v>
      </c>
      <c r="D18">
        <f>(([1]Monthly!D17-[1]Monthly!D18)/[1]Monthly!D18)</f>
        <v>-2.8731426389640199E-2</v>
      </c>
      <c r="E18">
        <f>(([1]Monthly!E17-[1]Monthly!E18)/[1]Monthly!E18)</f>
        <v>0</v>
      </c>
      <c r="F18">
        <f>(([1]Monthly!F17-[1]Monthly!F18)/[1]Monthly!F18)</f>
        <v>-2.9191363901599991E-2</v>
      </c>
      <c r="G18">
        <f>(([1]Monthly!G17-[1]Monthly!G18)/[1]Monthly!G18)</f>
        <v>1.4682366623055594E-2</v>
      </c>
      <c r="H18">
        <f>(([1]Monthly!H17-[1]Monthly!H18)/[1]Monthly!H18)</f>
        <v>1.7619075585834261E-2</v>
      </c>
      <c r="I18">
        <f>(([1]Monthly!I17-[1]Monthly!I18)/[1]Monthly!I18)</f>
        <v>1.0804048675082452E-2</v>
      </c>
      <c r="J18">
        <f>(([1]Monthly!J17-[1]Monthly!J18)/[1]Monthly!J18)</f>
        <v>0.11675905395417584</v>
      </c>
      <c r="K18">
        <f>(([1]Monthly!K17-[1]Monthly!K18)/[1]Monthly!K18)</f>
        <v>-4.3100890207715063E-2</v>
      </c>
      <c r="L18" s="73">
        <v>1.5378348242001832E-2</v>
      </c>
      <c r="M18" s="73">
        <v>2.1650879566982428E-2</v>
      </c>
    </row>
    <row r="19" spans="1:13" x14ac:dyDescent="0.3">
      <c r="A19" s="2">
        <v>45108</v>
      </c>
      <c r="B19">
        <f>(([1]Monthly!B18-[1]Monthly!B19)/[1]Monthly!B19)</f>
        <v>-5.5797021857494702E-2</v>
      </c>
      <c r="C19">
        <f>(([1]Monthly!C18-[1]Monthly!C19)/[1]Monthly!C19)</f>
        <v>-1.889496046299257E-2</v>
      </c>
      <c r="D19">
        <f>(([1]Monthly!D18-[1]Monthly!D19)/[1]Monthly!D19)</f>
        <v>-4.8298207364341081E-2</v>
      </c>
      <c r="E19">
        <f>(([1]Monthly!E18-[1]Monthly!E19)/[1]Monthly!E19)</f>
        <v>5.8830947259105537E-2</v>
      </c>
      <c r="F19">
        <f>(([1]Monthly!F18-[1]Monthly!F19)/[1]Monthly!F19)</f>
        <v>-3.5900928242557036E-2</v>
      </c>
      <c r="G19">
        <f>(([1]Monthly!G18-[1]Monthly!G19)/[1]Monthly!G19)</f>
        <v>-6.7225050066755665E-2</v>
      </c>
      <c r="H19">
        <f>(([1]Monthly!H18-[1]Monthly!H19)/[1]Monthly!H19)</f>
        <v>-9.7907284768211866E-2</v>
      </c>
      <c r="I19">
        <f>(([1]Monthly!I18-[1]Monthly!I19)/[1]Monthly!I19)</f>
        <v>-5.573453608247432E-2</v>
      </c>
      <c r="J19">
        <f>(([1]Monthly!J18-[1]Monthly!J19)/[1]Monthly!J19)</f>
        <v>1.2016290993952627E-2</v>
      </c>
      <c r="K19">
        <f>(([1]Monthly!K18-[1]Monthly!K19)/[1]Monthly!K19)</f>
        <v>0.10555236611170347</v>
      </c>
      <c r="L19" s="73">
        <v>-2.549706009544592E-2</v>
      </c>
      <c r="M19" s="73">
        <v>-3.5122078600339487E-2</v>
      </c>
    </row>
    <row r="20" spans="1:13" x14ac:dyDescent="0.3">
      <c r="A20" s="2">
        <v>45078</v>
      </c>
      <c r="B20">
        <f>(([1]Monthly!B19-[1]Monthly!B20)/[1]Monthly!B20)</f>
        <v>0.10105992415538624</v>
      </c>
      <c r="C20">
        <f>(([1]Monthly!C19-[1]Monthly!C20)/[1]Monthly!C20)</f>
        <v>3.6096525120017549E-2</v>
      </c>
      <c r="D20">
        <f>(([1]Monthly!D19-[1]Monthly!D20)/[1]Monthly!D20)</f>
        <v>-2.9505113435993914E-2</v>
      </c>
      <c r="E20">
        <f>(([1]Monthly!E19-[1]Monthly!E20)/[1]Monthly!E20)</f>
        <v>1.5120254213038906E-2</v>
      </c>
      <c r="F20">
        <f>(([1]Monthly!F19-[1]Monthly!F20)/[1]Monthly!F20)</f>
        <v>4.5507949019198786E-3</v>
      </c>
      <c r="G20">
        <f>(([1]Monthly!G19-[1]Monthly!G20)/[1]Monthly!G20)</f>
        <v>-4.5565411303248309E-2</v>
      </c>
      <c r="H20">
        <f>(([1]Monthly!H19-[1]Monthly!H20)/[1]Monthly!H20)</f>
        <v>3.5267661254936411E-2</v>
      </c>
      <c r="I20">
        <f>(([1]Monthly!I19-[1]Monthly!I20)/[1]Monthly!I20)</f>
        <v>3.0886748588508903E-2</v>
      </c>
      <c r="J20">
        <f>(([1]Monthly!J19-[1]Monthly!J20)/[1]Monthly!J20)</f>
        <v>8.3007618685017423E-2</v>
      </c>
      <c r="K20">
        <f>(([1]Monthly!K19-[1]Monthly!K20)/[1]Monthly!K20)</f>
        <v>-0.15161424993042033</v>
      </c>
      <c r="L20" s="73">
        <v>2.7953495875062743E-2</v>
      </c>
      <c r="M20" s="73">
        <v>-6.0360691939639312E-2</v>
      </c>
    </row>
    <row r="21" spans="1:13" x14ac:dyDescent="0.3">
      <c r="A21" s="2">
        <v>45047</v>
      </c>
      <c r="B21">
        <f>(([1]Monthly!B20-[1]Monthly!B21)/[1]Monthly!B21)</f>
        <v>3.2528809447358115E-2</v>
      </c>
      <c r="C21">
        <f>(([1]Monthly!C20-[1]Monthly!C21)/[1]Monthly!C21)</f>
        <v>3.8756020315606717E-3</v>
      </c>
      <c r="D21">
        <f>(([1]Monthly!D20-[1]Monthly!D21)/[1]Monthly!D21)</f>
        <v>5.621255858708147E-2</v>
      </c>
      <c r="E21">
        <f>(([1]Monthly!E20-[1]Monthly!E21)/[1]Monthly!E21)</f>
        <v>1.3052002044381306E-2</v>
      </c>
      <c r="F21">
        <f>(([1]Monthly!F20-[1]Monthly!F21)/[1]Monthly!F21)</f>
        <v>5.2960428443915616E-2</v>
      </c>
      <c r="G21">
        <f>(([1]Monthly!G20-[1]Monthly!G21)/[1]Monthly!G21)</f>
        <v>7.8415373879435243E-2</v>
      </c>
      <c r="H21">
        <f>(([1]Monthly!H20-[1]Monthly!H21)/[1]Monthly!H21)</f>
        <v>1.3730982589114078E-3</v>
      </c>
      <c r="I21">
        <f>(([1]Monthly!I20-[1]Monthly!I21)/[1]Monthly!I21)</f>
        <v>1.4260049404895499E-2</v>
      </c>
      <c r="J21">
        <f>(([1]Monthly!J20-[1]Monthly!J21)/[1]Monthly!J21)</f>
        <v>0.12148136035139841</v>
      </c>
      <c r="K21">
        <f>(([1]Monthly!K20-[1]Monthly!K21)/[1]Monthly!K21)</f>
        <v>8.4188292094146161E-2</v>
      </c>
      <c r="L21" s="73">
        <v>3.347564699058992E-2</v>
      </c>
      <c r="M21" s="73">
        <v>-1.056081573197375E-2</v>
      </c>
    </row>
    <row r="22" spans="1:13" x14ac:dyDescent="0.3">
      <c r="A22" s="2">
        <v>45017</v>
      </c>
      <c r="B22">
        <f>(([1]Monthly!B21-[1]Monthly!B22)/[1]Monthly!B22)</f>
        <v>2.0405191401059463E-2</v>
      </c>
      <c r="C22">
        <f>(([1]Monthly!C21-[1]Monthly!C22)/[1]Monthly!C22)</f>
        <v>2.1823118212457818E-2</v>
      </c>
      <c r="D22">
        <f>(([1]Monthly!D21-[1]Monthly!D22)/[1]Monthly!D22)</f>
        <v>-4.5478786442284903E-2</v>
      </c>
      <c r="E22">
        <f>(([1]Monthly!E21-[1]Monthly!E22)/[1]Monthly!E22)</f>
        <v>5.2322734460918549E-2</v>
      </c>
      <c r="F22">
        <f>(([1]Monthly!F21-[1]Monthly!F22)/[1]Monthly!F22)</f>
        <v>0.10012576015987042</v>
      </c>
      <c r="G22">
        <f>(([1]Monthly!G21-[1]Monthly!G22)/[1]Monthly!G22)</f>
        <v>2.2616237580282153E-2</v>
      </c>
      <c r="H22">
        <f>(([1]Monthly!H21-[1]Monthly!H22)/[1]Monthly!H22)</f>
        <v>1.8858421936205957E-2</v>
      </c>
      <c r="I22">
        <f>(([1]Monthly!I21-[1]Monthly!I22)/[1]Monthly!I22)</f>
        <v>5.3839782274287068E-2</v>
      </c>
      <c r="J22">
        <f>(([1]Monthly!J21-[1]Monthly!J22)/[1]Monthly!J22)</f>
        <v>-6.6939896500425977E-2</v>
      </c>
      <c r="K22">
        <f>(([1]Monthly!K21-[1]Monthly!K22)/[1]Monthly!K22)</f>
        <v>-0.15459183673469393</v>
      </c>
      <c r="L22" s="73">
        <v>2.4705280954254085E-2</v>
      </c>
      <c r="M22" s="73">
        <v>4.397414776327456E-2</v>
      </c>
    </row>
    <row r="23" spans="1:13" x14ac:dyDescent="0.3">
      <c r="A23" s="2">
        <v>44986</v>
      </c>
      <c r="B23">
        <f>(([1]Monthly!B22-[1]Monthly!B23)/[1]Monthly!B23)</f>
        <v>3.8379027151673135E-2</v>
      </c>
      <c r="C23">
        <f>(([1]Monthly!C22-[1]Monthly!C23)/[1]Monthly!C23)</f>
        <v>4.1646950434174827E-3</v>
      </c>
      <c r="D23">
        <f>(([1]Monthly!D22-[1]Monthly!D23)/[1]Monthly!D23)</f>
        <v>4.8491814482308694E-2</v>
      </c>
      <c r="E23">
        <f>(([1]Monthly!E22-[1]Monthly!E23)/[1]Monthly!E23)</f>
        <v>-0.12269446107257299</v>
      </c>
      <c r="F23">
        <f>(([1]Monthly!F22-[1]Monthly!F23)/[1]Monthly!F23)</f>
        <v>5.0947802943892173E-2</v>
      </c>
      <c r="G23">
        <f>(([1]Monthly!G22-[1]Monthly!G23)/[1]Monthly!G23)</f>
        <v>5.373669597408607E-2</v>
      </c>
      <c r="H23">
        <f>(([1]Monthly!H22-[1]Monthly!H23)/[1]Monthly!H23)</f>
        <v>3.8832693872805357E-2</v>
      </c>
      <c r="I23">
        <f>(([1]Monthly!I22-[1]Monthly!I23)/[1]Monthly!I23)</f>
        <v>0.10876410390973494</v>
      </c>
      <c r="J23">
        <f>(([1]Monthly!J22-[1]Monthly!J23)/[1]Monthly!J23)</f>
        <v>9.238939200325931E-2</v>
      </c>
      <c r="K23">
        <f>(([1]Monthly!K22-[1]Monthly!K23)/[1]Monthly!K23)</f>
        <v>-8.7869018269170554E-3</v>
      </c>
      <c r="L23" s="73">
        <v>3.595296408704176E-2</v>
      </c>
      <c r="M23" s="73">
        <v>3.2583093431038948E-2</v>
      </c>
    </row>
    <row r="24" spans="1:13" x14ac:dyDescent="0.3">
      <c r="A24" s="2">
        <v>44958</v>
      </c>
      <c r="B24">
        <f>(([1]Monthly!B23-[1]Monthly!B24)/[1]Monthly!B24)</f>
        <v>3.6613011847061259E-3</v>
      </c>
      <c r="C24">
        <f>(([1]Monthly!C23-[1]Monthly!C24)/[1]Monthly!C24)</f>
        <v>-3.2284379103400394E-2</v>
      </c>
      <c r="D24">
        <f>(([1]Monthly!D23-[1]Monthly!D24)/[1]Monthly!D24)</f>
        <v>6.2203050762690958E-3</v>
      </c>
      <c r="E24">
        <f>(([1]Monthly!E23-[1]Monthly!E24)/[1]Monthly!E24)</f>
        <v>-4.0061924946424098E-2</v>
      </c>
      <c r="F24">
        <f>(([1]Monthly!F23-[1]Monthly!F24)/[1]Monthly!F24)</f>
        <v>-2.3737980769230799E-2</v>
      </c>
      <c r="G24">
        <f>(([1]Monthly!G23-[1]Monthly!G24)/[1]Monthly!G24)</f>
        <v>-3.1321790777161428E-2</v>
      </c>
      <c r="H24">
        <f>(([1]Monthly!H23-[1]Monthly!H24)/[1]Monthly!H24)</f>
        <v>8.5984848484848511E-2</v>
      </c>
      <c r="I24">
        <f>(([1]Monthly!I23-[1]Monthly!I24)/[1]Monthly!I24)</f>
        <v>1.7650671580015525E-2</v>
      </c>
      <c r="J24">
        <f>(([1]Monthly!J23-[1]Monthly!J24)/[1]Monthly!J24)</f>
        <v>2.7922006843675819E-2</v>
      </c>
      <c r="K24">
        <f>(([1]Monthly!K23-[1]Monthly!K24)/[1]Monthly!K24)</f>
        <v>0.17639622220569648</v>
      </c>
      <c r="L24" s="73">
        <v>4.9862521903883681E-4</v>
      </c>
      <c r="M24" s="73">
        <v>2.2295081967213569E-3</v>
      </c>
    </row>
    <row r="25" spans="1:13" x14ac:dyDescent="0.3">
      <c r="A25" s="2">
        <v>44927</v>
      </c>
      <c r="B25">
        <f>(([1]Monthly!B24-[1]Monthly!B25)/[1]Monthly!B25)</f>
        <v>-1.3299266247379489E-2</v>
      </c>
      <c r="C25">
        <f>(([1]Monthly!C24-[1]Monthly!C25)/[1]Monthly!C25)</f>
        <v>-1.3651550455998838E-2</v>
      </c>
      <c r="D25">
        <f>(([1]Monthly!D24-[1]Monthly!D25)/[1]Monthly!D25)</f>
        <v>-2.4321796071095046E-3</v>
      </c>
      <c r="E25">
        <f>(([1]Monthly!E24-[1]Monthly!E25)/[1]Monthly!E25)</f>
        <v>-3.0127986571900682E-2</v>
      </c>
      <c r="F25">
        <f>(([1]Monthly!F24-[1]Monthly!F25)/[1]Monthly!F25)</f>
        <v>3.7768035658602005E-2</v>
      </c>
      <c r="G25">
        <f>(([1]Monthly!G24-[1]Monthly!G25)/[1]Monthly!G25)</f>
        <v>3.3266946110557798E-2</v>
      </c>
      <c r="H25">
        <f>(([1]Monthly!H24-[1]Monthly!H25)/[1]Monthly!H25)</f>
        <v>-7.7084425799685316E-2</v>
      </c>
      <c r="I25">
        <f>(([1]Monthly!I24-[1]Monthly!I25)/[1]Monthly!I25)</f>
        <v>6.9696363792167829E-2</v>
      </c>
      <c r="J25">
        <f>(([1]Monthly!J24-[1]Monthly!J25)/[1]Monthly!J25)</f>
        <v>-9.0127905221853901E-3</v>
      </c>
      <c r="K25">
        <f>(([1]Monthly!K24-[1]Monthly!K25)/[1]Monthly!K25)</f>
        <v>-8.6418914328419069E-2</v>
      </c>
      <c r="L25" s="73">
        <v>-9.8703776160832986E-3</v>
      </c>
      <c r="M25" s="73">
        <v>2.7074353448275811E-2</v>
      </c>
    </row>
    <row r="26" spans="1:13" x14ac:dyDescent="0.3">
      <c r="A26" s="2">
        <v>44896</v>
      </c>
      <c r="B26">
        <f>(([1]Monthly!B25-[1]Monthly!B26)/[1]Monthly!B26)</f>
        <v>-7.590918918918918E-2</v>
      </c>
      <c r="C26">
        <f>(([1]Monthly!C25-[1]Monthly!C26)/[1]Monthly!C26)</f>
        <v>5.2210668110231222E-2</v>
      </c>
      <c r="D26">
        <f>(([1]Monthly!D25-[1]Monthly!D26)/[1]Monthly!D26)</f>
        <v>-1.5139882688941491E-2</v>
      </c>
      <c r="E26">
        <f>(([1]Monthly!E25-[1]Monthly!E26)/[1]Monthly!E26)</f>
        <v>1.6942823803967381E-2</v>
      </c>
      <c r="F26">
        <f>(([1]Monthly!F25-[1]Monthly!F26)/[1]Monthly!F26)</f>
        <v>-0.1172479678746074</v>
      </c>
      <c r="G26">
        <f>(([1]Monthly!G25-[1]Monthly!G26)/[1]Monthly!G26)</f>
        <v>2.6586790196558179E-3</v>
      </c>
      <c r="H26">
        <f>(([1]Monthly!H25-[1]Monthly!H26)/[1]Monthly!H26)</f>
        <v>3.8482483209293789E-2</v>
      </c>
      <c r="I26">
        <f>(([1]Monthly!I25-[1]Monthly!I26)/[1]Monthly!I26)</f>
        <v>6.2101814210302683E-2</v>
      </c>
      <c r="J26">
        <f>(([1]Monthly!J25-[1]Monthly!J26)/[1]Monthly!J26)</f>
        <v>1.8596182762381057E-2</v>
      </c>
      <c r="K26">
        <f>(([1]Monthly!K25-[1]Monthly!K26)/[1]Monthly!K26)</f>
        <v>-0.10151385667195699</v>
      </c>
      <c r="L26" s="73">
        <v>-2.1216704464804285E-2</v>
      </c>
      <c r="M26" s="73">
        <v>-2.5593909961937184E-2</v>
      </c>
    </row>
    <row r="27" spans="1:13" x14ac:dyDescent="0.3">
      <c r="A27" s="2">
        <v>44866</v>
      </c>
      <c r="B27">
        <f>(([1]Monthly!B26-[1]Monthly!B27)/[1]Monthly!B27)</f>
        <v>-6.7419989676087172E-2</v>
      </c>
      <c r="C27">
        <f>(([1]Monthly!C26-[1]Monthly!C27)/[1]Monthly!C27)</f>
        <v>-3.9547783504375537E-2</v>
      </c>
      <c r="D27">
        <f>(([1]Monthly!D26-[1]Monthly!D27)/[1]Monthly!D27)</f>
        <v>1.2247816220585064E-2</v>
      </c>
      <c r="E27">
        <f>(([1]Monthly!E26-[1]Monthly!E27)/[1]Monthly!E27)</f>
        <v>-7.752538765769254E-2</v>
      </c>
      <c r="F27">
        <f>(([1]Monthly!F26-[1]Monthly!F27)/[1]Monthly!F27)</f>
        <v>-2.7479016739366643E-2</v>
      </c>
      <c r="G27">
        <f>(([1]Monthly!G26-[1]Monthly!G27)/[1]Monthly!G27)</f>
        <v>-1.060237088770459E-2</v>
      </c>
      <c r="H27">
        <f>(([1]Monthly!H26-[1]Monthly!H27)/[1]Monthly!H27)</f>
        <v>-3.1242672919108934E-2</v>
      </c>
      <c r="I27">
        <f>(([1]Monthly!I26-[1]Monthly!I27)/[1]Monthly!I27)</f>
        <v>-2.4706334881794308E-2</v>
      </c>
      <c r="J27">
        <f>(([1]Monthly!J26-[1]Monthly!J27)/[1]Monthly!J27)</f>
        <v>4.3326594712997579E-3</v>
      </c>
      <c r="K27">
        <f>(([1]Monthly!K26-[1]Monthly!K27)/[1]Monthly!K27)</f>
        <v>0.14913019079685758</v>
      </c>
      <c r="L27" s="73">
        <v>-3.579908921840301E-2</v>
      </c>
      <c r="M27" s="73">
        <v>-1.537865081416395E-2</v>
      </c>
    </row>
    <row r="28" spans="1:13" x14ac:dyDescent="0.3">
      <c r="A28" s="2">
        <v>44835</v>
      </c>
      <c r="B28">
        <f>(([1]Monthly!B27-[1]Monthly!B28)/[1]Monthly!B28)</f>
        <v>7.1284151588988542E-2</v>
      </c>
      <c r="C28">
        <f>(([1]Monthly!C27-[1]Monthly!C28)/[1]Monthly!C28)</f>
        <v>6.1897333179256039E-2</v>
      </c>
      <c r="D28">
        <f>(([1]Monthly!D27-[1]Monthly!D28)/[1]Monthly!D28)</f>
        <v>7.4664261375025048E-2</v>
      </c>
      <c r="E28">
        <f>(([1]Monthly!E27-[1]Monthly!E28)/[1]Monthly!E28)</f>
        <v>6.3281949994440909E-2</v>
      </c>
      <c r="F28">
        <f>(([1]Monthly!F27-[1]Monthly!F28)/[1]Monthly!F28)</f>
        <v>2.1704154197638215E-2</v>
      </c>
      <c r="G28">
        <f>(([1]Monthly!G27-[1]Monthly!G28)/[1]Monthly!G28)</f>
        <v>0.15590726823698128</v>
      </c>
      <c r="H28">
        <f>(([1]Monthly!H27-[1]Monthly!H28)/[1]Monthly!H28)</f>
        <v>0.12384716732542807</v>
      </c>
      <c r="I28">
        <f>(([1]Monthly!I27-[1]Monthly!I28)/[1]Monthly!I28)</f>
        <v>-2.3123392201635978E-2</v>
      </c>
      <c r="J28">
        <f>(([1]Monthly!J27-[1]Monthly!J28)/[1]Monthly!J28)</f>
        <v>2.635931464791523E-2</v>
      </c>
      <c r="K28">
        <f>(([1]Monthly!K27-[1]Monthly!K28)/[1]Monthly!K28)</f>
        <v>0.28885272579332794</v>
      </c>
      <c r="L28" s="73">
        <v>3.8735672241026288E-2</v>
      </c>
      <c r="M28" s="73">
        <v>-3.2749999999999946E-2</v>
      </c>
    </row>
    <row r="29" spans="1:13" x14ac:dyDescent="0.3">
      <c r="A29" s="2">
        <v>44805</v>
      </c>
      <c r="B29">
        <f>(([1]Monthly!B28-[1]Monthly!B29)/[1]Monthly!B29)</f>
        <v>7.2276319568621267E-2</v>
      </c>
      <c r="C29">
        <f>(([1]Monthly!C28-[1]Monthly!C29)/[1]Monthly!C29)</f>
        <v>6.2770356017084444E-2</v>
      </c>
      <c r="D29">
        <f>(([1]Monthly!D28-[1]Monthly!D29)/[1]Monthly!D29)</f>
        <v>5.3012980617019131E-2</v>
      </c>
      <c r="E29">
        <f>(([1]Monthly!E28-[1]Monthly!E29)/[1]Monthly!E29)</f>
        <v>8.7867210233861959E-2</v>
      </c>
      <c r="F29">
        <f>(([1]Monthly!F28-[1]Monthly!F29)/[1]Monthly!F29)</f>
        <v>-7.0232912982991516E-2</v>
      </c>
      <c r="G29">
        <f>(([1]Monthly!G28-[1]Monthly!G29)/[1]Monthly!G29)</f>
        <v>-2.0624187256176901E-2</v>
      </c>
      <c r="H29">
        <f>(([1]Monthly!H28-[1]Monthly!H29)/[1]Monthly!H29)</f>
        <v>-4.2636930141028359E-3</v>
      </c>
      <c r="I29">
        <f>(([1]Monthly!I28-[1]Monthly!I29)/[1]Monthly!I29)</f>
        <v>4.8489256599084762E-2</v>
      </c>
      <c r="J29">
        <f>(([1]Monthly!J28-[1]Monthly!J29)/[1]Monthly!J29)</f>
        <v>9.4798703199713827E-2</v>
      </c>
      <c r="K29">
        <f>(([1]Monthly!K28-[1]Monthly!K29)/[1]Monthly!K29)</f>
        <v>-5.5261359754014389E-2</v>
      </c>
      <c r="L29" s="73">
        <v>5.7806861311733217E-2</v>
      </c>
      <c r="M29" s="73">
        <v>-2.7424582398404688E-3</v>
      </c>
    </row>
    <row r="30" spans="1:13" x14ac:dyDescent="0.3">
      <c r="A30" s="2">
        <v>44774</v>
      </c>
      <c r="B30">
        <f>(([1]Monthly!B29-[1]Monthly!B30)/[1]Monthly!B30)</f>
        <v>-9.8635422234099518E-2</v>
      </c>
      <c r="C30">
        <f>(([1]Monthly!C29-[1]Monthly!C30)/[1]Monthly!C30)</f>
        <v>-6.4336967901738956E-2</v>
      </c>
      <c r="D30">
        <f>(([1]Monthly!D29-[1]Monthly!D30)/[1]Monthly!D30)</f>
        <v>-4.3570419218087617E-2</v>
      </c>
      <c r="E30">
        <f>(([1]Monthly!E29-[1]Monthly!E30)/[1]Monthly!E30)</f>
        <v>-5.324738309824998E-2</v>
      </c>
      <c r="F30">
        <f>(([1]Monthly!F29-[1]Monthly!F30)/[1]Monthly!F30)</f>
        <v>-1.4491685340252415E-2</v>
      </c>
      <c r="G30">
        <f>(([1]Monthly!G29-[1]Monthly!G30)/[1]Monthly!G30)</f>
        <v>2.6537804357112369E-2</v>
      </c>
      <c r="H30">
        <f>(([1]Monthly!H29-[1]Monthly!H30)/[1]Monthly!H30)</f>
        <v>-7.1954708711268162E-2</v>
      </c>
      <c r="I30">
        <f>(([1]Monthly!I29-[1]Monthly!I30)/[1]Monthly!I30)</f>
        <v>3.6533266319030137E-2</v>
      </c>
      <c r="J30">
        <f>(([1]Monthly!J29-[1]Monthly!J30)/[1]Monthly!J30)</f>
        <v>-3.8014425559212119E-2</v>
      </c>
      <c r="K30">
        <f>(([1]Monthly!K29-[1]Monthly!K30)/[1]Monthly!K30)</f>
        <v>0.24209632930193076</v>
      </c>
      <c r="L30" s="73">
        <v>-3.5442624233943683E-2</v>
      </c>
      <c r="M30" s="73">
        <v>-1.8475468004404721E-2</v>
      </c>
    </row>
    <row r="31" spans="1:13" x14ac:dyDescent="0.3">
      <c r="A31" s="2">
        <v>44743</v>
      </c>
      <c r="B31">
        <f>(([1]Monthly!B30-[1]Monthly!B31)/[1]Monthly!B31)</f>
        <v>5.1206643783304646E-2</v>
      </c>
      <c r="C31">
        <f>(([1]Monthly!C30-[1]Monthly!C31)/[1]Monthly!C31)</f>
        <v>-2.7484773795406984E-2</v>
      </c>
      <c r="D31">
        <f>(([1]Monthly!D30-[1]Monthly!D31)/[1]Monthly!D31)</f>
        <v>3.6187421559057215E-2</v>
      </c>
      <c r="E31">
        <f>(([1]Monthly!E30-[1]Monthly!E31)/[1]Monthly!E31)</f>
        <v>-3.6625092471220394E-2</v>
      </c>
      <c r="F31">
        <f>(([1]Monthly!F30-[1]Monthly!F31)/[1]Monthly!F31)</f>
        <v>1.7352830896137955E-2</v>
      </c>
      <c r="G31">
        <f>(([1]Monthly!G30-[1]Monthly!G31)/[1]Monthly!G31)</f>
        <v>-3.979901816270813E-2</v>
      </c>
      <c r="H31">
        <f>(([1]Monthly!H30-[1]Monthly!H31)/[1]Monthly!H31)</f>
        <v>-5.6295399515737194E-3</v>
      </c>
      <c r="I31">
        <f>(([1]Monthly!I30-[1]Monthly!I31)/[1]Monthly!I31)</f>
        <v>5.7256725340418306E-2</v>
      </c>
      <c r="J31">
        <f>(([1]Monthly!J30-[1]Monthly!J31)/[1]Monthly!J31)</f>
        <v>6.3124452477849688E-2</v>
      </c>
      <c r="K31">
        <f>(([1]Monthly!K30-[1]Monthly!K31)/[1]Monthly!K31)</f>
        <v>6.4964410801039429E-2</v>
      </c>
      <c r="L31" s="73">
        <v>3.4163825934401877E-2</v>
      </c>
      <c r="M31" s="73">
        <v>1.1509900990099006E-2</v>
      </c>
    </row>
    <row r="32" spans="1:13" x14ac:dyDescent="0.3">
      <c r="A32" s="2">
        <v>44713</v>
      </c>
      <c r="B32">
        <f>(([1]Monthly!B31-[1]Monthly!B32)/[1]Monthly!B32)</f>
        <v>-3.3210551330798574E-2</v>
      </c>
      <c r="C32">
        <f>(([1]Monthly!C31-[1]Monthly!C32)/[1]Monthly!C32)</f>
        <v>1.0651080637621773E-2</v>
      </c>
      <c r="D32">
        <f>(([1]Monthly!D31-[1]Monthly!D32)/[1]Monthly!D32)</f>
        <v>6.3946587537092023E-2</v>
      </c>
      <c r="E32">
        <f>(([1]Monthly!E31-[1]Monthly!E32)/[1]Monthly!E32)</f>
        <v>6.0060122032592429E-2</v>
      </c>
      <c r="F32">
        <f>(([1]Monthly!F31-[1]Monthly!F32)/[1]Monthly!F32)</f>
        <v>0.23692119323241326</v>
      </c>
      <c r="G32">
        <f>(([1]Monthly!G31-[1]Monthly!G32)/[1]Monthly!G32)</f>
        <v>0.12557528890684283</v>
      </c>
      <c r="H32">
        <f>(([1]Monthly!H31-[1]Monthly!H32)/[1]Monthly!H32)</f>
        <v>7.0294784580498829E-2</v>
      </c>
      <c r="I32">
        <f>(([1]Monthly!I31-[1]Monthly!I32)/[1]Monthly!I32)</f>
        <v>0.10788137464125415</v>
      </c>
      <c r="J32">
        <f>(([1]Monthly!J31-[1]Monthly!J32)/[1]Monthly!J32)</f>
        <v>0.16094107045154646</v>
      </c>
      <c r="K32">
        <f>(([1]Monthly!K31-[1]Monthly!K32)/[1]Monthly!K32)</f>
        <v>5.5953233118587416E-2</v>
      </c>
      <c r="L32" s="73">
        <v>8.5843096825398577E-2</v>
      </c>
      <c r="M32" s="73">
        <v>-1.3069500427506941E-2</v>
      </c>
    </row>
    <row r="33" spans="1:13" x14ac:dyDescent="0.3">
      <c r="A33" s="2">
        <v>44682</v>
      </c>
      <c r="B33">
        <f>(([1]Monthly!B32-[1]Monthly!B33)/[1]Monthly!B33)</f>
        <v>-1.4058106841611958E-2</v>
      </c>
      <c r="C33">
        <f>(([1]Monthly!C32-[1]Monthly!C33)/[1]Monthly!C33)</f>
        <v>-2.8906119091504597E-2</v>
      </c>
      <c r="D33">
        <f>(([1]Monthly!D32-[1]Monthly!D33)/[1]Monthly!D33)</f>
        <v>-2.9482702761078543E-2</v>
      </c>
      <c r="E33">
        <f>(([1]Monthly!E32-[1]Monthly!E33)/[1]Monthly!E33)</f>
        <v>-2.7729288308352921E-2</v>
      </c>
      <c r="F33">
        <f>(([1]Monthly!F32-[1]Monthly!F33)/[1]Monthly!F33)</f>
        <v>-5.7507037574528443E-2</v>
      </c>
      <c r="G33">
        <f>(([1]Monthly!G32-[1]Monthly!G33)/[1]Monthly!G33)</f>
        <v>-5.2116952026694308E-2</v>
      </c>
      <c r="H33">
        <f>(([1]Monthly!H32-[1]Monthly!H33)/[1]Monthly!H33)</f>
        <v>-5.4227941176470555E-2</v>
      </c>
      <c r="I33">
        <f>(([1]Monthly!I32-[1]Monthly!I33)/[1]Monthly!I33)</f>
        <v>1.0559976202870436E-2</v>
      </c>
      <c r="J33">
        <f>(([1]Monthly!J32-[1]Monthly!J33)/[1]Monthly!J33)</f>
        <v>-5.8357527745282835E-2</v>
      </c>
      <c r="K33">
        <f>(([1]Monthly!K32-[1]Monthly!K33)/[1]Monthly!K33)</f>
        <v>-5.5229936880072134E-2</v>
      </c>
      <c r="L33" s="73">
        <v>-4.5845502705681385E-2</v>
      </c>
      <c r="M33" s="73">
        <v>4.3594646271510475E-2</v>
      </c>
    </row>
    <row r="34" spans="1:13" x14ac:dyDescent="0.3">
      <c r="A34" s="2">
        <v>44652</v>
      </c>
      <c r="B34">
        <f>(([1]Monthly!B33-[1]Monthly!B34)/[1]Monthly!B34)</f>
        <v>-5.6482811981872418E-2</v>
      </c>
      <c r="C34">
        <f>(([1]Monthly!C33-[1]Monthly!C34)/[1]Monthly!C34)</f>
        <v>-5.1412470197240108E-2</v>
      </c>
      <c r="D34">
        <f>(([1]Monthly!D33-[1]Monthly!D34)/[1]Monthly!D34)</f>
        <v>3.1417015744620372E-3</v>
      </c>
      <c r="E34">
        <f>(([1]Monthly!E33-[1]Monthly!E34)/[1]Monthly!E34)</f>
        <v>-4.0801401104717125E-2</v>
      </c>
      <c r="F34">
        <f>(([1]Monthly!F33-[1]Monthly!F34)/[1]Monthly!F34)</f>
        <v>-0.11662856789818354</v>
      </c>
      <c r="G34">
        <f>(([1]Monthly!G33-[1]Monthly!G34)/[1]Monthly!G34)</f>
        <v>0.11360867446393763</v>
      </c>
      <c r="H34">
        <f>(([1]Monthly!H33-[1]Monthly!H34)/[1]Monthly!H34)</f>
        <v>-0.10107408427430471</v>
      </c>
      <c r="I34">
        <f>(([1]Monthly!I33-[1]Monthly!I34)/[1]Monthly!I34)</f>
        <v>4.3373680943513376E-2</v>
      </c>
      <c r="J34">
        <f>(([1]Monthly!J33-[1]Monthly!J34)/[1]Monthly!J34)</f>
        <v>-2.491164198158376E-2</v>
      </c>
      <c r="K34">
        <f>(([1]Monthly!K33-[1]Monthly!K34)/[1]Monthly!K34)</f>
        <v>1.8066847335140275E-3</v>
      </c>
      <c r="L34" s="73">
        <v>-2.6190627657797699E-2</v>
      </c>
      <c r="M34" s="73">
        <v>-1.0718789407313993E-2</v>
      </c>
    </row>
    <row r="35" spans="1:13" x14ac:dyDescent="0.3">
      <c r="A35" s="2">
        <v>44621</v>
      </c>
      <c r="B35">
        <f>(([1]Monthly!B34-[1]Monthly!B35)/[1]Monthly!B35)</f>
        <v>5.9022232627363037E-2</v>
      </c>
      <c r="C35">
        <f>(([1]Monthly!C34-[1]Monthly!C35)/[1]Monthly!C35)</f>
        <v>-5.1671924117310114E-2</v>
      </c>
      <c r="D35">
        <f>(([1]Monthly!D34-[1]Monthly!D35)/[1]Monthly!D35)</f>
        <v>-5.8319447750535588E-2</v>
      </c>
      <c r="E35">
        <f>(([1]Monthly!E34-[1]Monthly!E35)/[1]Monthly!E35)</f>
        <v>-0.17793329676820527</v>
      </c>
      <c r="F35">
        <f>(([1]Monthly!F34-[1]Monthly!F35)/[1]Monthly!F35)</f>
        <v>5.1056023636747355E-2</v>
      </c>
      <c r="G35">
        <f>(([1]Monthly!G34-[1]Monthly!G35)/[1]Monthly!G35)</f>
        <v>2.4623162625222243E-2</v>
      </c>
      <c r="H35">
        <f>(([1]Monthly!H34-[1]Monthly!H35)/[1]Monthly!H35)</f>
        <v>1.0857461024498982E-2</v>
      </c>
      <c r="I35">
        <f>(([1]Monthly!I34-[1]Monthly!I35)/[1]Monthly!I35)</f>
        <v>3.4100938778785207E-2</v>
      </c>
      <c r="J35">
        <f>(([1]Monthly!J34-[1]Monthly!J35)/[1]Monthly!J35)</f>
        <v>-4.053939108689119E-2</v>
      </c>
      <c r="K35">
        <f>(([1]Monthly!K34-[1]Monthly!K35)/[1]Monthly!K35)</f>
        <v>-6.0969144311313749E-2</v>
      </c>
      <c r="L35" s="73">
        <v>-2.5741477800954801E-2</v>
      </c>
      <c r="M35" s="73">
        <v>6.3091482649840931E-4</v>
      </c>
    </row>
    <row r="36" spans="1:13" x14ac:dyDescent="0.3">
      <c r="A36" s="2">
        <v>44593</v>
      </c>
      <c r="B36">
        <f>(([1]Monthly!B35-[1]Monthly!B36)/[1]Monthly!B36)</f>
        <v>0.11663103251888306</v>
      </c>
      <c r="C36">
        <f>(([1]Monthly!C35-[1]Monthly!C36)/[1]Monthly!C36)</f>
        <v>5.2261381889911321E-2</v>
      </c>
      <c r="D36">
        <f>(([1]Monthly!D35-[1]Monthly!D36)/[1]Monthly!D36)</f>
        <v>3.0920245398772941E-2</v>
      </c>
      <c r="E36">
        <f>(([1]Monthly!E35-[1]Monthly!E36)/[1]Monthly!E36)</f>
        <v>0.11147193125399332</v>
      </c>
      <c r="F36">
        <f>(([1]Monthly!F35-[1]Monthly!F36)/[1]Monthly!F36)</f>
        <v>-2.9830060006614988E-2</v>
      </c>
      <c r="G36">
        <f>(([1]Monthly!G35-[1]Monthly!G36)/[1]Monthly!G36)</f>
        <v>-6.5215805825809103E-2</v>
      </c>
      <c r="H36">
        <f>(([1]Monthly!H35-[1]Monthly!H36)/[1]Monthly!H36)</f>
        <v>2.6989935956084166E-2</v>
      </c>
      <c r="I36">
        <f>(([1]Monthly!I35-[1]Monthly!I36)/[1]Monthly!I36)</f>
        <v>0.16243063004243802</v>
      </c>
      <c r="J36">
        <f>(([1]Monthly!J35-[1]Monthly!J36)/[1]Monthly!J36)</f>
        <v>-2.721741384921747E-2</v>
      </c>
      <c r="K36">
        <f>(([1]Monthly!K35-[1]Monthly!K36)/[1]Monthly!K36)</f>
        <v>5.1862592014276156E-2</v>
      </c>
      <c r="L36" s="73">
        <v>4.1268306663006696E-2</v>
      </c>
      <c r="M36" s="73">
        <v>1.0970787090189999E-2</v>
      </c>
    </row>
    <row r="37" spans="1:13" x14ac:dyDescent="0.3">
      <c r="A37" s="2">
        <v>44562</v>
      </c>
      <c r="B37">
        <f>(([1]Monthly!B36-[1]Monthly!B37)/[1]Monthly!B37)</f>
        <v>-1.1335210227534937E-2</v>
      </c>
      <c r="C37">
        <f>(([1]Monthly!C36-[1]Monthly!C37)/[1]Monthly!C37)</f>
        <v>-4.8724617165681716E-2</v>
      </c>
      <c r="D37">
        <f>(([1]Monthly!D36-[1]Monthly!D37)/[1]Monthly!D37)</f>
        <v>-4.0014807834690747E-2</v>
      </c>
      <c r="E37">
        <f>(([1]Monthly!E36-[1]Monthly!E37)/[1]Monthly!E37)</f>
        <v>-1.1862354978655881E-2</v>
      </c>
      <c r="F37">
        <f>(([1]Monthly!F36-[1]Monthly!F37)/[1]Monthly!F37)</f>
        <v>7.1060353715600259E-3</v>
      </c>
      <c r="G37">
        <f>(([1]Monthly!G36-[1]Monthly!G37)/[1]Monthly!G37)</f>
        <v>-3.0283742114345577E-2</v>
      </c>
      <c r="H37">
        <f>(([1]Monthly!H36-[1]Monthly!H37)/[1]Monthly!H37)</f>
        <v>-0.11899244332493705</v>
      </c>
      <c r="I37">
        <f>(([1]Monthly!I36-[1]Monthly!I37)/[1]Monthly!I37)</f>
        <v>-1.9748571428571397E-2</v>
      </c>
      <c r="J37">
        <f>(([1]Monthly!J36-[1]Monthly!J37)/[1]Monthly!J37)</f>
        <v>-4.8173856428781449E-2</v>
      </c>
      <c r="K37">
        <f>(([1]Monthly!K36-[1]Monthly!K37)/[1]Monthly!K37)</f>
        <v>-0.2029513734554183</v>
      </c>
      <c r="L37" s="73">
        <v>-3.0456179929834376E-2</v>
      </c>
      <c r="M37" s="73">
        <v>-8.3491461100569046E-3</v>
      </c>
    </row>
    <row r="38" spans="1:13" x14ac:dyDescent="0.3">
      <c r="A38" s="2">
        <v>44531</v>
      </c>
      <c r="B38">
        <f>(([1]Monthly!B37-[1]Monthly!B38)/[1]Monthly!B38)</f>
        <v>7.7955663878990873E-3</v>
      </c>
      <c r="C38">
        <f>(([1]Monthly!C37-[1]Monthly!C38)/[1]Monthly!C38)</f>
        <v>-5.6207039314772631E-4</v>
      </c>
      <c r="D38">
        <f>(([1]Monthly!D37-[1]Monthly!D38)/[1]Monthly!D38)</f>
        <v>4.2584831688522061E-3</v>
      </c>
      <c r="E38">
        <f>(([1]Monthly!E37-[1]Monthly!E38)/[1]Monthly!E38)</f>
        <v>-8.0280422124794262E-2</v>
      </c>
      <c r="F38">
        <f>(([1]Monthly!F37-[1]Monthly!F38)/[1]Monthly!F38)</f>
        <v>-6.8194918636101581E-2</v>
      </c>
      <c r="G38">
        <f>(([1]Monthly!G37-[1]Monthly!G38)/[1]Monthly!G38)</f>
        <v>-1.9907394571214609E-2</v>
      </c>
      <c r="H38">
        <f>(([1]Monthly!H37-[1]Monthly!H38)/[1]Monthly!H38)</f>
        <v>2.9831387808041506E-2</v>
      </c>
      <c r="I38">
        <f>(([1]Monthly!I37-[1]Monthly!I38)/[1]Monthly!I38)</f>
        <v>9.646450660020324E-3</v>
      </c>
      <c r="J38">
        <f>(([1]Monthly!J37-[1]Monthly!J38)/[1]Monthly!J38)</f>
        <v>7.3093074669176809E-3</v>
      </c>
      <c r="K38">
        <f>(([1]Monthly!K37-[1]Monthly!K38)/[1]Monthly!K38)</f>
        <v>-2.8835362168695384E-2</v>
      </c>
      <c r="L38" s="73">
        <v>-4.1138933034778058E-3</v>
      </c>
      <c r="M38" s="73">
        <v>1.4632268001540223E-2</v>
      </c>
    </row>
    <row r="39" spans="1:13" x14ac:dyDescent="0.3">
      <c r="A39" s="2">
        <v>44501</v>
      </c>
      <c r="B39">
        <f>(([1]Monthly!B38-[1]Monthly!B39)/[1]Monthly!B39)</f>
        <v>-1.5487049858958933E-2</v>
      </c>
      <c r="C39">
        <f>(([1]Monthly!C38-[1]Monthly!C39)/[1]Monthly!C39)</f>
        <v>5.9277459753189654E-2</v>
      </c>
      <c r="D39">
        <f>(([1]Monthly!D38-[1]Monthly!D39)/[1]Monthly!D39)</f>
        <v>-9.4740718422549382E-3</v>
      </c>
      <c r="E39">
        <f>(([1]Monthly!E38-[1]Monthly!E39)/[1]Monthly!E39)</f>
        <v>0.10224009864654597</v>
      </c>
      <c r="F39">
        <f>(([1]Monthly!F38-[1]Monthly!F39)/[1]Monthly!F39)</f>
        <v>7.612170566061735E-2</v>
      </c>
      <c r="G39">
        <f>(([1]Monthly!G38-[1]Monthly!G39)/[1]Monthly!G39)</f>
        <v>1.6759461554725439E-2</v>
      </c>
      <c r="H39">
        <f>(([1]Monthly!H38-[1]Monthly!H39)/[1]Monthly!H39)</f>
        <v>4.2173560421735666E-2</v>
      </c>
      <c r="I39">
        <f>(([1]Monthly!I38-[1]Monthly!I39)/[1]Monthly!I39)</f>
        <v>-1.4957944987497123E-2</v>
      </c>
      <c r="J39">
        <f>(([1]Monthly!J38-[1]Monthly!J39)/[1]Monthly!J39)</f>
        <v>7.4326819816697226E-2</v>
      </c>
      <c r="K39">
        <f>(([1]Monthly!K38-[1]Monthly!K39)/[1]Monthly!K39)</f>
        <v>-8.8526912181303125E-2</v>
      </c>
      <c r="L39" s="73">
        <v>2.0835060169242425E-2</v>
      </c>
      <c r="M39" s="73">
        <v>3.479877805817512E-2</v>
      </c>
    </row>
    <row r="40" spans="1:13" x14ac:dyDescent="0.3">
      <c r="A40" s="2">
        <v>44470</v>
      </c>
      <c r="B40">
        <f>(([1]Monthly!B39-[1]Monthly!B40)/[1]Monthly!B40)</f>
        <v>-5.1594746716697816E-2</v>
      </c>
      <c r="C40">
        <f>(([1]Monthly!C39-[1]Monthly!C40)/[1]Monthly!C40)</f>
        <v>3.8673516484511068E-2</v>
      </c>
      <c r="D40">
        <f>(([1]Monthly!D39-[1]Monthly!D40)/[1]Monthly!D40)</f>
        <v>-5.6417222099377683E-2</v>
      </c>
      <c r="E40">
        <f>(([1]Monthly!E39-[1]Monthly!E40)/[1]Monthly!E40)</f>
        <v>2.6923540762180332E-2</v>
      </c>
      <c r="F40">
        <f>(([1]Monthly!F39-[1]Monthly!F40)/[1]Monthly!F40)</f>
        <v>1.4047933937614976E-2</v>
      </c>
      <c r="G40">
        <f>(([1]Monthly!G39-[1]Monthly!G40)/[1]Monthly!G40)</f>
        <v>-3.3446866485013625E-2</v>
      </c>
      <c r="H40">
        <f>(([1]Monthly!H39-[1]Monthly!H40)/[1]Monthly!H40)</f>
        <v>-0.11456338567598624</v>
      </c>
      <c r="I40">
        <f>(([1]Monthly!I39-[1]Monthly!I40)/[1]Monthly!I40)</f>
        <v>-8.9217320776822338E-3</v>
      </c>
      <c r="J40">
        <f>(([1]Monthly!J39-[1]Monthly!J40)/[1]Monthly!J40)</f>
        <v>-1.6394186587399013E-3</v>
      </c>
      <c r="K40">
        <f>(([1]Monthly!K39-[1]Monthly!K40)/[1]Monthly!K40)</f>
        <v>3.392726385159877E-2</v>
      </c>
      <c r="L40" s="73">
        <v>-3.780435102609421E-2</v>
      </c>
      <c r="M40" s="73">
        <v>-5.1532769556024982E-3</v>
      </c>
    </row>
    <row r="41" spans="1:13" x14ac:dyDescent="0.3">
      <c r="A41" s="2">
        <v>44440</v>
      </c>
      <c r="B41">
        <f>(([1]Monthly!B40-[1]Monthly!B41)/[1]Monthly!B41)</f>
        <v>6.7508482283395958E-3</v>
      </c>
      <c r="C41">
        <f>(([1]Monthly!C40-[1]Monthly!C41)/[1]Monthly!C41)</f>
        <v>-0.10006461211015555</v>
      </c>
      <c r="D41">
        <f>(([1]Monthly!D40-[1]Monthly!D41)/[1]Monthly!D41)</f>
        <v>-7.5864447161353874E-3</v>
      </c>
      <c r="E41">
        <f>(([1]Monthly!E40-[1]Monthly!E41)/[1]Monthly!E41)</f>
        <v>-4.4482864192193919E-3</v>
      </c>
      <c r="F41">
        <f>(([1]Monthly!F40-[1]Monthly!F41)/[1]Monthly!F41)</f>
        <v>-4.4550259658206644E-2</v>
      </c>
      <c r="G41">
        <f>(([1]Monthly!G40-[1]Monthly!G41)/[1]Monthly!G41)</f>
        <v>-7.0509573498125838E-2</v>
      </c>
      <c r="H41">
        <f>(([1]Monthly!H40-[1]Monthly!H41)/[1]Monthly!H41)</f>
        <v>-3.3634050427943603E-2</v>
      </c>
      <c r="I41">
        <f>(([1]Monthly!I40-[1]Monthly!I41)/[1]Monthly!I41)</f>
        <v>-5.3643767856381322E-2</v>
      </c>
      <c r="J41">
        <f>(([1]Monthly!J40-[1]Monthly!J41)/[1]Monthly!J41)</f>
        <v>3.7367888331803309E-2</v>
      </c>
      <c r="K41">
        <f>(([1]Monthly!K40-[1]Monthly!K41)/[1]Monthly!K41)</f>
        <v>-4.8579062424095217E-3</v>
      </c>
      <c r="L41" s="73">
        <v>3.0539678072521244E-3</v>
      </c>
      <c r="M41" s="73">
        <v>-4.6611237087427579E-2</v>
      </c>
    </row>
    <row r="42" spans="1:13" x14ac:dyDescent="0.3">
      <c r="A42" s="2">
        <v>44409</v>
      </c>
      <c r="B42">
        <f>(([1]Monthly!B41-[1]Monthly!B42)/[1]Monthly!B42)</f>
        <v>0.11562475610707873</v>
      </c>
      <c r="C42">
        <f>(([1]Monthly!C41-[1]Monthly!C42)/[1]Monthly!C42)</f>
        <v>-2.8802217554193305E-3</v>
      </c>
      <c r="D42">
        <f>(([1]Monthly!D41-[1]Monthly!D42)/[1]Monthly!D42)</f>
        <v>8.5683571518907001E-3</v>
      </c>
      <c r="E42">
        <f>(([1]Monthly!E41-[1]Monthly!E42)/[1]Monthly!E42)</f>
        <v>-1.8315860191291215E-2</v>
      </c>
      <c r="F42">
        <f>(([1]Monthly!F41-[1]Monthly!F42)/[1]Monthly!F42)</f>
        <v>1.3525543911162535E-2</v>
      </c>
      <c r="G42">
        <f>(([1]Monthly!G41-[1]Monthly!G42)/[1]Monthly!G42)</f>
        <v>-1.2319737845984516E-2</v>
      </c>
      <c r="H42">
        <f>(([1]Monthly!H41-[1]Monthly!H42)/[1]Monthly!H42)</f>
        <v>-1.2923554662526185E-2</v>
      </c>
      <c r="I42">
        <f>(([1]Monthly!I41-[1]Monthly!I42)/[1]Monthly!I42)</f>
        <v>0.11692703372070862</v>
      </c>
      <c r="J42">
        <f>(([1]Monthly!J41-[1]Monthly!J42)/[1]Monthly!J42)</f>
        <v>1.8996905807008607E-2</v>
      </c>
      <c r="K42">
        <f>(([1]Monthly!K41-[1]Monthly!K42)/[1]Monthly!K42)</f>
        <v>-0.12880016928828394</v>
      </c>
      <c r="L42" s="73">
        <v>2.7348473277999424E-2</v>
      </c>
      <c r="M42" s="73">
        <v>-2.2624434389141128E-3</v>
      </c>
    </row>
    <row r="43" spans="1:13" x14ac:dyDescent="0.3">
      <c r="A43" s="2">
        <v>44378</v>
      </c>
      <c r="B43">
        <f>(([1]Monthly!B42-[1]Monthly!B43)/[1]Monthly!B43)</f>
        <v>0.10949473957656836</v>
      </c>
      <c r="C43">
        <f>(([1]Monthly!C42-[1]Monthly!C43)/[1]Monthly!C43)</f>
        <v>0.19542431842083968</v>
      </c>
      <c r="D43">
        <f>(([1]Monthly!D42-[1]Monthly!D43)/[1]Monthly!D43)</f>
        <v>0.10862631007045466</v>
      </c>
      <c r="E43">
        <f>(([1]Monthly!E42-[1]Monthly!E43)/[1]Monthly!E43)</f>
        <v>5.9582758340774457E-2</v>
      </c>
      <c r="F43">
        <f>(([1]Monthly!F42-[1]Monthly!F43)/[1]Monthly!F43)</f>
        <v>8.2103804357011312E-2</v>
      </c>
      <c r="G43">
        <f>(([1]Monthly!G42-[1]Monthly!G43)/[1]Monthly!G43)</f>
        <v>0.16888641978918434</v>
      </c>
      <c r="H43">
        <f>(([1]Monthly!H42-[1]Monthly!H43)/[1]Monthly!H43)</f>
        <v>5.8334541588130076E-2</v>
      </c>
      <c r="I43">
        <f>(([1]Monthly!I42-[1]Monthly!I43)/[1]Monthly!I43)</f>
        <v>3.0529105722980263E-2</v>
      </c>
      <c r="J43">
        <f>(([1]Monthly!J42-[1]Monthly!J43)/[1]Monthly!J43)</f>
        <v>4.3710101389410533E-2</v>
      </c>
      <c r="K43">
        <f>(([1]Monthly!K42-[1]Monthly!K43)/[1]Monthly!K43)</f>
        <v>2.4942163100057837E-2</v>
      </c>
      <c r="L43" s="73">
        <v>9.4425715635318708E-2</v>
      </c>
      <c r="M43" s="73">
        <v>-1.789902481175169E-2</v>
      </c>
    </row>
    <row r="44" spans="1:13" x14ac:dyDescent="0.3">
      <c r="A44" s="2">
        <v>44348</v>
      </c>
      <c r="B44">
        <f>(([1]Monthly!B43-[1]Monthly!B44)/[1]Monthly!B44)</f>
        <v>-3.570645763967898E-2</v>
      </c>
      <c r="C44">
        <f>(([1]Monthly!C43-[1]Monthly!C44)/[1]Monthly!C44)</f>
        <v>-5.3290239568653829E-2</v>
      </c>
      <c r="D44">
        <f>(([1]Monthly!D43-[1]Monthly!D44)/[1]Monthly!D44)</f>
        <v>-4.7700113492222473E-2</v>
      </c>
      <c r="E44">
        <f>(([1]Monthly!E43-[1]Monthly!E44)/[1]Monthly!E44)</f>
        <v>1.8785704288967753E-2</v>
      </c>
      <c r="F44">
        <f>(([1]Monthly!F43-[1]Monthly!F44)/[1]Monthly!F44)</f>
        <v>-1.1444514986467071E-2</v>
      </c>
      <c r="G44">
        <f>(([1]Monthly!G43-[1]Monthly!G44)/[1]Monthly!G44)</f>
        <v>-6.3077007369257324E-2</v>
      </c>
      <c r="H44">
        <f>(([1]Monthly!H43-[1]Monthly!H44)/[1]Monthly!H44)</f>
        <v>-4.8076923076923149E-2</v>
      </c>
      <c r="I44">
        <f>(([1]Monthly!I43-[1]Monthly!I44)/[1]Monthly!I44)</f>
        <v>1.1066448315220179E-2</v>
      </c>
      <c r="J44">
        <f>(([1]Monthly!J43-[1]Monthly!J44)/[1]Monthly!J44)</f>
        <v>6.6714734923591548E-2</v>
      </c>
      <c r="K44">
        <f>(([1]Monthly!K43-[1]Monthly!K44)/[1]Monthly!K44)</f>
        <v>0.19830200121285638</v>
      </c>
      <c r="L44" s="73">
        <v>1.9840819957657936E-3</v>
      </c>
      <c r="M44" s="73">
        <v>-7.0239871456444211E-2</v>
      </c>
    </row>
    <row r="45" spans="1:13" x14ac:dyDescent="0.3">
      <c r="A45" s="2">
        <v>44317</v>
      </c>
      <c r="B45">
        <f>(([1]Monthly!B44-[1]Monthly!B45)/[1]Monthly!B45)</f>
        <v>-2.2975260549448279E-2</v>
      </c>
      <c r="C45">
        <f>(([1]Monthly!C44-[1]Monthly!C45)/[1]Monthly!C45)</f>
        <v>5.9065911782359627E-2</v>
      </c>
      <c r="D45">
        <f>(([1]Monthly!D44-[1]Monthly!D45)/[1]Monthly!D45)</f>
        <v>-1.1841541049576026E-2</v>
      </c>
      <c r="E45">
        <f>(([1]Monthly!E44-[1]Monthly!E45)/[1]Monthly!E45)</f>
        <v>0.13420494393696697</v>
      </c>
      <c r="F45">
        <f>(([1]Monthly!F44-[1]Monthly!F45)/[1]Monthly!F45)</f>
        <v>5.1049538203189982E-3</v>
      </c>
      <c r="G45">
        <f>(([1]Monthly!G44-[1]Monthly!G45)/[1]Monthly!G45)</f>
        <v>5.8763813556864102E-2</v>
      </c>
      <c r="H45">
        <f>(([1]Monthly!H44-[1]Monthly!H45)/[1]Monthly!H45)</f>
        <v>-8.1226613124029054E-3</v>
      </c>
      <c r="I45">
        <f>(([1]Monthly!I44-[1]Monthly!I45)/[1]Monthly!I45)</f>
        <v>-6.3919728712779386E-2</v>
      </c>
      <c r="J45">
        <f>(([1]Monthly!J44-[1]Monthly!J45)/[1]Monthly!J45)</f>
        <v>2.4359719610189703E-2</v>
      </c>
      <c r="K45">
        <f>(([1]Monthly!K44-[1]Monthly!K45)/[1]Monthly!K45)</f>
        <v>6.5048902011441229E-2</v>
      </c>
      <c r="L45" s="73">
        <v>1.0498592152404831E-2</v>
      </c>
      <c r="M45" s="73">
        <v>-6.4727350794332492E-2</v>
      </c>
    </row>
    <row r="46" spans="1:13" x14ac:dyDescent="0.3">
      <c r="A46" s="2">
        <v>44287</v>
      </c>
      <c r="B46">
        <f>(([1]Monthly!B45-[1]Monthly!B46)/[1]Monthly!B46)</f>
        <v>8.3127153839356704E-2</v>
      </c>
      <c r="C46">
        <f>(([1]Monthly!C45-[1]Monthly!C46)/[1]Monthly!C46)</f>
        <v>4.0683265465988751E-2</v>
      </c>
      <c r="D46">
        <f>(([1]Monthly!D45-[1]Monthly!D46)/[1]Monthly!D46)</f>
        <v>7.3320116122636808E-2</v>
      </c>
      <c r="E46">
        <f>(([1]Monthly!E45-[1]Monthly!E46)/[1]Monthly!E46)</f>
        <v>2.9092043125724006E-2</v>
      </c>
      <c r="F46">
        <f>(([1]Monthly!F45-[1]Monthly!F46)/[1]Monthly!F46)</f>
        <v>0.17390790096199332</v>
      </c>
      <c r="G46">
        <f>(([1]Monthly!G45-[1]Monthly!G46)/[1]Monthly!G46)</f>
        <v>3.3905210925334718E-3</v>
      </c>
      <c r="H46">
        <f>(([1]Monthly!H45-[1]Monthly!H46)/[1]Monthly!H46)</f>
        <v>0.1182323825075266</v>
      </c>
      <c r="I46">
        <f>(([1]Monthly!I45-[1]Monthly!I46)/[1]Monthly!I46)</f>
        <v>6.8549588007544932E-2</v>
      </c>
      <c r="J46">
        <f>(([1]Monthly!J45-[1]Monthly!J46)/[1]Monthly!J46)</f>
        <v>9.3532658280859673E-2</v>
      </c>
      <c r="K46">
        <f>(([1]Monthly!K45-[1]Monthly!K46)/[1]Monthly!K46)</f>
        <v>0.34549968963376781</v>
      </c>
      <c r="L46" s="73">
        <v>6.4676657709877128E-2</v>
      </c>
      <c r="M46" s="73">
        <v>7.0804597701149594E-2</v>
      </c>
    </row>
    <row r="47" spans="1:13" x14ac:dyDescent="0.3">
      <c r="A47" s="2">
        <v>44256</v>
      </c>
      <c r="B47">
        <f>(([1]Monthly!B46-[1]Monthly!B47)/[1]Monthly!B47)</f>
        <v>-4.3001528698845982E-3</v>
      </c>
      <c r="C47">
        <f>(([1]Monthly!C46-[1]Monthly!C47)/[1]Monthly!C47)</f>
        <v>-4.4745983569808967E-2</v>
      </c>
      <c r="D47">
        <f>(([1]Monthly!D46-[1]Monthly!D47)/[1]Monthly!D47)</f>
        <v>-5.4463897164663828E-2</v>
      </c>
      <c r="E47">
        <f>(([1]Monthly!E46-[1]Monthly!E47)/[1]Monthly!E47)</f>
        <v>-1.0011908437348473E-2</v>
      </c>
      <c r="F47">
        <f>(([1]Monthly!F46-[1]Monthly!F47)/[1]Monthly!F47)</f>
        <v>-3.9410420115078423E-4</v>
      </c>
      <c r="G47">
        <f>(([1]Monthly!G46-[1]Monthly!G47)/[1]Monthly!G47)</f>
        <v>-4.9417929111290532E-2</v>
      </c>
      <c r="H47">
        <f>(([1]Monthly!H46-[1]Monthly!H47)/[1]Monthly!H47)</f>
        <v>-1.3689667320952231E-2</v>
      </c>
      <c r="I47">
        <f>(([1]Monthly!I46-[1]Monthly!I47)/[1]Monthly!I47)</f>
        <v>-7.2296923927058346E-2</v>
      </c>
      <c r="J47">
        <f>(([1]Monthly!J46-[1]Monthly!J47)/[1]Monthly!J47)</f>
        <v>-5.5103309873088563E-2</v>
      </c>
      <c r="K47">
        <f>(([1]Monthly!K46-[1]Monthly!K47)/[1]Monthly!K47)</f>
        <v>-6.8786127167630051E-2</v>
      </c>
      <c r="L47" s="73">
        <v>-1.4679912703005421E-2</v>
      </c>
      <c r="M47" s="73">
        <v>9.6321225484505505E-3</v>
      </c>
    </row>
    <row r="48" spans="1:13" x14ac:dyDescent="0.3">
      <c r="A48" s="2">
        <v>44228</v>
      </c>
      <c r="B48">
        <f>(([1]Monthly!B47-[1]Monthly!B48)/[1]Monthly!B48)</f>
        <v>-3.9648926394947208E-2</v>
      </c>
      <c r="C48">
        <f>(([1]Monthly!C47-[1]Monthly!C48)/[1]Monthly!C48)</f>
        <v>9.7969012837538685E-2</v>
      </c>
      <c r="D48">
        <f>(([1]Monthly!D47-[1]Monthly!D48)/[1]Monthly!D48)</f>
        <v>-2.6557612095933263E-2</v>
      </c>
      <c r="E48">
        <f>(([1]Monthly!E47-[1]Monthly!E48)/[1]Monthly!E48)</f>
        <v>9.1552460121321164E-2</v>
      </c>
      <c r="F48">
        <f>(([1]Monthly!F47-[1]Monthly!F48)/[1]Monthly!F48)</f>
        <v>0.11426313015984556</v>
      </c>
      <c r="G48">
        <f>(([1]Monthly!G47-[1]Monthly!G48)/[1]Monthly!G48)</f>
        <v>7.8635457572900122E-2</v>
      </c>
      <c r="H48">
        <f>(([1]Monthly!H47-[1]Monthly!H48)/[1]Monthly!H48)</f>
        <v>-4.8783990808119487E-2</v>
      </c>
      <c r="I48">
        <f>(([1]Monthly!I47-[1]Monthly!I48)/[1]Monthly!I48)</f>
        <v>7.0808678500986114E-2</v>
      </c>
      <c r="J48">
        <f>(([1]Monthly!J47-[1]Monthly!J48)/[1]Monthly!J48)</f>
        <v>-1.6567060458651785E-2</v>
      </c>
      <c r="K48">
        <f>(([1]Monthly!K47-[1]Monthly!K48)/[1]Monthly!K48)</f>
        <v>0.1607622114868491</v>
      </c>
      <c r="L48" s="73">
        <v>8.3331992531974746E-3</v>
      </c>
      <c r="M48" s="73">
        <v>0.15231345279486508</v>
      </c>
    </row>
    <row r="49" spans="1:13" x14ac:dyDescent="0.3">
      <c r="A49" s="2">
        <v>44197</v>
      </c>
      <c r="B49">
        <f>(([1]Monthly!B48-[1]Monthly!B49)/[1]Monthly!B49)</f>
        <v>0.13238530354494563</v>
      </c>
      <c r="C49">
        <f>(([1]Monthly!C48-[1]Monthly!C49)/[1]Monthly!C49)</f>
        <v>-6.9760929794334459E-2</v>
      </c>
      <c r="D49">
        <f>(([1]Monthly!D48-[1]Monthly!D49)/[1]Monthly!D49)</f>
        <v>0.10348795397339093</v>
      </c>
      <c r="E49">
        <f>(([1]Monthly!E48-[1]Monthly!E49)/[1]Monthly!E49)</f>
        <v>1.1500596537646861E-2</v>
      </c>
      <c r="F49">
        <f>(([1]Monthly!F48-[1]Monthly!F49)/[1]Monthly!F49)</f>
        <v>-5.4063596901156911E-2</v>
      </c>
      <c r="G49">
        <f>(([1]Monthly!G48-[1]Monthly!G49)/[1]Monthly!G49)</f>
        <v>-3.9740963078642368E-2</v>
      </c>
      <c r="H49">
        <f>(([1]Monthly!H48-[1]Monthly!H49)/[1]Monthly!H49)</f>
        <v>0.17203456402199527</v>
      </c>
      <c r="I49">
        <f>(([1]Monthly!I48-[1]Monthly!I49)/[1]Monthly!I49)</f>
        <v>3.9106974902233579E-3</v>
      </c>
      <c r="J49">
        <f>(([1]Monthly!J48-[1]Monthly!J49)/[1]Monthly!J49)</f>
        <v>8.0654851306698777E-2</v>
      </c>
      <c r="K49">
        <f>(([1]Monthly!K48-[1]Monthly!K49)/[1]Monthly!K49)</f>
        <v>0.17206668763762206</v>
      </c>
      <c r="L49" s="73">
        <v>6.0800976196355841E-2</v>
      </c>
      <c r="M49" s="73">
        <v>5.6214689265536681E-2</v>
      </c>
    </row>
    <row r="50" spans="1:13" x14ac:dyDescent="0.3">
      <c r="A50" s="2">
        <v>44166</v>
      </c>
      <c r="B50">
        <f>(([1]Monthly!B49-[1]Monthly!B50)/[1]Monthly!B50)</f>
        <v>-7.2204529566462172E-2</v>
      </c>
      <c r="C50">
        <f>(([1]Monthly!C49-[1]Monthly!C50)/[1]Monthly!C50)</f>
        <v>8.683945763828485E-2</v>
      </c>
      <c r="D50">
        <f>(([1]Monthly!D49-[1]Monthly!D50)/[1]Monthly!D50)</f>
        <v>-3.1887488686207589E-2</v>
      </c>
      <c r="E50">
        <f>(([1]Monthly!E49-[1]Monthly!E50)/[1]Monthly!E50)</f>
        <v>-1.3333226560748335E-2</v>
      </c>
      <c r="F50">
        <f>(([1]Monthly!F49-[1]Monthly!F50)/[1]Monthly!F50)</f>
        <v>-0.12919153553988066</v>
      </c>
      <c r="G50">
        <f>(([1]Monthly!G49-[1]Monthly!G50)/[1]Monthly!G50)</f>
        <v>-2.0222466787202319E-2</v>
      </c>
      <c r="H50">
        <f>(([1]Monthly!H49-[1]Monthly!H50)/[1]Monthly!H50)</f>
        <v>7.6327245999886599E-3</v>
      </c>
      <c r="I50">
        <f>(([1]Monthly!I49-[1]Monthly!I50)/[1]Monthly!I50)</f>
        <v>-2.7488927402272326E-2</v>
      </c>
      <c r="J50">
        <f>(([1]Monthly!J49-[1]Monthly!J50)/[1]Monthly!J50)</f>
        <v>3.654691939438743E-2</v>
      </c>
      <c r="K50">
        <f>(([1]Monthly!K49-[1]Monthly!K50)/[1]Monthly!K50)</f>
        <v>-6.5961510210077984E-2</v>
      </c>
      <c r="L50" s="73">
        <v>-3.0691501158187737E-2</v>
      </c>
      <c r="M50" s="73">
        <v>0.34600760456273771</v>
      </c>
    </row>
    <row r="51" spans="1:13" x14ac:dyDescent="0.3">
      <c r="A51" s="2">
        <v>44136</v>
      </c>
      <c r="B51">
        <f>(([1]Monthly!B50-[1]Monthly!B51)/[1]Monthly!B51)</f>
        <v>2.8767451683238444E-2</v>
      </c>
      <c r="C51">
        <f>(([1]Monthly!C50-[1]Monthly!C51)/[1]Monthly!C51)</f>
        <v>6.8331082916081698E-2</v>
      </c>
      <c r="D51">
        <f>(([1]Monthly!D50-[1]Monthly!D51)/[1]Monthly!D51)</f>
        <v>-3.1578582086962243E-3</v>
      </c>
      <c r="E51">
        <f>(([1]Monthly!E50-[1]Monthly!E51)/[1]Monthly!E51)</f>
        <v>0.14162948877349529</v>
      </c>
      <c r="F51">
        <f>(([1]Monthly!F50-[1]Monthly!F51)/[1]Monthly!F51)</f>
        <v>0.24791224664830938</v>
      </c>
      <c r="G51">
        <f>(([1]Monthly!G50-[1]Monthly!G51)/[1]Monthly!G51)</f>
        <v>-1.6234609159655904E-2</v>
      </c>
      <c r="H51">
        <f>(([1]Monthly!H50-[1]Monthly!H51)/[1]Monthly!H51)</f>
        <v>2.142527142527147E-2</v>
      </c>
      <c r="I51">
        <f>(([1]Monthly!I50-[1]Monthly!I51)/[1]Monthly!I51)</f>
        <v>7.9008882655446519E-2</v>
      </c>
      <c r="J51">
        <f>(([1]Monthly!J50-[1]Monthly!J51)/[1]Monthly!J51)</f>
        <v>0.15392215864689357</v>
      </c>
      <c r="K51">
        <f>(([1]Monthly!K50-[1]Monthly!K51)/[1]Monthly!K51)</f>
        <v>2.8713918694272329E-2</v>
      </c>
      <c r="L51" s="73">
        <v>8.1577187805494583E-2</v>
      </c>
      <c r="M51" s="73">
        <v>-0.14983028931630846</v>
      </c>
    </row>
    <row r="52" spans="1:13" x14ac:dyDescent="0.3">
      <c r="A52" s="2">
        <v>44105</v>
      </c>
      <c r="B52">
        <f>(([1]Monthly!B51-[1]Monthly!B52)/[1]Monthly!B52)</f>
        <v>-6.0701265279862762E-2</v>
      </c>
      <c r="C52">
        <f>(([1]Monthly!C51-[1]Monthly!C52)/[1]Monthly!C52)</f>
        <v>5.5502134697487738E-3</v>
      </c>
      <c r="D52">
        <f>(([1]Monthly!D51-[1]Monthly!D52)/[1]Monthly!D52)</f>
        <v>0.21739681466773686</v>
      </c>
      <c r="E52">
        <f>(([1]Monthly!E51-[1]Monthly!E52)/[1]Monthly!E52)</f>
        <v>3.7149413080992767E-2</v>
      </c>
      <c r="F52">
        <f>(([1]Monthly!F51-[1]Monthly!F52)/[1]Monthly!F52)</f>
        <v>1.7182907528827411E-3</v>
      </c>
      <c r="G52">
        <f>(([1]Monthly!G51-[1]Monthly!G52)/[1]Monthly!G52)</f>
        <v>4.5889421688139025E-2</v>
      </c>
      <c r="H52">
        <f>(([1]Monthly!H51-[1]Monthly!H52)/[1]Monthly!H52)</f>
        <v>5.2644376899696026E-2</v>
      </c>
      <c r="I52">
        <f>(([1]Monthly!I51-[1]Monthly!I52)/[1]Monthly!I52)</f>
        <v>0.17212615684364332</v>
      </c>
      <c r="J52">
        <f>(([1]Monthly!J51-[1]Monthly!J52)/[1]Monthly!J52)</f>
        <v>0.22354350525887742</v>
      </c>
      <c r="K52">
        <f>(([1]Monthly!K51-[1]Monthly!K52)/[1]Monthly!K52)</f>
        <v>0.14086206896551731</v>
      </c>
      <c r="L52" s="73">
        <v>0.11449593540880806</v>
      </c>
      <c r="M52" s="73">
        <v>-2.2281921618204806E-2</v>
      </c>
    </row>
    <row r="53" spans="1:13" x14ac:dyDescent="0.3">
      <c r="A53" s="2">
        <v>44075</v>
      </c>
      <c r="B53">
        <f>(([1]Monthly!B52-[1]Monthly!B53)/[1]Monthly!B53)</f>
        <v>-8.0493768733238671E-2</v>
      </c>
      <c r="C53">
        <f>(([1]Monthly!C52-[1]Monthly!C53)/[1]Monthly!C53)</f>
        <v>6.9235672719047472E-2</v>
      </c>
      <c r="D53">
        <f>(([1]Monthly!D52-[1]Monthly!D53)/[1]Monthly!D53)</f>
        <v>9.730205822362327E-2</v>
      </c>
      <c r="E53">
        <f>(([1]Monthly!E52-[1]Monthly!E53)/[1]Monthly!E53)</f>
        <v>5.1924995012966345E-2</v>
      </c>
      <c r="F53">
        <f>(([1]Monthly!F52-[1]Monthly!F53)/[1]Monthly!F53)</f>
        <v>0.11332057994361654</v>
      </c>
      <c r="G53">
        <f>(([1]Monthly!G52-[1]Monthly!G53)/[1]Monthly!G53)</f>
        <v>-8.4642416133646675E-2</v>
      </c>
      <c r="H53">
        <f>(([1]Monthly!H52-[1]Monthly!H53)/[1]Monthly!H53)</f>
        <v>3.7220086643481218E-3</v>
      </c>
      <c r="I53">
        <f>(([1]Monthly!I52-[1]Monthly!I53)/[1]Monthly!I53)</f>
        <v>-3.784417106033966E-2</v>
      </c>
      <c r="J53">
        <f>(([1]Monthly!J52-[1]Monthly!J53)/[1]Monthly!J53)</f>
        <v>3.007969931621602E-2</v>
      </c>
      <c r="K53">
        <f>(([1]Monthly!K52-[1]Monthly!K53)/[1]Monthly!K53)</f>
        <v>0.12774645148745878</v>
      </c>
      <c r="L53" s="73">
        <v>4.0615289562631836E-2</v>
      </c>
      <c r="M53" s="73">
        <v>-9.7804391217564859E-2</v>
      </c>
    </row>
    <row r="54" spans="1:13" x14ac:dyDescent="0.3">
      <c r="A54" s="2">
        <v>44044</v>
      </c>
      <c r="B54">
        <f>(([1]Monthly!B53-[1]Monthly!B54)/[1]Monthly!B54)</f>
        <v>7.3849379029952672E-2</v>
      </c>
      <c r="C54">
        <f>(([1]Monthly!C53-[1]Monthly!C54)/[1]Monthly!C54)</f>
        <v>0.10413081285787595</v>
      </c>
      <c r="D54">
        <f>(([1]Monthly!D53-[1]Monthly!D54)/[1]Monthly!D54)</f>
        <v>-3.3382623112425507E-2</v>
      </c>
      <c r="E54">
        <f>(([1]Monthly!E53-[1]Monthly!E54)/[1]Monthly!E54)</f>
        <v>8.5769980506822663E-2</v>
      </c>
      <c r="F54">
        <f>(([1]Monthly!F53-[1]Monthly!F54)/[1]Monthly!F54)</f>
        <v>4.596914327839513E-2</v>
      </c>
      <c r="G54">
        <f>(([1]Monthly!G53-[1]Monthly!G54)/[1]Monthly!G54)</f>
        <v>1.9209675984940493E-2</v>
      </c>
      <c r="H54">
        <f>(([1]Monthly!H53-[1]Monthly!H54)/[1]Monthly!H54)</f>
        <v>-0.13409415121255361</v>
      </c>
      <c r="I54">
        <f>(([1]Monthly!I53-[1]Monthly!I54)/[1]Monthly!I54)</f>
        <v>-0.10195707070707083</v>
      </c>
      <c r="J54">
        <f>(([1]Monthly!J53-[1]Monthly!J54)/[1]Monthly!J54)</f>
        <v>-4.5327799753582712E-2</v>
      </c>
      <c r="K54">
        <f>(([1]Monthly!K53-[1]Monthly!K54)/[1]Monthly!K54)</f>
        <v>-1.7386320213985524E-2</v>
      </c>
      <c r="L54" s="73">
        <v>-1.4506466633651155E-2</v>
      </c>
      <c r="M54" s="73">
        <v>0.12367830823454025</v>
      </c>
    </row>
    <row r="55" spans="1:13" x14ac:dyDescent="0.3">
      <c r="A55" s="2">
        <v>44013</v>
      </c>
      <c r="B55">
        <f>(([1]Monthly!B54-[1]Monthly!B55)/[1]Monthly!B55)</f>
        <v>6.5755818910392602E-3</v>
      </c>
      <c r="C55">
        <f>(([1]Monthly!C54-[1]Monthly!C55)/[1]Monthly!C55)</f>
        <v>-1.0585005773231054E-2</v>
      </c>
      <c r="D55">
        <f>(([1]Monthly!D54-[1]Monthly!D55)/[1]Monthly!D55)</f>
        <v>8.0412470952749768E-2</v>
      </c>
      <c r="E55">
        <f>(([1]Monthly!E54-[1]Monthly!E55)/[1]Monthly!E55)</f>
        <v>-3.8715789254520717E-2</v>
      </c>
      <c r="F55">
        <f>(([1]Monthly!F54-[1]Monthly!F55)/[1]Monthly!F55)</f>
        <v>0.10702419119790144</v>
      </c>
      <c r="G55">
        <f>(([1]Monthly!G54-[1]Monthly!G55)/[1]Monthly!G55)</f>
        <v>-2.6083921039577351E-2</v>
      </c>
      <c r="H55">
        <f>(([1]Monthly!H54-[1]Monthly!H55)/[1]Monthly!H55)</f>
        <v>-1.4834478450968115E-2</v>
      </c>
      <c r="I55">
        <f>(([1]Monthly!I54-[1]Monthly!I55)/[1]Monthly!I55)</f>
        <v>-1.467005339277375E-2</v>
      </c>
      <c r="J55">
        <f>(([1]Monthly!J54-[1]Monthly!J55)/[1]Monthly!J55)</f>
        <v>3.4978019888365623E-2</v>
      </c>
      <c r="K55">
        <f>(([1]Monthly!K54-[1]Monthly!K55)/[1]Monthly!K55)</f>
        <v>-0.10940956270205898</v>
      </c>
      <c r="L55" s="73">
        <v>2.7159916706752444E-2</v>
      </c>
      <c r="M55" s="73">
        <v>-6.9746646795827122E-2</v>
      </c>
    </row>
    <row r="56" spans="1:13" x14ac:dyDescent="0.3">
      <c r="A56" s="2">
        <v>43983</v>
      </c>
      <c r="B56">
        <f>(([1]Monthly!B55-[1]Monthly!B56)/[1]Monthly!B56)</f>
        <v>0.21302065827235836</v>
      </c>
      <c r="C56">
        <f>(([1]Monthly!C55-[1]Monthly!C56)/[1]Monthly!C56)</f>
        <v>9.5692625775327292E-2</v>
      </c>
      <c r="D56">
        <f>(([1]Monthly!D55-[1]Monthly!D56)/[1]Monthly!D56)</f>
        <v>-3.1008115588497403E-2</v>
      </c>
      <c r="E56">
        <f>(([1]Monthly!E55-[1]Monthly!E56)/[1]Monthly!E56)</f>
        <v>0.31258625637101511</v>
      </c>
      <c r="F56">
        <f>(([1]Monthly!F55-[1]Monthly!F56)/[1]Monthly!F56)</f>
        <v>1.6622714747103591E-2</v>
      </c>
      <c r="G56">
        <f>(([1]Monthly!G55-[1]Monthly!G56)/[1]Monthly!G56)</f>
        <v>6.1526588245783269E-2</v>
      </c>
      <c r="H56">
        <f>(([1]Monthly!H55-[1]Monthly!H56)/[1]Monthly!H56)</f>
        <v>0.10598123308963212</v>
      </c>
      <c r="I56">
        <f>(([1]Monthly!I55-[1]Monthly!I56)/[1]Monthly!I56)</f>
        <v>-2.5851817382762008E-3</v>
      </c>
      <c r="J56">
        <f>(([1]Monthly!J55-[1]Monthly!J56)/[1]Monthly!J56)</f>
        <v>-3.2520237219167955E-2</v>
      </c>
      <c r="K56">
        <f>(([1]Monthly!K55-[1]Monthly!K56)/[1]Monthly!K56)</f>
        <v>0.15962904498816108</v>
      </c>
      <c r="L56" s="73">
        <v>7.7073703022700224E-2</v>
      </c>
      <c r="M56" s="73">
        <v>-4.320547554541565E-2</v>
      </c>
    </row>
    <row r="57" spans="1:13" x14ac:dyDescent="0.3">
      <c r="A57" s="2">
        <v>43952</v>
      </c>
      <c r="B57">
        <f>(([1]Monthly!B56-[1]Monthly!B57)/[1]Monthly!B57)</f>
        <v>0.16369052096339859</v>
      </c>
      <c r="C57">
        <f>(([1]Monthly!C56-[1]Monthly!C57)/[1]Monthly!C57)</f>
        <v>5.5667574365477021E-2</v>
      </c>
      <c r="D57">
        <f>(([1]Monthly!D56-[1]Monthly!D57)/[1]Monthly!D57)</f>
        <v>0.1200021016129879</v>
      </c>
      <c r="E57">
        <f>(([1]Monthly!E56-[1]Monthly!E57)/[1]Monthly!E57)</f>
        <v>6.5053192263472767E-2</v>
      </c>
      <c r="F57">
        <f>(([1]Monthly!F56-[1]Monthly!F57)/[1]Monthly!F57)</f>
        <v>2.5845166656765116E-3</v>
      </c>
      <c r="G57">
        <f>(([1]Monthly!G56-[1]Monthly!G57)/[1]Monthly!G57)</f>
        <v>6.5765953024319271E-2</v>
      </c>
      <c r="H57">
        <f>(([1]Monthly!H56-[1]Monthly!H57)/[1]Monthly!H57)</f>
        <v>9.1417441568233296E-2</v>
      </c>
      <c r="I57">
        <f>(([1]Monthly!I56-[1]Monthly!I57)/[1]Monthly!I57)</f>
        <v>-1.44211169995924E-2</v>
      </c>
      <c r="J57">
        <f>(([1]Monthly!J56-[1]Monthly!J57)/[1]Monthly!J57)</f>
        <v>1.260218730137857E-2</v>
      </c>
      <c r="K57">
        <f>(([1]Monthly!K56-[1]Monthly!K57)/[1]Monthly!K57)</f>
        <v>5.1016175860638786E-2</v>
      </c>
      <c r="L57" s="73">
        <v>7.6847159982852395E-2</v>
      </c>
      <c r="M57" s="73">
        <v>2.1434695627321632E-3</v>
      </c>
    </row>
    <row r="58" spans="1:13" x14ac:dyDescent="0.3">
      <c r="A58" s="2">
        <v>43922</v>
      </c>
      <c r="B58">
        <f>(([1]Monthly!B57-[1]Monthly!B58)/[1]Monthly!B58)</f>
        <v>8.3736593801671411E-3</v>
      </c>
      <c r="C58">
        <f>(([1]Monthly!C57-[1]Monthly!C58)/[1]Monthly!C58)</f>
        <v>-2.0897041239473852E-2</v>
      </c>
      <c r="D58">
        <f>(([1]Monthly!D57-[1]Monthly!D58)/[1]Monthly!D58)</f>
        <v>-5.0059892194050687E-2</v>
      </c>
      <c r="E58">
        <f>(([1]Monthly!E57-[1]Monthly!E58)/[1]Monthly!E58)</f>
        <v>-3.4238007561596104E-2</v>
      </c>
      <c r="F58">
        <f>(([1]Monthly!F57-[1]Monthly!F58)/[1]Monthly!F58)</f>
        <v>-4.2986296696423572E-2</v>
      </c>
      <c r="G58">
        <f>(([1]Monthly!G57-[1]Monthly!G58)/[1]Monthly!G58)</f>
        <v>6.8060004440074817E-2</v>
      </c>
      <c r="H58">
        <f>(([1]Monthly!H57-[1]Monthly!H58)/[1]Monthly!H58)</f>
        <v>-7.4597360311646099E-2</v>
      </c>
      <c r="I58">
        <f>(([1]Monthly!I57-[1]Monthly!I58)/[1]Monthly!I58)</f>
        <v>8.395934600088388E-2</v>
      </c>
      <c r="J58">
        <f>(([1]Monthly!J57-[1]Monthly!J58)/[1]Monthly!J58)</f>
        <v>3.894891441713242E-2</v>
      </c>
      <c r="K58">
        <f>(([1]Monthly!K57-[1]Monthly!K58)/[1]Monthly!K58)</f>
        <v>0.21003764115432871</v>
      </c>
      <c r="L58" s="73">
        <v>-3.8363324576289902E-2</v>
      </c>
      <c r="M58" s="73">
        <v>-5.8649448479956949E-2</v>
      </c>
    </row>
    <row r="59" spans="1:13" x14ac:dyDescent="0.3">
      <c r="A59" s="2">
        <v>43891</v>
      </c>
      <c r="B59">
        <f>(([1]Monthly!B58-[1]Monthly!B59)/[1]Monthly!B59)</f>
        <v>0.31626133141647705</v>
      </c>
      <c r="C59">
        <f>(([1]Monthly!C58-[1]Monthly!C59)/[1]Monthly!C59)</f>
        <v>0.1031438209689098</v>
      </c>
      <c r="D59">
        <f>(([1]Monthly!D58-[1]Monthly!D59)/[1]Monthly!D59)</f>
        <v>0.16231581389952429</v>
      </c>
      <c r="E59">
        <f>(([1]Monthly!E58-[1]Monthly!E59)/[1]Monthly!E59)</f>
        <v>0.11534542490319959</v>
      </c>
      <c r="F59">
        <f>(([1]Monthly!F58-[1]Monthly!F59)/[1]Monthly!F59)</f>
        <v>5.5325532553255355E-2</v>
      </c>
      <c r="G59">
        <f>(([1]Monthly!G58-[1]Monthly!G59)/[1]Monthly!G59)</f>
        <v>0.17666156659327542</v>
      </c>
      <c r="H59">
        <f>(([1]Monthly!H58-[1]Monthly!H59)/[1]Monthly!H59)</f>
        <v>0.17207305438189996</v>
      </c>
      <c r="I59">
        <f>(([1]Monthly!I58-[1]Monthly!I59)/[1]Monthly!I59)</f>
        <v>5.9023106171395168E-2</v>
      </c>
      <c r="J59">
        <f>(([1]Monthly!J58-[1]Monthly!J59)/[1]Monthly!J59)</f>
        <v>0.1121620766065211</v>
      </c>
      <c r="K59">
        <f>(([1]Monthly!K58-[1]Monthly!K59)/[1]Monthly!K59)</f>
        <v>1.8140010219724126E-2</v>
      </c>
      <c r="L59" s="73">
        <v>0.14419232203618174</v>
      </c>
      <c r="M59" s="73">
        <v>3.0353430353430397E-2</v>
      </c>
    </row>
    <row r="60" spans="1:13" x14ac:dyDescent="0.3">
      <c r="A60" s="2">
        <v>43862</v>
      </c>
      <c r="B60">
        <f>(([1]Monthly!B59-[1]Monthly!B60)/[1]Monthly!B60)</f>
        <v>-0.16173738388149644</v>
      </c>
      <c r="C60">
        <f>(([1]Monthly!C59-[1]Monthly!C60)/[1]Monthly!C60)</f>
        <v>-8.7019575689248826E-2</v>
      </c>
      <c r="D60">
        <f>(([1]Monthly!D59-[1]Monthly!D60)/[1]Monthly!D60)</f>
        <v>-0.26811871099223039</v>
      </c>
      <c r="E60">
        <f>(([1]Monthly!E59-[1]Monthly!E60)/[1]Monthly!E60)</f>
        <v>-0.12326827927432663</v>
      </c>
      <c r="F60">
        <f>(([1]Monthly!F59-[1]Monthly!F60)/[1]Monthly!F60)</f>
        <v>-7.3111043132456435E-2</v>
      </c>
      <c r="G60">
        <f>(([1]Monthly!G59-[1]Monthly!G60)/[1]Monthly!G60)</f>
        <v>-9.485190051714075E-2</v>
      </c>
      <c r="H60">
        <f>(([1]Monthly!H59-[1]Monthly!H60)/[1]Monthly!H60)</f>
        <v>-0.25851440121273367</v>
      </c>
      <c r="I60">
        <f>(([1]Monthly!I59-[1]Monthly!I60)/[1]Monthly!I60)</f>
        <v>-0.12953816385763023</v>
      </c>
      <c r="J60">
        <f>(([1]Monthly!J59-[1]Monthly!J60)/[1]Monthly!J60)</f>
        <v>-0.31795806273317678</v>
      </c>
      <c r="K60">
        <f>(([1]Monthly!K59-[1]Monthly!K60)/[1]Monthly!K60)</f>
        <v>-0.36305939788445896</v>
      </c>
      <c r="L60" s="73">
        <v>-0.23053328316442231</v>
      </c>
      <c r="M60" s="73">
        <v>-1.2455516014234901E-2</v>
      </c>
    </row>
    <row r="61" spans="1:13" x14ac:dyDescent="0.3">
      <c r="A61" s="2">
        <v>43831</v>
      </c>
      <c r="B61">
        <f>(([1]Monthly!B60-[1]Monthly!B61)/[1]Monthly!B61)</f>
        <v>-5.8792948627061671E-2</v>
      </c>
      <c r="C61">
        <f>(([1]Monthly!C60-[1]Monthly!C61)/[1]Monthly!C61)</f>
        <v>-3.7946725696002111E-2</v>
      </c>
      <c r="D61">
        <f>(([1]Monthly!D60-[1]Monthly!D61)/[1]Monthly!D61)</f>
        <v>-3.9672184620402728E-2</v>
      </c>
      <c r="E61">
        <f>(([1]Monthly!E60-[1]Monthly!E61)/[1]Monthly!E61)</f>
        <v>-5.7024364955935714E-2</v>
      </c>
      <c r="F61">
        <f>(([1]Monthly!F60-[1]Monthly!F61)/[1]Monthly!F61)</f>
        <v>1.2808732213961263E-3</v>
      </c>
      <c r="G61">
        <f>(([1]Monthly!G60-[1]Monthly!G61)/[1]Monthly!G61)</f>
        <v>-7.2088788312840268E-2</v>
      </c>
      <c r="H61">
        <f>(([1]Monthly!H60-[1]Monthly!H61)/[1]Monthly!H61)</f>
        <v>-6.7301347912150061E-2</v>
      </c>
      <c r="I61">
        <f>(([1]Monthly!I60-[1]Monthly!I61)/[1]Monthly!I61)</f>
        <v>-0.16004448056113946</v>
      </c>
      <c r="J61">
        <f>(([1]Monthly!J60-[1]Monthly!J61)/[1]Monthly!J61)</f>
        <v>-0.13593218315324448</v>
      </c>
      <c r="K61">
        <f>(([1]Monthly!K60-[1]Monthly!K61)/[1]Monthly!K61)</f>
        <v>-0.1343851246654458</v>
      </c>
      <c r="L61" s="73">
        <v>-5.9577408517786597E-2</v>
      </c>
      <c r="M61" s="73">
        <v>6.7521014193193301E-3</v>
      </c>
    </row>
    <row r="62" spans="1:13" x14ac:dyDescent="0.3">
      <c r="A62" s="2">
        <v>43800</v>
      </c>
      <c r="B62">
        <f>(([1]Monthly!B61-[1]Monthly!B62)/[1]Monthly!B62)</f>
        <v>-6.7639023530448678E-2</v>
      </c>
      <c r="C62">
        <f>(([1]Monthly!C61-[1]Monthly!C62)/[1]Monthly!C62)</f>
        <v>-3.8235949568755159E-2</v>
      </c>
      <c r="D62">
        <f>(([1]Monthly!D61-[1]Monthly!D62)/[1]Monthly!D62)</f>
        <v>-3.6003458847574846E-2</v>
      </c>
      <c r="E62">
        <f>(([1]Monthly!E61-[1]Monthly!E62)/[1]Monthly!E62)</f>
        <v>6.1275015473488854E-2</v>
      </c>
      <c r="F62">
        <f>(([1]Monthly!F61-[1]Monthly!F62)/[1]Monthly!F62)</f>
        <v>5.9945656741085436E-3</v>
      </c>
      <c r="G62">
        <f>(([1]Monthly!G61-[1]Monthly!G62)/[1]Monthly!G62)</f>
        <v>5.7843868636130044E-2</v>
      </c>
      <c r="H62">
        <f>(([1]Monthly!H61-[1]Monthly!H62)/[1]Monthly!H62)</f>
        <v>-7.0201577563540674E-2</v>
      </c>
      <c r="I62">
        <f>(([1]Monthly!I61-[1]Monthly!I62)/[1]Monthly!I62)</f>
        <v>-1.0118543607112559E-2</v>
      </c>
      <c r="J62">
        <f>(([1]Monthly!J61-[1]Monthly!J62)/[1]Monthly!J62)</f>
        <v>5.4010901282827602E-2</v>
      </c>
      <c r="K62">
        <f>(([1]Monthly!K61-[1]Monthly!K62)/[1]Monthly!K62)</f>
        <v>0.27040085898353622</v>
      </c>
      <c r="L62" s="73">
        <v>-1.2853380081418073E-2</v>
      </c>
      <c r="M62" s="73">
        <v>-5.4955072275035891E-2</v>
      </c>
    </row>
    <row r="63" spans="1:13" x14ac:dyDescent="0.3">
      <c r="A63" s="2">
        <v>43770</v>
      </c>
      <c r="B63">
        <f>(([1]Monthly!B62-[1]Monthly!B63)/[1]Monthly!B63)</f>
        <v>-2.3913978494623584E-2</v>
      </c>
      <c r="C63">
        <f>(([1]Monthly!C62-[1]Monthly!C63)/[1]Monthly!C63)</f>
        <v>5.2820487220447368E-2</v>
      </c>
      <c r="D63">
        <f>(([1]Monthly!D62-[1]Monthly!D63)/[1]Monthly!D63)</f>
        <v>-2.2353817796777415E-3</v>
      </c>
      <c r="E63">
        <f>(([1]Monthly!E62-[1]Monthly!E63)/[1]Monthly!E63)</f>
        <v>4.9967506679182476E-2</v>
      </c>
      <c r="F63">
        <f>(([1]Monthly!F62-[1]Monthly!F63)/[1]Monthly!F63)</f>
        <v>4.6185857046566803E-2</v>
      </c>
      <c r="G63">
        <f>(([1]Monthly!G62-[1]Monthly!G63)/[1]Monthly!G63)</f>
        <v>-9.5887037189064332E-3</v>
      </c>
      <c r="H63">
        <f>(([1]Monthly!H62-[1]Monthly!H63)/[1]Monthly!H63)</f>
        <v>-3.899604143855815E-2</v>
      </c>
      <c r="I63">
        <f>(([1]Monthly!I62-[1]Monthly!I63)/[1]Monthly!I63)</f>
        <v>-3.5288351576539839E-2</v>
      </c>
      <c r="J63">
        <f>(([1]Monthly!J62-[1]Monthly!J63)/[1]Monthly!J63)</f>
        <v>-2.3787037676886353E-2</v>
      </c>
      <c r="K63">
        <f>(([1]Monthly!K62-[1]Monthly!K63)/[1]Monthly!K63)</f>
        <v>-3.7547364795039728E-2</v>
      </c>
      <c r="L63" s="73">
        <v>1.1274504636855451E-2</v>
      </c>
      <c r="M63" s="73">
        <v>1.1592675536819929E-2</v>
      </c>
    </row>
    <row r="64" spans="1:13" x14ac:dyDescent="0.3">
      <c r="A64" s="2">
        <v>43739</v>
      </c>
      <c r="B64">
        <f>(([1]Monthly!B63-[1]Monthly!B64)/[1]Monthly!B64)</f>
        <v>5.927377101462477E-2</v>
      </c>
      <c r="C64">
        <f>(([1]Monthly!C63-[1]Monthly!C64)/[1]Monthly!C64)</f>
        <v>-9.5347125315558154E-2</v>
      </c>
      <c r="D64">
        <f>(([1]Monthly!D63-[1]Monthly!D64)/[1]Monthly!D64)</f>
        <v>3.6249847604340343E-2</v>
      </c>
      <c r="E64">
        <f>(([1]Monthly!E63-[1]Monthly!E64)/[1]Monthly!E64)</f>
        <v>1.5680004693733946E-2</v>
      </c>
      <c r="F64">
        <f>(([1]Monthly!F63-[1]Monthly!F64)/[1]Monthly!F64)</f>
        <v>-5.7167329796640041E-2</v>
      </c>
      <c r="G64">
        <f>(([1]Monthly!G63-[1]Monthly!G64)/[1]Monthly!G64)</f>
        <v>-6.4243835885837944E-2</v>
      </c>
      <c r="H64">
        <f>(([1]Monthly!H63-[1]Monthly!H64)/[1]Monthly!H64)</f>
        <v>-2.9507928723230336E-2</v>
      </c>
      <c r="I64">
        <f>(([1]Monthly!I63-[1]Monthly!I64)/[1]Monthly!I64)</f>
        <v>-4.3481658006797652E-2</v>
      </c>
      <c r="J64">
        <f>(([1]Monthly!J63-[1]Monthly!J64)/[1]Monthly!J64)</f>
        <v>-9.6917124313529682E-2</v>
      </c>
      <c r="K64">
        <f>(([1]Monthly!K63-[1]Monthly!K64)/[1]Monthly!K64)</f>
        <v>1.7226528854439747E-4</v>
      </c>
      <c r="L64" s="73">
        <v>1.6565555376964934E-2</v>
      </c>
      <c r="M64" s="73">
        <v>-3.4715157680569646E-2</v>
      </c>
    </row>
    <row r="65" spans="1:13" x14ac:dyDescent="0.3">
      <c r="A65" s="2">
        <v>43709</v>
      </c>
      <c r="B65">
        <f>(([1]Monthly!B64-[1]Monthly!B65)/[1]Monthly!B65)</f>
        <v>9.9153688216735897E-2</v>
      </c>
      <c r="C65">
        <f>(([1]Monthly!C64-[1]Monthly!C65)/[1]Monthly!C65)</f>
        <v>0.10269906877147554</v>
      </c>
      <c r="D65">
        <f>(([1]Monthly!D64-[1]Monthly!D65)/[1]Monthly!D65)</f>
        <v>2.3626216953846293E-3</v>
      </c>
      <c r="E65">
        <f>(([1]Monthly!E64-[1]Monthly!E65)/[1]Monthly!E65)</f>
        <v>-0.14901265696382654</v>
      </c>
      <c r="F65">
        <f>(([1]Monthly!F64-[1]Monthly!F65)/[1]Monthly!F65)</f>
        <v>2.6927333087421512E-2</v>
      </c>
      <c r="G65">
        <f>(([1]Monthly!G64-[1]Monthly!G65)/[1]Monthly!G65)</f>
        <v>0.10868395053316525</v>
      </c>
      <c r="H65">
        <f>(([1]Monthly!H64-[1]Monthly!H65)/[1]Monthly!H65)</f>
        <v>0.12115102639296187</v>
      </c>
      <c r="I65">
        <f>(([1]Monthly!I64-[1]Monthly!I65)/[1]Monthly!I65)</f>
        <v>-8.2910387044284016E-3</v>
      </c>
      <c r="J65">
        <f>(([1]Monthly!J64-[1]Monthly!J65)/[1]Monthly!J65)</f>
        <v>-2.1725593302427681E-3</v>
      </c>
      <c r="K65">
        <f>(([1]Monthly!K64-[1]Monthly!K65)/[1]Monthly!K65)</f>
        <v>-3.9702233250620347E-2</v>
      </c>
      <c r="L65" s="73">
        <v>3.7802454940643722E-2</v>
      </c>
      <c r="M65" s="73">
        <v>1.7834394904458898E-3</v>
      </c>
    </row>
    <row r="66" spans="1:13" x14ac:dyDescent="0.3">
      <c r="A66" s="2">
        <v>43678</v>
      </c>
      <c r="B66">
        <f>(([1]Monthly!B65-[1]Monthly!B66)/[1]Monthly!B66)</f>
        <v>6.7043086404360477E-2</v>
      </c>
      <c r="C66">
        <f>(([1]Monthly!C65-[1]Monthly!C66)/[1]Monthly!C66)</f>
        <v>-7.0939146768574476E-2</v>
      </c>
      <c r="D66">
        <f>(([1]Monthly!D65-[1]Monthly!D66)/[1]Monthly!D66)</f>
        <v>0.10185999748648991</v>
      </c>
      <c r="E66">
        <f>(([1]Monthly!E65-[1]Monthly!E66)/[1]Monthly!E66)</f>
        <v>-1.1341058581071976E-2</v>
      </c>
      <c r="F66">
        <f>(([1]Monthly!F65-[1]Monthly!F66)/[1]Monthly!F66)</f>
        <v>9.0304417770077985E-2</v>
      </c>
      <c r="G66">
        <f>(([1]Monthly!G65-[1]Monthly!G66)/[1]Monthly!G66)</f>
        <v>9.0658452575140075E-2</v>
      </c>
      <c r="H66">
        <f>(([1]Monthly!H65-[1]Monthly!H66)/[1]Monthly!H66)</f>
        <v>0.32370958937344574</v>
      </c>
      <c r="I66">
        <f>(([1]Monthly!I65-[1]Monthly!I66)/[1]Monthly!I66)</f>
        <v>5.7611145257119446E-2</v>
      </c>
      <c r="J66">
        <f>(([1]Monthly!J65-[1]Monthly!J66)/[1]Monthly!J66)</f>
        <v>0.11181199276895258</v>
      </c>
      <c r="K66">
        <f>(([1]Monthly!K65-[1]Monthly!K66)/[1]Monthly!K66)</f>
        <v>-7.1428571428571425E-2</v>
      </c>
      <c r="L66" s="73">
        <v>3.5747127391229018E-2</v>
      </c>
      <c r="M66" s="73">
        <v>-2.6175412479841249E-2</v>
      </c>
    </row>
    <row r="67" spans="1:13" x14ac:dyDescent="0.3">
      <c r="A67" s="2">
        <v>43647</v>
      </c>
      <c r="B67">
        <f>(([1]Monthly!B66-[1]Monthly!B67)/[1]Monthly!B67)</f>
        <v>7.0573204683269122E-2</v>
      </c>
      <c r="C67">
        <f>(([1]Monthly!C66-[1]Monthly!C67)/[1]Monthly!C67)</f>
        <v>2.443752458682286E-2</v>
      </c>
      <c r="D67">
        <f>(([1]Monthly!D66-[1]Monthly!D67)/[1]Monthly!D67)</f>
        <v>-8.3146387494212864E-3</v>
      </c>
      <c r="E67">
        <f>(([1]Monthly!E66-[1]Monthly!E67)/[1]Monthly!E67)</f>
        <v>2.6773948302078045E-2</v>
      </c>
      <c r="F67">
        <f>(([1]Monthly!F66-[1]Monthly!F67)/[1]Monthly!F67)</f>
        <v>6.2520544342909823E-2</v>
      </c>
      <c r="G67">
        <f>(([1]Monthly!G66-[1]Monthly!G67)/[1]Monthly!G67)</f>
        <v>3.7365526120021454E-2</v>
      </c>
      <c r="H67">
        <f>(([1]Monthly!H66-[1]Monthly!H67)/[1]Monthly!H67)</f>
        <v>2.8124220503866242E-2</v>
      </c>
      <c r="I67">
        <f>(([1]Monthly!I66-[1]Monthly!I67)/[1]Monthly!I67)</f>
        <v>-9.072280178837544E-2</v>
      </c>
      <c r="J67">
        <f>(([1]Monthly!J66-[1]Monthly!J67)/[1]Monthly!J67)</f>
        <v>-4.2563377377111938E-2</v>
      </c>
      <c r="K67">
        <f>(([1]Monthly!K66-[1]Monthly!K67)/[1]Monthly!K67)</f>
        <v>-2.5594970812752617E-2</v>
      </c>
      <c r="L67" s="73">
        <v>-3.9574591154160213E-3</v>
      </c>
      <c r="M67" s="73">
        <v>6.5705975674246409E-2</v>
      </c>
    </row>
    <row r="68" spans="1:13" x14ac:dyDescent="0.3">
      <c r="A68" s="2">
        <v>43617</v>
      </c>
      <c r="B68">
        <f>(([1]Monthly!B67-[1]Monthly!B68)/[1]Monthly!B68)</f>
        <v>-6.9319230496202269E-2</v>
      </c>
      <c r="C68">
        <f>(([1]Monthly!C67-[1]Monthly!C68)/[1]Monthly!C68)</f>
        <v>-9.6552824768593171E-3</v>
      </c>
      <c r="D68">
        <f>(([1]Monthly!D67-[1]Monthly!D68)/[1]Monthly!D68)</f>
        <v>-7.861150300206711E-2</v>
      </c>
      <c r="E68">
        <f>(([1]Monthly!E67-[1]Monthly!E68)/[1]Monthly!E68)</f>
        <v>8.4214864679214269E-2</v>
      </c>
      <c r="F68">
        <f>(([1]Monthly!F67-[1]Monthly!F68)/[1]Monthly!F68)</f>
        <v>0.11997938372050201</v>
      </c>
      <c r="G68">
        <f>(([1]Monthly!G67-[1]Monthly!G68)/[1]Monthly!G68)</f>
        <v>-5.0863393575766518E-2</v>
      </c>
      <c r="H68">
        <f>(([1]Monthly!H67-[1]Monthly!H68)/[1]Monthly!H68)</f>
        <v>-0.12078513076374787</v>
      </c>
      <c r="I68">
        <f>(([1]Monthly!I67-[1]Monthly!I68)/[1]Monthly!I68)</f>
        <v>-1.4213831858082069E-2</v>
      </c>
      <c r="J68">
        <f>(([1]Monthly!J67-[1]Monthly!J68)/[1]Monthly!J68)</f>
        <v>-0.10682638984823672</v>
      </c>
      <c r="K68">
        <f>(([1]Monthly!K67-[1]Monthly!K68)/[1]Monthly!K68)</f>
        <v>-2.3245614035087687E-2</v>
      </c>
      <c r="L68" s="73">
        <v>-4.8573105376771987E-2</v>
      </c>
      <c r="M68" s="73">
        <v>3.9677291363577748E-4</v>
      </c>
    </row>
    <row r="69" spans="1:13" x14ac:dyDescent="0.3">
      <c r="A69" s="2">
        <v>43586</v>
      </c>
      <c r="B69">
        <f>(([1]Monthly!B68-[1]Monthly!B69)/[1]Monthly!B69)</f>
        <v>-5.7914799705744646E-2</v>
      </c>
      <c r="C69">
        <f>(([1]Monthly!C68-[1]Monthly!C69)/[1]Monthly!C69)</f>
        <v>1.3954462381967792E-2</v>
      </c>
      <c r="D69">
        <f>(([1]Monthly!D68-[1]Monthly!D69)/[1]Monthly!D69)</f>
        <v>7.5869022628473719E-3</v>
      </c>
      <c r="E69">
        <f>(([1]Monthly!E68-[1]Monthly!E69)/[1]Monthly!E69)</f>
        <v>-7.7969521005425519E-3</v>
      </c>
      <c r="F69">
        <f>(([1]Monthly!F68-[1]Monthly!F69)/[1]Monthly!F69)</f>
        <v>-3.492503375257576E-2</v>
      </c>
      <c r="G69">
        <f>(([1]Monthly!G68-[1]Monthly!G69)/[1]Monthly!G69)</f>
        <v>-6.4560839136907341E-2</v>
      </c>
      <c r="H69">
        <f>(([1]Monthly!H68-[1]Monthly!H69)/[1]Monthly!H69)</f>
        <v>-3.9850494841019275E-2</v>
      </c>
      <c r="I69">
        <f>(([1]Monthly!I68-[1]Monthly!I69)/[1]Monthly!I69)</f>
        <v>-1.6862858380876783E-2</v>
      </c>
      <c r="J69">
        <f>(([1]Monthly!J68-[1]Monthly!J69)/[1]Monthly!J69)</f>
        <v>-3.1411483881121391E-3</v>
      </c>
      <c r="K69">
        <f>(([1]Monthly!K68-[1]Monthly!K69)/[1]Monthly!K69)</f>
        <v>-0.11421911421911426</v>
      </c>
      <c r="L69" s="73">
        <v>-8.0464921866737257E-3</v>
      </c>
      <c r="M69" s="73">
        <v>-3.1013712674612327E-2</v>
      </c>
    </row>
    <row r="70" spans="1:13" x14ac:dyDescent="0.3">
      <c r="A70" s="2">
        <v>43556</v>
      </c>
      <c r="B70">
        <f>(([1]Monthly!B69-[1]Monthly!B70)/[1]Monthly!B70)</f>
        <v>-4.4994411623822374E-2</v>
      </c>
      <c r="C70">
        <f>(([1]Monthly!C69-[1]Monthly!C70)/[1]Monthly!C70)</f>
        <v>-2.822653377425257E-2</v>
      </c>
      <c r="D70">
        <f>(([1]Monthly!D69-[1]Monthly!D70)/[1]Monthly!D70)</f>
        <v>4.6559702460753298E-2</v>
      </c>
      <c r="E70">
        <f>(([1]Monthly!E69-[1]Monthly!E70)/[1]Monthly!E70)</f>
        <v>-1.8095671493963624E-2</v>
      </c>
      <c r="F70">
        <f>(([1]Monthly!F69-[1]Monthly!F70)/[1]Monthly!F70)</f>
        <v>-3.8171069268359455E-2</v>
      </c>
      <c r="G70">
        <f>(([1]Monthly!G69-[1]Monthly!G70)/[1]Monthly!G70)</f>
        <v>1.3755897862892066E-2</v>
      </c>
      <c r="H70">
        <f>(([1]Monthly!H69-[1]Monthly!H70)/[1]Monthly!H70)</f>
        <v>7.9686256678413156E-2</v>
      </c>
      <c r="I70">
        <f>(([1]Monthly!I69-[1]Monthly!I70)/[1]Monthly!I70)</f>
        <v>-7.5942609275942582E-2</v>
      </c>
      <c r="J70">
        <f>(([1]Monthly!J69-[1]Monthly!J70)/[1]Monthly!J70)</f>
        <v>0.15596052092966842</v>
      </c>
      <c r="K70">
        <f>(([1]Monthly!K69-[1]Monthly!K70)/[1]Monthly!K70)</f>
        <v>3.930013458950208E-2</v>
      </c>
      <c r="L70" s="73">
        <v>1.7489697437073192E-2</v>
      </c>
      <c r="M70" s="73">
        <v>-1.6759072580645164E-2</v>
      </c>
    </row>
    <row r="71" spans="1:13" x14ac:dyDescent="0.3">
      <c r="A71" s="2">
        <v>43525</v>
      </c>
      <c r="B71">
        <f>(([1]Monthly!B70-[1]Monthly!B71)/[1]Monthly!B71)</f>
        <v>2.1679907342457651E-2</v>
      </c>
      <c r="C71">
        <f>(([1]Monthly!C70-[1]Monthly!C71)/[1]Monthly!C71)</f>
        <v>0.12924285393457952</v>
      </c>
      <c r="D71">
        <f>(([1]Monthly!D70-[1]Monthly!D71)/[1]Monthly!D71)</f>
        <v>-6.2236897836386105E-4</v>
      </c>
      <c r="E71">
        <f>(([1]Monthly!E70-[1]Monthly!E71)/[1]Monthly!E71)</f>
        <v>1.0085442353450191E-2</v>
      </c>
      <c r="F71">
        <f>(([1]Monthly!F70-[1]Monthly!F71)/[1]Monthly!F71)</f>
        <v>-1.9796342198700311E-2</v>
      </c>
      <c r="G71">
        <f>(([1]Monthly!G70-[1]Monthly!G71)/[1]Monthly!G71)</f>
        <v>-6.1275667225741341E-2</v>
      </c>
      <c r="H71">
        <f>(([1]Monthly!H70-[1]Monthly!H71)/[1]Monthly!H71)</f>
        <v>-4.3908270840126142E-2</v>
      </c>
      <c r="I71">
        <f>(([1]Monthly!I70-[1]Monthly!I71)/[1]Monthly!I71)</f>
        <v>1.6345632121540943E-2</v>
      </c>
      <c r="J71">
        <f>(([1]Monthly!J70-[1]Monthly!J71)/[1]Monthly!J71)</f>
        <v>-2.6227015375984507E-2</v>
      </c>
      <c r="K71">
        <f>(([1]Monthly!K70-[1]Monthly!K71)/[1]Monthly!K71)</f>
        <v>6.8603480512009277E-2</v>
      </c>
      <c r="L71" s="73">
        <v>9.2736750350568241E-3</v>
      </c>
      <c r="M71" s="73">
        <v>1.0697911360162968E-2</v>
      </c>
    </row>
    <row r="72" spans="1:13" x14ac:dyDescent="0.3">
      <c r="A72" s="2">
        <v>43497</v>
      </c>
      <c r="B72">
        <f>(([1]Monthly!B71-[1]Monthly!B72)/[1]Monthly!B72)</f>
        <v>0.10739576558999937</v>
      </c>
      <c r="C72">
        <f>(([1]Monthly!C71-[1]Monthly!C72)/[1]Monthly!C72)</f>
        <v>9.1762944847360861E-3</v>
      </c>
      <c r="D72">
        <f>(([1]Monthly!D71-[1]Monthly!D72)/[1]Monthly!D72)</f>
        <v>0.11616351655137135</v>
      </c>
      <c r="E72">
        <f>(([1]Monthly!E71-[1]Monthly!E72)/[1]Monthly!E72)</f>
        <v>1.301049056397053E-2</v>
      </c>
      <c r="F72">
        <f>(([1]Monthly!F71-[1]Monthly!F72)/[1]Monthly!F72)</f>
        <v>6.2268716196982633E-2</v>
      </c>
      <c r="G72">
        <f>(([1]Monthly!G71-[1]Monthly!G72)/[1]Monthly!G72)</f>
        <v>7.1901149040716882E-3</v>
      </c>
      <c r="H72">
        <f>(([1]Monthly!H71-[1]Monthly!H72)/[1]Monthly!H72)</f>
        <v>0.17404619114457062</v>
      </c>
      <c r="I72">
        <f>(([1]Monthly!I71-[1]Monthly!I72)/[1]Monthly!I72)</f>
        <v>7.4400641259199943E-2</v>
      </c>
      <c r="J72">
        <f>(([1]Monthly!J71-[1]Monthly!J72)/[1]Monthly!J72)</f>
        <v>6.9175887487569726E-2</v>
      </c>
      <c r="K72">
        <f>(([1]Monthly!K71-[1]Monthly!K72)/[1]Monthly!K72)</f>
        <v>5.7490494296577876E-2</v>
      </c>
      <c r="L72" s="73">
        <v>7.8217737312727117E-2</v>
      </c>
      <c r="M72" s="73">
        <v>-3.3123999507449833E-2</v>
      </c>
    </row>
    <row r="73" spans="1:13" x14ac:dyDescent="0.3">
      <c r="A73" s="2">
        <v>43466</v>
      </c>
      <c r="B73">
        <f>(([1]Monthly!B72-[1]Monthly!B73)/[1]Monthly!B73)</f>
        <v>3.1713814537612586E-3</v>
      </c>
      <c r="C73">
        <f>(([1]Monthly!C72-[1]Monthly!C73)/[1]Monthly!C73)</f>
        <v>-1.5218519671960935E-2</v>
      </c>
      <c r="D73">
        <f>(([1]Monthly!D72-[1]Monthly!D73)/[1]Monthly!D73)</f>
        <v>-1.1564370175489755E-3</v>
      </c>
      <c r="E73">
        <f>(([1]Monthly!E72-[1]Monthly!E73)/[1]Monthly!E73)</f>
        <v>-2.0352854363721837E-2</v>
      </c>
      <c r="F73">
        <f>(([1]Monthly!F72-[1]Monthly!F73)/[1]Monthly!F73)</f>
        <v>-5.2385671810844291E-3</v>
      </c>
      <c r="G73">
        <f>(([1]Monthly!G72-[1]Monthly!G73)/[1]Monthly!G73)</f>
        <v>-4.2554795187382422E-2</v>
      </c>
      <c r="H73">
        <f>(([1]Monthly!H72-[1]Monthly!H73)/[1]Monthly!H73)</f>
        <v>-2.5309371307754451E-2</v>
      </c>
      <c r="I73">
        <f>(([1]Monthly!I72-[1]Monthly!I73)/[1]Monthly!I73)</f>
        <v>-9.3127346231592582E-3</v>
      </c>
      <c r="J73">
        <f>(([1]Monthly!J72-[1]Monthly!J73)/[1]Monthly!J73)</f>
        <v>-1.4390615762780423E-2</v>
      </c>
      <c r="K73">
        <f>(([1]Monthly!K72-[1]Monthly!K73)/[1]Monthly!K73)</f>
        <v>0.11176868447751104</v>
      </c>
      <c r="L73" s="73">
        <v>-1.0735949696456019E-2</v>
      </c>
      <c r="M73" s="73">
        <v>6.8187453508554065E-3</v>
      </c>
    </row>
    <row r="74" spans="1:13" x14ac:dyDescent="0.3">
      <c r="A74" s="2">
        <v>43435</v>
      </c>
      <c r="B74">
        <f>(([1]Monthly!B73-[1]Monthly!B74)/[1]Monthly!B74)</f>
        <v>9.4448521390745444E-2</v>
      </c>
      <c r="C74">
        <f>(([1]Monthly!C73-[1]Monthly!C74)/[1]Monthly!C74)</f>
        <v>6.3943759974817882E-2</v>
      </c>
      <c r="D74">
        <f>(([1]Monthly!D73-[1]Monthly!D74)/[1]Monthly!D74)</f>
        <v>-1.966952923504231E-2</v>
      </c>
      <c r="E74">
        <f>(([1]Monthly!E73-[1]Monthly!E74)/[1]Monthly!E74)</f>
        <v>0.14375374039007482</v>
      </c>
      <c r="F74">
        <f>(([1]Monthly!F73-[1]Monthly!F74)/[1]Monthly!F74)</f>
        <v>2.8804486362477663E-2</v>
      </c>
      <c r="G74">
        <f>(([1]Monthly!G73-[1]Monthly!G74)/[1]Monthly!G74)</f>
        <v>2.4867471120452487E-2</v>
      </c>
      <c r="H74">
        <f>(([1]Monthly!H73-[1]Monthly!H74)/[1]Monthly!H74)</f>
        <v>-4.5184657404108694E-2</v>
      </c>
      <c r="I74">
        <f>(([1]Monthly!I73-[1]Monthly!I74)/[1]Monthly!I74)</f>
        <v>-1.0288653901114587E-2</v>
      </c>
      <c r="J74">
        <f>(([1]Monthly!J73-[1]Monthly!J74)/[1]Monthly!J74)</f>
        <v>-8.6960227272727314E-2</v>
      </c>
      <c r="K74">
        <f>(([1]Monthly!K73-[1]Monthly!K74)/[1]Monthly!K74)</f>
        <v>4.0747028862478394E-3</v>
      </c>
      <c r="L74" s="73">
        <v>5.2223099877371807E-3</v>
      </c>
      <c r="M74" s="73">
        <v>1.9335271072918041E-2</v>
      </c>
    </row>
    <row r="75" spans="1:13" x14ac:dyDescent="0.3">
      <c r="A75" s="2">
        <v>43405</v>
      </c>
      <c r="B75">
        <f>(([1]Monthly!B74-[1]Monthly!B75)/[1]Monthly!B75)</f>
        <v>-3.9656387497380992E-2</v>
      </c>
      <c r="C75">
        <f>(([1]Monthly!C74-[1]Monthly!C75)/[1]Monthly!C75)</f>
        <v>-3.8204956605797966E-2</v>
      </c>
      <c r="D75">
        <f>(([1]Monthly!D74-[1]Monthly!D75)/[1]Monthly!D75)</f>
        <v>-3.1736763791835941E-3</v>
      </c>
      <c r="E75">
        <f>(([1]Monthly!E74-[1]Monthly!E75)/[1]Monthly!E75)</f>
        <v>-1.2740879893346385E-2</v>
      </c>
      <c r="F75">
        <f>(([1]Monthly!F74-[1]Monthly!F75)/[1]Monthly!F75)</f>
        <v>2.0134477506593789E-2</v>
      </c>
      <c r="G75">
        <f>(([1]Monthly!G74-[1]Monthly!G75)/[1]Monthly!G75)</f>
        <v>-1.2930609962606161E-2</v>
      </c>
      <c r="H75">
        <f>(([1]Monthly!H74-[1]Monthly!H75)/[1]Monthly!H75)</f>
        <v>0.12309949319818604</v>
      </c>
      <c r="I75">
        <f>(([1]Monthly!I74-[1]Monthly!I75)/[1]Monthly!I75)</f>
        <v>-1.6098418277680084E-2</v>
      </c>
      <c r="J75">
        <f>(([1]Monthly!J74-[1]Monthly!J75)/[1]Monthly!J75)</f>
        <v>6.1886317835551635E-3</v>
      </c>
      <c r="K75">
        <f>(([1]Monthly!K74-[1]Monthly!K75)/[1]Monthly!K75)</f>
        <v>7.8359575247162125E-2</v>
      </c>
      <c r="L75" s="73">
        <v>-3.4803822701364897E-3</v>
      </c>
      <c r="M75" s="73">
        <v>-2.8841433480608671E-2</v>
      </c>
    </row>
    <row r="76" spans="1:13" x14ac:dyDescent="0.3">
      <c r="A76" s="2">
        <v>43374</v>
      </c>
      <c r="B76">
        <f>(([1]Monthly!B75-[1]Monthly!B76)/[1]Monthly!B76)</f>
        <v>0.10016554556694121</v>
      </c>
      <c r="C76">
        <f>(([1]Monthly!C75-[1]Monthly!C76)/[1]Monthly!C76)</f>
        <v>1.5529005636613696E-2</v>
      </c>
      <c r="D76">
        <f>(([1]Monthly!D75-[1]Monthly!D76)/[1]Monthly!D76)</f>
        <v>0.11335255570117946</v>
      </c>
      <c r="E76">
        <f>(([1]Monthly!E75-[1]Monthly!E76)/[1]Monthly!E76)</f>
        <v>-2.7606729324415911E-2</v>
      </c>
      <c r="F76">
        <f>(([1]Monthly!F75-[1]Monthly!F76)/[1]Monthly!F76)</f>
        <v>9.3912548764629344E-2</v>
      </c>
      <c r="G76">
        <f>(([1]Monthly!G75-[1]Monthly!G76)/[1]Monthly!G76)</f>
        <v>0.12138475021910605</v>
      </c>
      <c r="H76">
        <f>(([1]Monthly!H75-[1]Monthly!H76)/[1]Monthly!H76)</f>
        <v>0.1757879880821703</v>
      </c>
      <c r="I76">
        <f>(([1]Monthly!I75-[1]Monthly!I76)/[1]Monthly!I76)</f>
        <v>2.3050091696932739E-2</v>
      </c>
      <c r="J76">
        <f>(([1]Monthly!J75-[1]Monthly!J76)/[1]Monthly!J76)</f>
        <v>0.10112288819118213</v>
      </c>
      <c r="K76">
        <f>(([1]Monthly!K75-[1]Monthly!K76)/[1]Monthly!K76)</f>
        <v>2.2654933533046286E-2</v>
      </c>
      <c r="L76" s="73">
        <v>5.0875310848221861E-2</v>
      </c>
      <c r="M76" s="73">
        <v>1.9519519519519482E-2</v>
      </c>
    </row>
    <row r="77" spans="1:13" x14ac:dyDescent="0.3">
      <c r="A77" s="2">
        <v>43344</v>
      </c>
      <c r="B77">
        <f>(([1]Monthly!B76-[1]Monthly!B77)/[1]Monthly!B77)</f>
        <v>-0.15636601492062369</v>
      </c>
      <c r="C77">
        <f>(([1]Monthly!C76-[1]Monthly!C77)/[1]Monthly!C77)</f>
        <v>-0.11244572320389878</v>
      </c>
      <c r="D77">
        <f>(([1]Monthly!D76-[1]Monthly!D77)/[1]Monthly!D77)</f>
        <v>-4.7012390087929616E-2</v>
      </c>
      <c r="E77">
        <f>(([1]Monthly!E76-[1]Monthly!E77)/[1]Monthly!E77)</f>
        <v>-5.9793071926203908E-2</v>
      </c>
      <c r="F77">
        <f>(([1]Monthly!F76-[1]Monthly!F77)/[1]Monthly!F77)</f>
        <v>-4.8635274105002603E-2</v>
      </c>
      <c r="G77">
        <f>(([1]Monthly!G76-[1]Monthly!G77)/[1]Monthly!G77)</f>
        <v>-2.8674058386279528E-2</v>
      </c>
      <c r="H77">
        <f>(([1]Monthly!H76-[1]Monthly!H77)/[1]Monthly!H77)</f>
        <v>-0.26489913544668586</v>
      </c>
      <c r="I77">
        <f>(([1]Monthly!I76-[1]Monthly!I77)/[1]Monthly!I77)</f>
        <v>-5.6938415626695674E-2</v>
      </c>
      <c r="J77">
        <f>(([1]Monthly!J76-[1]Monthly!J77)/[1]Monthly!J77)</f>
        <v>2.5028230359735421E-2</v>
      </c>
      <c r="K77">
        <f>(([1]Monthly!K76-[1]Monthly!K77)/[1]Monthly!K77)</f>
        <v>-0.12111239098239265</v>
      </c>
      <c r="L77" s="73">
        <v>-4.9274935863002065E-2</v>
      </c>
      <c r="M77" s="73">
        <v>8.7664370695049129E-4</v>
      </c>
    </row>
    <row r="78" spans="1:13" x14ac:dyDescent="0.3">
      <c r="A78" s="2">
        <v>43313</v>
      </c>
      <c r="B78">
        <f>(([1]Monthly!B77-[1]Monthly!B78)/[1]Monthly!B78)</f>
        <v>1.3128436587680989E-2</v>
      </c>
      <c r="C78">
        <f>(([1]Monthly!C77-[1]Monthly!C78)/[1]Monthly!C78)</f>
        <v>5.0666465469543794E-2</v>
      </c>
      <c r="D78">
        <f>(([1]Monthly!D77-[1]Monthly!D78)/[1]Monthly!D78)</f>
        <v>-2.675263296087755E-2</v>
      </c>
      <c r="E78">
        <f>(([1]Monthly!E77-[1]Monthly!E78)/[1]Monthly!E78)</f>
        <v>1.319131618462226E-2</v>
      </c>
      <c r="F78">
        <f>(([1]Monthly!F77-[1]Monthly!F78)/[1]Monthly!F78)</f>
        <v>-5.7670589092498878E-2</v>
      </c>
      <c r="G78">
        <f>(([1]Monthly!G77-[1]Monthly!G78)/[1]Monthly!G78)</f>
        <v>-0.13848997540433783</v>
      </c>
      <c r="H78">
        <f>(([1]Monthly!H77-[1]Monthly!H78)/[1]Monthly!H78)</f>
        <v>3.1755470980019053E-2</v>
      </c>
      <c r="I78">
        <f>(([1]Monthly!I77-[1]Monthly!I78)/[1]Monthly!I78)</f>
        <v>-7.036569987389657E-2</v>
      </c>
      <c r="J78">
        <f>(([1]Monthly!J77-[1]Monthly!J78)/[1]Monthly!J78)</f>
        <v>-7.4831353352038665E-2</v>
      </c>
      <c r="K78">
        <f>(([1]Monthly!K77-[1]Monthly!K78)/[1]Monthly!K78)</f>
        <v>-7.5600851840584016E-2</v>
      </c>
      <c r="L78" s="73">
        <v>-6.2567618586277643E-2</v>
      </c>
      <c r="M78" s="73">
        <v>-1.8438844499077994E-2</v>
      </c>
    </row>
    <row r="79" spans="1:13" x14ac:dyDescent="0.3">
      <c r="A79" s="2">
        <v>43282</v>
      </c>
      <c r="B79">
        <f>(([1]Monthly!B78-[1]Monthly!B79)/[1]Monthly!B79)</f>
        <v>4.6914552511672571E-2</v>
      </c>
      <c r="C79">
        <f>(([1]Monthly!C78-[1]Monthly!C79)/[1]Monthly!C79)</f>
        <v>7.1226514216745335E-2</v>
      </c>
      <c r="D79">
        <f>(([1]Monthly!D78-[1]Monthly!D79)/[1]Monthly!D79)</f>
        <v>-5.4279749478079321E-2</v>
      </c>
      <c r="E79">
        <f>(([1]Monthly!E78-[1]Monthly!E79)/[1]Monthly!E79)</f>
        <v>5.5673249285195833E-2</v>
      </c>
      <c r="F79">
        <f>(([1]Monthly!F78-[1]Monthly!F79)/[1]Monthly!F79)</f>
        <v>-5.4395755821965028E-2</v>
      </c>
      <c r="G79">
        <f>(([1]Monthly!G78-[1]Monthly!G79)/[1]Monthly!G79)</f>
        <v>3.1140964355431282E-2</v>
      </c>
      <c r="H79">
        <f>(([1]Monthly!H78-[1]Monthly!H79)/[1]Monthly!H79)</f>
        <v>-6.9654218533886605E-2</v>
      </c>
      <c r="I79">
        <f>(([1]Monthly!I78-[1]Monthly!I79)/[1]Monthly!I79)</f>
        <v>7.3870945900196341E-2</v>
      </c>
      <c r="J79">
        <f>(([1]Monthly!J78-[1]Monthly!J79)/[1]Monthly!J79)</f>
        <v>5.1051380795143424E-2</v>
      </c>
      <c r="K79">
        <f>(([1]Monthly!K78-[1]Monthly!K79)/[1]Monthly!K79)</f>
        <v>-2.8233555062823389E-2</v>
      </c>
      <c r="L79" s="73">
        <v>2.7614582341707168E-2</v>
      </c>
      <c r="M79" s="73">
        <v>-3.2814171917726766E-2</v>
      </c>
    </row>
    <row r="80" spans="1:13" x14ac:dyDescent="0.3">
      <c r="A80" s="2">
        <v>43252</v>
      </c>
      <c r="B80">
        <f>(([1]Monthly!B79-[1]Monthly!B80)/[1]Monthly!B80)</f>
        <v>0.21960757409440171</v>
      </c>
      <c r="C80">
        <f>(([1]Monthly!C79-[1]Monthly!C80)/[1]Monthly!C80)</f>
        <v>5.003762440097996E-2</v>
      </c>
      <c r="D80">
        <f>(([1]Monthly!D79-[1]Monthly!D80)/[1]Monthly!D80)</f>
        <v>3.3701562915921794E-2</v>
      </c>
      <c r="E80">
        <f>(([1]Monthly!E79-[1]Monthly!E80)/[1]Monthly!E80)</f>
        <v>4.429283084253844E-2</v>
      </c>
      <c r="F80">
        <f>(([1]Monthly!F79-[1]Monthly!F80)/[1]Monthly!F80)</f>
        <v>0.14785084424057893</v>
      </c>
      <c r="G80">
        <f>(([1]Monthly!G79-[1]Monthly!G80)/[1]Monthly!G80)</f>
        <v>5.3846452892047938E-2</v>
      </c>
      <c r="H80">
        <f>(([1]Monthly!H79-[1]Monthly!H80)/[1]Monthly!H80)</f>
        <v>4.776534693640954E-2</v>
      </c>
      <c r="I80">
        <f>(([1]Monthly!I79-[1]Monthly!I80)/[1]Monthly!I80)</f>
        <v>0.11708645336963913</v>
      </c>
      <c r="J80">
        <f>(([1]Monthly!J79-[1]Monthly!J80)/[1]Monthly!J80)</f>
        <v>2.4623297303813317E-2</v>
      </c>
      <c r="K80">
        <f>(([1]Monthly!K79-[1]Monthly!K80)/[1]Monthly!K80)</f>
        <v>9.6967731473974306E-2</v>
      </c>
      <c r="L80" s="73">
        <v>6.1628614692853391E-2</v>
      </c>
      <c r="M80" s="73">
        <v>1.0208983905837025E-2</v>
      </c>
    </row>
    <row r="81" spans="1:13" x14ac:dyDescent="0.3">
      <c r="A81" s="2">
        <v>43221</v>
      </c>
      <c r="B81">
        <f>(([1]Monthly!B80-[1]Monthly!B81)/[1]Monthly!B81)</f>
        <v>5.5467052860246106E-2</v>
      </c>
      <c r="C81">
        <f>(([1]Monthly!C80-[1]Monthly!C81)/[1]Monthly!C81)</f>
        <v>6.1282206783915036E-2</v>
      </c>
      <c r="D81">
        <f>(([1]Monthly!D80-[1]Monthly!D81)/[1]Monthly!D81)</f>
        <v>-1.4493839883824239E-2</v>
      </c>
      <c r="E81">
        <f>(([1]Monthly!E80-[1]Monthly!E81)/[1]Monthly!E81)</f>
        <v>6.9598888006354151E-2</v>
      </c>
      <c r="F81">
        <f>(([1]Monthly!F80-[1]Monthly!F81)/[1]Monthly!F81)</f>
        <v>-3.0812861687042534E-2</v>
      </c>
      <c r="G81">
        <f>(([1]Monthly!G80-[1]Monthly!G81)/[1]Monthly!G81)</f>
        <v>4.4826033828541972E-2</v>
      </c>
      <c r="H81">
        <f>(([1]Monthly!H80-[1]Monthly!H81)/[1]Monthly!H81)</f>
        <v>-8.0191948813649799E-2</v>
      </c>
      <c r="I81">
        <f>(([1]Monthly!I80-[1]Monthly!I81)/[1]Monthly!I81)</f>
        <v>-2.044898866414752E-2</v>
      </c>
      <c r="J81">
        <f>(([1]Monthly!J80-[1]Monthly!J81)/[1]Monthly!J81)</f>
        <v>-7.0416327384376323E-2</v>
      </c>
      <c r="K81">
        <f>(([1]Monthly!K80-[1]Monthly!K81)/[1]Monthly!K81)</f>
        <v>-0.1478513196075722</v>
      </c>
      <c r="L81" s="73">
        <v>2.8622080392093009E-3</v>
      </c>
      <c r="M81" s="73">
        <v>-1.5140761769576544E-2</v>
      </c>
    </row>
    <row r="82" spans="1:13" x14ac:dyDescent="0.3">
      <c r="A82" s="2">
        <v>43191</v>
      </c>
      <c r="B82">
        <f>(([1]Monthly!B81-[1]Monthly!B82)/[1]Monthly!B82)</f>
        <v>-4.3540493120325083E-2</v>
      </c>
      <c r="C82">
        <f>(([1]Monthly!C81-[1]Monthly!C82)/[1]Monthly!C82)</f>
        <v>-1.415362394336174E-2</v>
      </c>
      <c r="D82">
        <f>(([1]Monthly!D81-[1]Monthly!D82)/[1]Monthly!D82)</f>
        <v>0.1003721687852451</v>
      </c>
      <c r="E82">
        <f>(([1]Monthly!E81-[1]Monthly!E82)/[1]Monthly!E82)</f>
        <v>2.6916802610114247E-2</v>
      </c>
      <c r="F82">
        <f>(([1]Monthly!F81-[1]Monthly!F82)/[1]Monthly!F82)</f>
        <v>8.5670300407755709E-2</v>
      </c>
      <c r="G82">
        <f>(([1]Monthly!G81-[1]Monthly!G82)/[1]Monthly!G82)</f>
        <v>7.6961493735395611E-2</v>
      </c>
      <c r="H82">
        <f>(([1]Monthly!H81-[1]Monthly!H82)/[1]Monthly!H82)</f>
        <v>4.0730259142112001E-2</v>
      </c>
      <c r="I82">
        <f>(([1]Monthly!I81-[1]Monthly!I82)/[1]Monthly!I82)</f>
        <v>-3.4998033818324885E-2</v>
      </c>
      <c r="J82">
        <f>(([1]Monthly!J81-[1]Monthly!J82)/[1]Monthly!J82)</f>
        <v>-2.3560992333559592E-2</v>
      </c>
      <c r="K82">
        <f>(([1]Monthly!K81-[1]Monthly!K82)/[1]Monthly!K82)</f>
        <v>-0.11289531747977435</v>
      </c>
      <c r="L82" s="73">
        <v>4.6080301794406203E-3</v>
      </c>
      <c r="M82" s="73">
        <v>1.6227912008654859E-2</v>
      </c>
    </row>
    <row r="83" spans="1:13" x14ac:dyDescent="0.3">
      <c r="A83" s="2">
        <v>43160</v>
      </c>
      <c r="B83">
        <f>(([1]Monthly!B82-[1]Monthly!B83)/[1]Monthly!B83)</f>
        <v>9.1303033356847751E-2</v>
      </c>
      <c r="C83">
        <f>(([1]Monthly!C82-[1]Monthly!C83)/[1]Monthly!C83)</f>
        <v>0.23970411248422216</v>
      </c>
      <c r="D83">
        <f>(([1]Monthly!D82-[1]Monthly!D83)/[1]Monthly!D83)</f>
        <v>3.0851470838292778E-2</v>
      </c>
      <c r="E83">
        <f>(([1]Monthly!E82-[1]Monthly!E83)/[1]Monthly!E83)</f>
        <v>5.9827828404711354E-2</v>
      </c>
      <c r="F83">
        <f>(([1]Monthly!F82-[1]Monthly!F83)/[1]Monthly!F83)</f>
        <v>7.2563370224919627E-2</v>
      </c>
      <c r="G83">
        <f>(([1]Monthly!G82-[1]Monthly!G83)/[1]Monthly!G83)</f>
        <v>0.10767485150593768</v>
      </c>
      <c r="H83">
        <f>(([1]Monthly!H82-[1]Monthly!H83)/[1]Monthly!H83)</f>
        <v>-9.300921032764603E-2</v>
      </c>
      <c r="I83">
        <f>(([1]Monthly!I82-[1]Monthly!I83)/[1]Monthly!I83)</f>
        <v>9.9870247316478603E-2</v>
      </c>
      <c r="J83">
        <f>(([1]Monthly!J82-[1]Monthly!J83)/[1]Monthly!J83)</f>
        <v>6.761208326519183E-2</v>
      </c>
      <c r="K83">
        <f>(([1]Monthly!K82-[1]Monthly!K83)/[1]Monthly!K83)</f>
        <v>-0.11891132951722651</v>
      </c>
      <c r="L83" s="73">
        <v>6.6477638777166698E-2</v>
      </c>
      <c r="M83" s="73">
        <v>-1.4570007107320461E-2</v>
      </c>
    </row>
    <row r="84" spans="1:13" x14ac:dyDescent="0.3">
      <c r="A84" s="2">
        <v>43132</v>
      </c>
      <c r="B84">
        <f>(([1]Monthly!B83-[1]Monthly!B84)/[1]Monthly!B84)</f>
        <v>-7.5274328448617298E-2</v>
      </c>
      <c r="C84">
        <f>(([1]Monthly!C83-[1]Monthly!C84)/[1]Monthly!C84)</f>
        <v>-6.1256544502617701E-2</v>
      </c>
      <c r="D84">
        <f>(([1]Monthly!D83-[1]Monthly!D84)/[1]Monthly!D84)</f>
        <v>1.0106275465155111E-3</v>
      </c>
      <c r="E84">
        <f>(([1]Monthly!E83-[1]Monthly!E84)/[1]Monthly!E84)</f>
        <v>-3.4800445000695283E-2</v>
      </c>
      <c r="F84">
        <f>(([1]Monthly!F83-[1]Monthly!F84)/[1]Monthly!F84)</f>
        <v>2.3708342652651229E-3</v>
      </c>
      <c r="G84">
        <f>(([1]Monthly!G83-[1]Monthly!G84)/[1]Monthly!G84)</f>
        <v>-2.6900664865234258E-3</v>
      </c>
      <c r="H84">
        <f>(([1]Monthly!H83-[1]Monthly!H84)/[1]Monthly!H84)</f>
        <v>-3.260760509681979E-3</v>
      </c>
      <c r="I84">
        <f>(([1]Monthly!I83-[1]Monthly!I84)/[1]Monthly!I84)</f>
        <v>-3.4727493547897392E-2</v>
      </c>
      <c r="J84">
        <f>(([1]Monthly!J83-[1]Monthly!J84)/[1]Monthly!J84)</f>
        <v>-5.4602909057113727E-3</v>
      </c>
      <c r="K84">
        <f>(([1]Monthly!K83-[1]Monthly!K84)/[1]Monthly!K84)</f>
        <v>9.0834118755890703E-2</v>
      </c>
      <c r="L84" s="73">
        <v>-3.5553433707660079E-2</v>
      </c>
      <c r="M84" s="73">
        <v>-4.9217254195292194E-2</v>
      </c>
    </row>
    <row r="85" spans="1:13" x14ac:dyDescent="0.3">
      <c r="A85" s="2">
        <v>43101</v>
      </c>
      <c r="B85">
        <f>(([1]Monthly!B84-[1]Monthly!B85)/[1]Monthly!B85)</f>
        <v>-7.0096701059546868E-3</v>
      </c>
      <c r="C85">
        <f>(([1]Monthly!C84-[1]Monthly!C85)/[1]Monthly!C85)</f>
        <v>-2.4835916349247956E-2</v>
      </c>
      <c r="D85">
        <f>(([1]Monthly!D84-[1]Monthly!D85)/[1]Monthly!D85)</f>
        <v>-6.0572445084047903E-2</v>
      </c>
      <c r="E85">
        <f>(([1]Monthly!E84-[1]Monthly!E85)/[1]Monthly!E85)</f>
        <v>1.9439669685102211E-2</v>
      </c>
      <c r="F85">
        <f>(([1]Monthly!F84-[1]Monthly!F85)/[1]Monthly!F85)</f>
        <v>-9.3503500841974254E-3</v>
      </c>
      <c r="G85">
        <f>(([1]Monthly!G84-[1]Monthly!G85)/[1]Monthly!G85)</f>
        <v>6.6849687018014137E-2</v>
      </c>
      <c r="H85">
        <f>(([1]Monthly!H84-[1]Monthly!H85)/[1]Monthly!H85)</f>
        <v>-0.12715649356335929</v>
      </c>
      <c r="I85">
        <f>(([1]Monthly!I84-[1]Monthly!I85)/[1]Monthly!I85)</f>
        <v>-2.2664045402277375E-2</v>
      </c>
      <c r="J85">
        <f>(([1]Monthly!J84-[1]Monthly!J85)/[1]Monthly!J85)</f>
        <v>-6.8824509400895614E-2</v>
      </c>
      <c r="K85">
        <f>(([1]Monthly!K84-[1]Monthly!K85)/[1]Monthly!K85)</f>
        <v>3.0722525804492962E-2</v>
      </c>
      <c r="L85" s="73">
        <v>-4.9519783389526714E-2</v>
      </c>
      <c r="M85" s="73">
        <v>1.6136415655756468E-2</v>
      </c>
    </row>
    <row r="86" spans="1:13" x14ac:dyDescent="0.3">
      <c r="A86" s="2">
        <v>43070</v>
      </c>
      <c r="B86">
        <f>(([1]Monthly!B85-[1]Monthly!B86)/[1]Monthly!B86)</f>
        <v>4.3677716879542153E-2</v>
      </c>
      <c r="C86">
        <f>(([1]Monthly!C85-[1]Monthly!C86)/[1]Monthly!C86)</f>
        <v>0.15221530744937756</v>
      </c>
      <c r="D86">
        <f>(([1]Monthly!D85-[1]Monthly!D86)/[1]Monthly!D86)</f>
        <v>7.1189997002526442E-2</v>
      </c>
      <c r="E86">
        <f>(([1]Monthly!E85-[1]Monthly!E86)/[1]Monthly!E86)</f>
        <v>0.10382802261213138</v>
      </c>
      <c r="F86">
        <f>(([1]Monthly!F85-[1]Monthly!F86)/[1]Monthly!F86)</f>
        <v>-2.6068191627104054E-2</v>
      </c>
      <c r="G86">
        <f>(([1]Monthly!G85-[1]Monthly!G86)/[1]Monthly!G86)</f>
        <v>-9.1734918013246132E-3</v>
      </c>
      <c r="H86">
        <f>(([1]Monthly!H85-[1]Monthly!H86)/[1]Monthly!H86)</f>
        <v>-5.1656839132962373E-2</v>
      </c>
      <c r="I86">
        <f>(([1]Monthly!I85-[1]Monthly!I86)/[1]Monthly!I86)</f>
        <v>3.0976327966652513E-2</v>
      </c>
      <c r="J86">
        <f>(([1]Monthly!J85-[1]Monthly!J86)/[1]Monthly!J86)</f>
        <v>0.12701780053645451</v>
      </c>
      <c r="K86">
        <f>(([1]Monthly!K85-[1]Monthly!K86)/[1]Monthly!K86)</f>
        <v>-6.643237728148739E-2</v>
      </c>
      <c r="L86" s="73">
        <v>5.6029583493237479E-2</v>
      </c>
      <c r="M86" s="73">
        <v>2.0794392523364374E-2</v>
      </c>
    </row>
    <row r="87" spans="1:13" x14ac:dyDescent="0.3">
      <c r="A87" s="2">
        <v>43040</v>
      </c>
      <c r="B87">
        <f>(([1]Monthly!B86-[1]Monthly!B87)/[1]Monthly!B87)</f>
        <v>-5.3090084220171923E-4</v>
      </c>
      <c r="C87">
        <f>(([1]Monthly!C86-[1]Monthly!C87)/[1]Monthly!C87)</f>
        <v>2.4341510600846834E-2</v>
      </c>
      <c r="D87">
        <f>(([1]Monthly!D86-[1]Monthly!D87)/[1]Monthly!D87)</f>
        <v>1.0088776911515092E-2</v>
      </c>
      <c r="E87">
        <f>(([1]Monthly!E86-[1]Monthly!E87)/[1]Monthly!E87)</f>
        <v>6.7553458068827316E-2</v>
      </c>
      <c r="F87">
        <f>(([1]Monthly!F86-[1]Monthly!F87)/[1]Monthly!F87)</f>
        <v>1.024634837584478E-2</v>
      </c>
      <c r="G87">
        <f>(([1]Monthly!G86-[1]Monthly!G87)/[1]Monthly!G87)</f>
        <v>-1.4006119545189502E-2</v>
      </c>
      <c r="H87">
        <f>(([1]Monthly!H86-[1]Monthly!H87)/[1]Monthly!H87)</f>
        <v>3.1702510496101476E-2</v>
      </c>
      <c r="I87">
        <f>(([1]Monthly!I86-[1]Monthly!I87)/[1]Monthly!I87)</f>
        <v>2.9123538903538138E-2</v>
      </c>
      <c r="J87">
        <f>(([1]Monthly!J86-[1]Monthly!J87)/[1]Monthly!J87)</f>
        <v>3.2954116116032071E-2</v>
      </c>
      <c r="K87">
        <f>(([1]Monthly!K86-[1]Monthly!K87)/[1]Monthly!K87)</f>
        <v>7.8493703386722152E-2</v>
      </c>
      <c r="L87" s="73">
        <v>2.7375499067100961E-2</v>
      </c>
      <c r="M87" s="73">
        <v>3.5442119269384426E-2</v>
      </c>
    </row>
    <row r="88" spans="1:13" x14ac:dyDescent="0.3">
      <c r="A88" s="2">
        <v>43009</v>
      </c>
      <c r="B88">
        <f>(([1]Monthly!B87-[1]Monthly!B88)/[1]Monthly!B88)</f>
        <v>-2.0516699364171428E-2</v>
      </c>
      <c r="C88">
        <f>(([1]Monthly!C87-[1]Monthly!C88)/[1]Monthly!C88)</f>
        <v>4.9561752988048022E-3</v>
      </c>
      <c r="D88">
        <f>(([1]Monthly!D87-[1]Monthly!D88)/[1]Monthly!D88)</f>
        <v>2.4993349884731286E-2</v>
      </c>
      <c r="E88">
        <f>(([1]Monthly!E87-[1]Monthly!E88)/[1]Monthly!E88)</f>
        <v>5.8859947817627038E-2</v>
      </c>
      <c r="F88">
        <f>(([1]Monthly!F87-[1]Monthly!F88)/[1]Monthly!F88)</f>
        <v>-2.8877503493246314E-2</v>
      </c>
      <c r="G88">
        <f>(([1]Monthly!G87-[1]Monthly!G88)/[1]Monthly!G88)</f>
        <v>2.8690718800732391E-2</v>
      </c>
      <c r="H88">
        <f>(([1]Monthly!H87-[1]Monthly!H88)/[1]Monthly!H88)</f>
        <v>-7.1741032370953708E-2</v>
      </c>
      <c r="I88">
        <f>(([1]Monthly!I87-[1]Monthly!I88)/[1]Monthly!I88)</f>
        <v>-3.9248307936628056E-2</v>
      </c>
      <c r="J88">
        <f>(([1]Monthly!J87-[1]Monthly!J88)/[1]Monthly!J88)</f>
        <v>-3.0718494710058196E-3</v>
      </c>
      <c r="K88">
        <f>(([1]Monthly!K87-[1]Monthly!K88)/[1]Monthly!K88)</f>
        <v>-5.4778689471859446E-2</v>
      </c>
      <c r="L88" s="73">
        <v>-1.9203248835625803E-3</v>
      </c>
      <c r="M88" s="73">
        <v>8.2936943529698277E-3</v>
      </c>
    </row>
    <row r="89" spans="1:13" x14ac:dyDescent="0.3">
      <c r="A89" s="2">
        <v>42979</v>
      </c>
      <c r="B89">
        <f>(([1]Monthly!B88-[1]Monthly!B89)/[1]Monthly!B89)</f>
        <v>0.20481275808059241</v>
      </c>
      <c r="C89">
        <f>(([1]Monthly!C88-[1]Monthly!C89)/[1]Monthly!C89)</f>
        <v>7.7197740888881317E-2</v>
      </c>
      <c r="D89">
        <f>(([1]Monthly!D88-[1]Monthly!D89)/[1]Monthly!D89)</f>
        <v>1.5541050575018618E-3</v>
      </c>
      <c r="E89">
        <f>(([1]Monthly!E88-[1]Monthly!E89)/[1]Monthly!E89)</f>
        <v>2.4394663525787633E-2</v>
      </c>
      <c r="F89">
        <f>(([1]Monthly!F88-[1]Monthly!F89)/[1]Monthly!F89)</f>
        <v>4.3430237695502222E-2</v>
      </c>
      <c r="G89">
        <f>(([1]Monthly!G88-[1]Monthly!G89)/[1]Monthly!G89)</f>
        <v>7.028221017657206E-2</v>
      </c>
      <c r="H89">
        <f>(([1]Monthly!H88-[1]Monthly!H89)/[1]Monthly!H89)</f>
        <v>0.14722386970208501</v>
      </c>
      <c r="I89">
        <f>(([1]Monthly!I88-[1]Monthly!I89)/[1]Monthly!I89)</f>
        <v>3.0389215724471154E-2</v>
      </c>
      <c r="J89">
        <f>(([1]Monthly!J88-[1]Monthly!J89)/[1]Monthly!J89)</f>
        <v>6.9569654703180842E-2</v>
      </c>
      <c r="K89">
        <f>(([1]Monthly!K88-[1]Monthly!K89)/[1]Monthly!K89)</f>
        <v>0.11897064528643476</v>
      </c>
      <c r="L89" s="73">
        <v>6.1674570671262759E-2</v>
      </c>
      <c r="M89" s="73">
        <v>-4.3513765748949995E-2</v>
      </c>
    </row>
    <row r="90" spans="1:13" x14ac:dyDescent="0.3">
      <c r="A90" s="2">
        <v>42948</v>
      </c>
      <c r="B90">
        <f>(([1]Monthly!B89-[1]Monthly!B90)/[1]Monthly!B90)</f>
        <v>-2.0502092050209267E-2</v>
      </c>
      <c r="C90">
        <f>(([1]Monthly!C89-[1]Monthly!C90)/[1]Monthly!C90)</f>
        <v>-2.4196993173918588E-2</v>
      </c>
      <c r="D90">
        <f>(([1]Monthly!D89-[1]Monthly!D90)/[1]Monthly!D90)</f>
        <v>1.6462623413258146E-2</v>
      </c>
      <c r="E90">
        <f>(([1]Monthly!E89-[1]Monthly!E90)/[1]Monthly!E90)</f>
        <v>-1.6463197291035434E-2</v>
      </c>
      <c r="F90">
        <f>(([1]Monthly!F89-[1]Monthly!F90)/[1]Monthly!F90)</f>
        <v>-3.1534808095502895E-2</v>
      </c>
      <c r="G90">
        <f>(([1]Monthly!G89-[1]Monthly!G90)/[1]Monthly!G90)</f>
        <v>3.1212919766117547E-2</v>
      </c>
      <c r="H90">
        <f>(([1]Monthly!H89-[1]Monthly!H90)/[1]Monthly!H90)</f>
        <v>-0.10680521597392016</v>
      </c>
      <c r="I90">
        <f>(([1]Monthly!I89-[1]Monthly!I90)/[1]Monthly!I90)</f>
        <v>-8.4857560523407163E-2</v>
      </c>
      <c r="J90">
        <f>(([1]Monthly!J89-[1]Monthly!J90)/[1]Monthly!J90)</f>
        <v>4.5776674580904359E-3</v>
      </c>
      <c r="K90">
        <f>(([1]Monthly!K89-[1]Monthly!K90)/[1]Monthly!K90)</f>
        <v>-9.1090738128819945E-2</v>
      </c>
      <c r="L90" s="73">
        <v>-1.4080148147727956E-2</v>
      </c>
      <c r="M90" s="73">
        <v>-1.1417368238957467E-2</v>
      </c>
    </row>
    <row r="91" spans="1:13" x14ac:dyDescent="0.3">
      <c r="A91" s="2">
        <v>42917</v>
      </c>
      <c r="B91">
        <f>(([1]Monthly!B90-[1]Monthly!B91)/[1]Monthly!B91)</f>
        <v>-1.2804626187525753E-2</v>
      </c>
      <c r="C91">
        <f>(([1]Monthly!C90-[1]Monthly!C91)/[1]Monthly!C91)</f>
        <v>1.8292120123849934E-3</v>
      </c>
      <c r="D91">
        <f>(([1]Monthly!D90-[1]Monthly!D91)/[1]Monthly!D91)</f>
        <v>-4.459571791242645E-3</v>
      </c>
      <c r="E91">
        <f>(([1]Monthly!E90-[1]Monthly!E91)/[1]Monthly!E91)</f>
        <v>-9.5182422898609204E-2</v>
      </c>
      <c r="F91">
        <f>(([1]Monthly!F90-[1]Monthly!F91)/[1]Monthly!F91)</f>
        <v>5.8965309460272952E-3</v>
      </c>
      <c r="G91">
        <f>(([1]Monthly!G90-[1]Monthly!G91)/[1]Monthly!G91)</f>
        <v>7.4127155558512806E-2</v>
      </c>
      <c r="H91">
        <f>(([1]Monthly!H90-[1]Monthly!H91)/[1]Monthly!H91)</f>
        <v>0.12290656172783021</v>
      </c>
      <c r="I91">
        <f>(([1]Monthly!I90-[1]Monthly!I91)/[1]Monthly!I91)</f>
        <v>-1.0338743824982181E-2</v>
      </c>
      <c r="J91">
        <f>(([1]Monthly!J90-[1]Monthly!J91)/[1]Monthly!J91)</f>
        <v>-4.7059126008073035E-2</v>
      </c>
      <c r="K91">
        <f>(([1]Monthly!K90-[1]Monthly!K91)/[1]Monthly!K91)</f>
        <v>-7.2090740538771972E-2</v>
      </c>
      <c r="L91" s="73">
        <v>-2.4125832617252166E-2</v>
      </c>
      <c r="M91" s="73">
        <v>3.5096096454577855E-2</v>
      </c>
    </row>
    <row r="92" spans="1:13" x14ac:dyDescent="0.3">
      <c r="A92" s="2">
        <v>42887</v>
      </c>
      <c r="B92">
        <f>(([1]Monthly!B91-[1]Monthly!B92)/[1]Monthly!B92)</f>
        <v>0.1704322042092371</v>
      </c>
      <c r="C92">
        <f>(([1]Monthly!C91-[1]Monthly!C92)/[1]Monthly!C92)</f>
        <v>5.4794399306108799E-2</v>
      </c>
      <c r="D92">
        <f>(([1]Monthly!D91-[1]Monthly!D92)/[1]Monthly!D92)</f>
        <v>8.0115022021621185E-2</v>
      </c>
      <c r="E92">
        <f>(([1]Monthly!E91-[1]Monthly!E92)/[1]Monthly!E92)</f>
        <v>8.0874983659418712E-2</v>
      </c>
      <c r="F92">
        <f>(([1]Monthly!F91-[1]Monthly!F92)/[1]Monthly!F92)</f>
        <v>5.3266240536742372E-2</v>
      </c>
      <c r="G92">
        <f>(([1]Monthly!G91-[1]Monthly!G92)/[1]Monthly!G92)</f>
        <v>6.1494493314280474E-2</v>
      </c>
      <c r="H92">
        <f>(([1]Monthly!H91-[1]Monthly!H92)/[1]Monthly!H92)</f>
        <v>0.10502098397127967</v>
      </c>
      <c r="I92">
        <f>(([1]Monthly!I91-[1]Monthly!I92)/[1]Monthly!I92)</f>
        <v>-0.1195203032280114</v>
      </c>
      <c r="J92">
        <f>(([1]Monthly!J91-[1]Monthly!J92)/[1]Monthly!J92)</f>
        <v>5.9454306078903188E-2</v>
      </c>
      <c r="K92">
        <f>(([1]Monthly!K91-[1]Monthly!K92)/[1]Monthly!K92)</f>
        <v>-5.2397684993799133E-2</v>
      </c>
      <c r="L92" s="73">
        <v>5.1528041392411267E-2</v>
      </c>
      <c r="M92" s="73">
        <v>-3.5799522673032381E-4</v>
      </c>
    </row>
    <row r="93" spans="1:13" x14ac:dyDescent="0.3">
      <c r="A93" s="2">
        <v>42856</v>
      </c>
      <c r="B93">
        <f>(([1]Monthly!B92-[1]Monthly!B93)/[1]Monthly!B93)</f>
        <v>2.9326875228079405E-2</v>
      </c>
      <c r="C93">
        <f>(([1]Monthly!C92-[1]Monthly!C93)/[1]Monthly!C93)</f>
        <v>-7.2349299660093042E-2</v>
      </c>
      <c r="D93">
        <f>(([1]Monthly!D92-[1]Monthly!D93)/[1]Monthly!D93)</f>
        <v>9.6903023472338923E-3</v>
      </c>
      <c r="E93">
        <f>(([1]Monthly!E92-[1]Monthly!E93)/[1]Monthly!E93)</f>
        <v>-4.247506988776225E-2</v>
      </c>
      <c r="F93">
        <f>(([1]Monthly!F92-[1]Monthly!F93)/[1]Monthly!F93)</f>
        <v>-4.0245388096066828E-2</v>
      </c>
      <c r="G93">
        <f>(([1]Monthly!G92-[1]Monthly!G93)/[1]Monthly!G93)</f>
        <v>4.5738896243728656E-2</v>
      </c>
      <c r="H93">
        <f>(([1]Monthly!H92-[1]Monthly!H93)/[1]Monthly!H93)</f>
        <v>-0.13900740095777092</v>
      </c>
      <c r="I93">
        <f>(([1]Monthly!I92-[1]Monthly!I93)/[1]Monthly!I93)</f>
        <v>3.832381689731925E-2</v>
      </c>
      <c r="J93">
        <f>(([1]Monthly!J92-[1]Monthly!J93)/[1]Monthly!J93)</f>
        <v>-4.0886527910824741E-2</v>
      </c>
      <c r="K93">
        <f>(([1]Monthly!K92-[1]Monthly!K93)/[1]Monthly!K93)</f>
        <v>-1.4663951120162909E-2</v>
      </c>
      <c r="L93" s="73">
        <v>-7.1980812822274171E-3</v>
      </c>
      <c r="M93" s="73">
        <v>1.6373559733171811E-2</v>
      </c>
    </row>
    <row r="94" spans="1:13" x14ac:dyDescent="0.3">
      <c r="A94" s="2">
        <v>42826</v>
      </c>
      <c r="B94">
        <f>(([1]Monthly!B93-[1]Monthly!B94)/[1]Monthly!B94)</f>
        <v>-3.9083171283751446E-2</v>
      </c>
      <c r="C94">
        <f>(([1]Monthly!C93-[1]Monthly!C94)/[1]Monthly!C94)</f>
        <v>0.12029065489330387</v>
      </c>
      <c r="D94">
        <f>(([1]Monthly!D93-[1]Monthly!D94)/[1]Monthly!D94)</f>
        <v>5.8001633118608481E-2</v>
      </c>
      <c r="E94">
        <f>(([1]Monthly!E93-[1]Monthly!E94)/[1]Monthly!E94)</f>
        <v>6.3215331381421352E-2</v>
      </c>
      <c r="F94">
        <f>(([1]Monthly!F93-[1]Monthly!F94)/[1]Monthly!F94)</f>
        <v>2.7447474295932091E-2</v>
      </c>
      <c r="G94">
        <f>(([1]Monthly!G93-[1]Monthly!G94)/[1]Monthly!G94)</f>
        <v>-2.6010105202574445E-2</v>
      </c>
      <c r="H94">
        <f>(([1]Monthly!H93-[1]Monthly!H94)/[1]Monthly!H94)</f>
        <v>3.1756726407043044E-2</v>
      </c>
      <c r="I94">
        <f>(([1]Monthly!I93-[1]Monthly!I94)/[1]Monthly!I94)</f>
        <v>0.11954205641229378</v>
      </c>
      <c r="J94">
        <f>(([1]Monthly!J93-[1]Monthly!J94)/[1]Monthly!J94)</f>
        <v>6.697876667893914E-3</v>
      </c>
      <c r="K94">
        <f>(([1]Monthly!K93-[1]Monthly!K94)/[1]Monthly!K94)</f>
        <v>6.1162740436567997E-2</v>
      </c>
      <c r="L94" s="73">
        <v>4.1024921118776328E-2</v>
      </c>
      <c r="M94" s="73">
        <v>4.8537798810818587E-4</v>
      </c>
    </row>
    <row r="95" spans="1:13" x14ac:dyDescent="0.3">
      <c r="A95" s="2">
        <v>42795</v>
      </c>
      <c r="B95">
        <f>(([1]Monthly!B94-[1]Monthly!B95)/[1]Monthly!B95)</f>
        <v>5.6266415246817893E-2</v>
      </c>
      <c r="C95">
        <f>(([1]Monthly!C94-[1]Monthly!C95)/[1]Monthly!C95)</f>
        <v>-6.5232531146018638E-2</v>
      </c>
      <c r="D95">
        <f>(([1]Monthly!D94-[1]Monthly!D95)/[1]Monthly!D95)</f>
        <v>7.2060805647032697E-2</v>
      </c>
      <c r="E95">
        <f>(([1]Monthly!E94-[1]Monthly!E95)/[1]Monthly!E95)</f>
        <v>-0.10105279948955179</v>
      </c>
      <c r="F95">
        <f>(([1]Monthly!F94-[1]Monthly!F95)/[1]Monthly!F95)</f>
        <v>4.3737110756511002E-2</v>
      </c>
      <c r="G95">
        <f>(([1]Monthly!G94-[1]Monthly!G95)/[1]Monthly!G95)</f>
        <v>7.2276716572018562E-2</v>
      </c>
      <c r="H95">
        <f>(([1]Monthly!H94-[1]Monthly!H95)/[1]Monthly!H95)</f>
        <v>0.10832876985114746</v>
      </c>
      <c r="I95">
        <f>(([1]Monthly!I94-[1]Monthly!I95)/[1]Monthly!I95)</f>
        <v>-6.6013705019195342E-3</v>
      </c>
      <c r="J95">
        <f>(([1]Monthly!J94-[1]Monthly!J95)/[1]Monthly!J95)</f>
        <v>0.10803932235001557</v>
      </c>
      <c r="K95">
        <f>(([1]Monthly!K94-[1]Monthly!K95)/[1]Monthly!K95)</f>
        <v>7.5700227100673919E-4</v>
      </c>
      <c r="L95" s="73">
        <v>1.0057223882108723E-2</v>
      </c>
      <c r="M95" s="73">
        <v>1.1289728801079953E-2</v>
      </c>
    </row>
    <row r="96" spans="1:13" x14ac:dyDescent="0.3">
      <c r="A96" s="2">
        <v>42767</v>
      </c>
      <c r="B96">
        <f>(([1]Monthly!B95-[1]Monthly!B96)/[1]Monthly!B96)</f>
        <v>6.6891794798103185E-2</v>
      </c>
      <c r="C96">
        <f>(([1]Monthly!C95-[1]Monthly!C96)/[1]Monthly!C96)</f>
        <v>-1.3971429782544207E-2</v>
      </c>
      <c r="D96">
        <f>(([1]Monthly!D95-[1]Monthly!D96)/[1]Monthly!D96)</f>
        <v>3.7721157589652589E-2</v>
      </c>
      <c r="E96">
        <f>(([1]Monthly!E95-[1]Monthly!E96)/[1]Monthly!E96)</f>
        <v>9.7447048401384691E-3</v>
      </c>
      <c r="F96">
        <f>(([1]Monthly!F95-[1]Monthly!F96)/[1]Monthly!F96)</f>
        <v>4.813090510749022E-2</v>
      </c>
      <c r="G96">
        <f>(([1]Monthly!G95-[1]Monthly!G96)/[1]Monthly!G96)</f>
        <v>4.7593293672255239E-2</v>
      </c>
      <c r="H96">
        <f>(([1]Monthly!H95-[1]Monthly!H96)/[1]Monthly!H96)</f>
        <v>-1.268124846399599E-2</v>
      </c>
      <c r="I96">
        <f>(([1]Monthly!I95-[1]Monthly!I96)/[1]Monthly!I96)</f>
        <v>6.9775474956822126E-2</v>
      </c>
      <c r="J96">
        <f>(([1]Monthly!J95-[1]Monthly!J96)/[1]Monthly!J96)</f>
        <v>7.3015145040077625E-2</v>
      </c>
      <c r="K96">
        <f>(([1]Monthly!K95-[1]Monthly!K96)/[1]Monthly!K96)</f>
        <v>0.12589796663825653</v>
      </c>
      <c r="L96" s="73">
        <v>3.0517699416768847E-2</v>
      </c>
      <c r="M96" s="73">
        <v>-8.0340839926963756E-3</v>
      </c>
    </row>
    <row r="97" spans="1:13" x14ac:dyDescent="0.3">
      <c r="A97" s="2">
        <v>42736</v>
      </c>
      <c r="B97">
        <f>(([1]Monthly!B96-[1]Monthly!B97)/[1]Monthly!B97)</f>
        <v>0.1845106382978724</v>
      </c>
      <c r="C97">
        <f>(([1]Monthly!C96-[1]Monthly!C97)/[1]Monthly!C97)</f>
        <v>0.10604242071901424</v>
      </c>
      <c r="D97">
        <f>(([1]Monthly!D96-[1]Monthly!D97)/[1]Monthly!D97)</f>
        <v>8.040193176507246E-2</v>
      </c>
      <c r="E97">
        <f>(([1]Monthly!E96-[1]Monthly!E97)/[1]Monthly!E97)</f>
        <v>9.0238602190662279E-2</v>
      </c>
      <c r="F97">
        <f>(([1]Monthly!F96-[1]Monthly!F97)/[1]Monthly!F97)</f>
        <v>5.5118110236220437E-2</v>
      </c>
      <c r="G97">
        <f>(([1]Monthly!G96-[1]Monthly!G97)/[1]Monthly!G97)</f>
        <v>3.2635977891757005E-2</v>
      </c>
      <c r="H97">
        <f>(([1]Monthly!H96-[1]Monthly!H97)/[1]Monthly!H97)</f>
        <v>-1.1466886934551352E-2</v>
      </c>
      <c r="I97">
        <f>(([1]Monthly!I96-[1]Monthly!I97)/[1]Monthly!I97)</f>
        <v>1.5908293367645276E-2</v>
      </c>
      <c r="J97">
        <f>(([1]Monthly!J96-[1]Monthly!J97)/[1]Monthly!J97)</f>
        <v>1.7650490586051431E-2</v>
      </c>
      <c r="K97">
        <f>(([1]Monthly!K96-[1]Monthly!K97)/[1]Monthly!K97)</f>
        <v>0.10138125251441586</v>
      </c>
      <c r="L97" s="73">
        <v>3.9317384028614469E-2</v>
      </c>
      <c r="M97" s="73">
        <v>4.8929663608561647E-3</v>
      </c>
    </row>
    <row r="98" spans="1:13" x14ac:dyDescent="0.3">
      <c r="A98" s="2">
        <v>42705</v>
      </c>
      <c r="B98">
        <f>(([1]Monthly!B97-[1]Monthly!B98)/[1]Monthly!B98)</f>
        <v>-3.4352399737015177E-2</v>
      </c>
      <c r="C98">
        <f>(([1]Monthly!C97-[1]Monthly!C98)/[1]Monthly!C98)</f>
        <v>-5.7389582725673779E-2</v>
      </c>
      <c r="D98">
        <f>(([1]Monthly!D97-[1]Monthly!D98)/[1]Monthly!D98)</f>
        <v>6.6704333953735692E-2</v>
      </c>
      <c r="E98">
        <f>(([1]Monthly!E97-[1]Monthly!E98)/[1]Monthly!E98)</f>
        <v>-8.1141589350544607E-2</v>
      </c>
      <c r="F98">
        <f>(([1]Monthly!F97-[1]Monthly!F98)/[1]Monthly!F98)</f>
        <v>8.9387296233839231E-2</v>
      </c>
      <c r="G98">
        <f>(([1]Monthly!G97-[1]Monthly!G98)/[1]Monthly!G98)</f>
        <v>8.4985756771627757E-2</v>
      </c>
      <c r="H98">
        <f>(([1]Monthly!H97-[1]Monthly!H98)/[1]Monthly!H98)</f>
        <v>7.3548589014657523E-2</v>
      </c>
      <c r="I98">
        <f>(([1]Monthly!I97-[1]Monthly!I98)/[1]Monthly!I98)</f>
        <v>7.0945381660264067E-2</v>
      </c>
      <c r="J98">
        <f>(([1]Monthly!J97-[1]Monthly!J98)/[1]Monthly!J98)</f>
        <v>7.0661987666519058E-2</v>
      </c>
      <c r="K98">
        <f>(([1]Monthly!K97-[1]Monthly!K98)/[1]Monthly!K98)</f>
        <v>6.9103942652329817E-2</v>
      </c>
      <c r="L98" s="73">
        <v>3.8664546469940053E-2</v>
      </c>
      <c r="M98" s="73">
        <v>1.5654118524040406E-2</v>
      </c>
    </row>
    <row r="99" spans="1:13" x14ac:dyDescent="0.3">
      <c r="A99" s="2">
        <v>42675</v>
      </c>
      <c r="B99">
        <f>(([1]Monthly!B98-[1]Monthly!B99)/[1]Monthly!B99)</f>
        <v>9.3261455525606551E-2</v>
      </c>
      <c r="C99">
        <f>(([1]Monthly!C98-[1]Monthly!C99)/[1]Monthly!C99)</f>
        <v>3.9326461996362395E-2</v>
      </c>
      <c r="D99">
        <f>(([1]Monthly!D98-[1]Monthly!D99)/[1]Monthly!D99)</f>
        <v>5.4973515798619208E-3</v>
      </c>
      <c r="E99">
        <f>(([1]Monthly!E98-[1]Monthly!E99)/[1]Monthly!E99)</f>
        <v>3.5916508221725409E-2</v>
      </c>
      <c r="F99">
        <f>(([1]Monthly!F98-[1]Monthly!F99)/[1]Monthly!F99)</f>
        <v>-8.1294347300688935E-2</v>
      </c>
      <c r="G99">
        <f>(([1]Monthly!G98-[1]Monthly!G99)/[1]Monthly!G99)</f>
        <v>-5.1157165704014115E-2</v>
      </c>
      <c r="H99">
        <f>(([1]Monthly!H98-[1]Monthly!H99)/[1]Monthly!H99)</f>
        <v>-1.4749717339911627E-2</v>
      </c>
      <c r="I99">
        <f>(([1]Monthly!I98-[1]Monthly!I99)/[1]Monthly!I99)</f>
        <v>3.4604916403853589E-2</v>
      </c>
      <c r="J99">
        <f>(([1]Monthly!J98-[1]Monthly!J99)/[1]Monthly!J99)</f>
        <v>-2.3975791433891988E-2</v>
      </c>
      <c r="K99">
        <f>(([1]Monthly!K98-[1]Monthly!K99)/[1]Monthly!K99)</f>
        <v>-0.15362213323625776</v>
      </c>
      <c r="L99" s="73">
        <v>-9.8863872139568713E-4</v>
      </c>
      <c r="M99" s="73">
        <v>1.7315470171890744E-2</v>
      </c>
    </row>
    <row r="100" spans="1:13" x14ac:dyDescent="0.3">
      <c r="A100" s="2">
        <v>42644</v>
      </c>
      <c r="B100">
        <f>(([1]Monthly!B99-[1]Monthly!B100)/[1]Monthly!B100)</f>
        <v>-5.8176433255764756E-2</v>
      </c>
      <c r="C100">
        <f>(([1]Monthly!C99-[1]Monthly!C100)/[1]Monthly!C100)</f>
        <v>-4.8094580178037395E-2</v>
      </c>
      <c r="D100">
        <f>(([1]Monthly!D99-[1]Monthly!D100)/[1]Monthly!D100)</f>
        <v>-4.2846175990787772E-2</v>
      </c>
      <c r="E100">
        <f>(([1]Monthly!E99-[1]Monthly!E100)/[1]Monthly!E100)</f>
        <v>-2.6483330960274967E-2</v>
      </c>
      <c r="F100">
        <f>(([1]Monthly!F99-[1]Monthly!F100)/[1]Monthly!F100)</f>
        <v>-9.8400193690170279E-2</v>
      </c>
      <c r="G100">
        <f>(([1]Monthly!G99-[1]Monthly!G100)/[1]Monthly!G100)</f>
        <v>-8.300457534163562E-2</v>
      </c>
      <c r="H100">
        <f>(([1]Monthly!H99-[1]Monthly!H100)/[1]Monthly!H100)</f>
        <v>-3.9395734597156347E-2</v>
      </c>
      <c r="I100">
        <f>(([1]Monthly!I99-[1]Monthly!I100)/[1]Monthly!I100)</f>
        <v>-3.722652025621824E-2</v>
      </c>
      <c r="J100">
        <f>(([1]Monthly!J99-[1]Monthly!J100)/[1]Monthly!J100)</f>
        <v>-6.3722030802440932E-2</v>
      </c>
      <c r="K100">
        <f>(([1]Monthly!K99-[1]Monthly!K100)/[1]Monthly!K100)</f>
        <v>-0.16757575757575754</v>
      </c>
      <c r="L100" s="73">
        <v>-4.5735424116037718E-2</v>
      </c>
      <c r="M100" s="73">
        <v>5.0813008130081343E-3</v>
      </c>
    </row>
    <row r="101" spans="1:13" x14ac:dyDescent="0.3">
      <c r="A101" s="2">
        <v>42614</v>
      </c>
      <c r="B101">
        <f>(([1]Monthly!B100-[1]Monthly!B101)/[1]Monthly!B101)</f>
        <v>-2.9961009644982602E-2</v>
      </c>
      <c r="C101">
        <f>(([1]Monthly!C100-[1]Monthly!C101)/[1]Monthly!C101)</f>
        <v>-1.63598830208154E-2</v>
      </c>
      <c r="D101">
        <f>(([1]Monthly!D100-[1]Monthly!D101)/[1]Monthly!D101)</f>
        <v>-1.5354088911985638E-2</v>
      </c>
      <c r="E101">
        <f>(([1]Monthly!E100-[1]Monthly!E101)/[1]Monthly!E101)</f>
        <v>-3.2776564559601852E-2</v>
      </c>
      <c r="F101">
        <f>(([1]Monthly!F100-[1]Monthly!F101)/[1]Monthly!F101)</f>
        <v>-7.3186729726930605E-2</v>
      </c>
      <c r="G101">
        <f>(([1]Monthly!G100-[1]Monthly!G101)/[1]Monthly!G101)</f>
        <v>-1.6116338139019051E-2</v>
      </c>
      <c r="H101">
        <f>(([1]Monthly!H100-[1]Monthly!H101)/[1]Monthly!H101)</f>
        <v>9.4268272918804963E-2</v>
      </c>
      <c r="I101">
        <f>(([1]Monthly!I100-[1]Monthly!I101)/[1]Monthly!I101)</f>
        <v>1.4579081101345204E-3</v>
      </c>
      <c r="J101">
        <f>(([1]Monthly!J100-[1]Monthly!J101)/[1]Monthly!J101)</f>
        <v>3.1427959751659067E-2</v>
      </c>
      <c r="K101">
        <f>(([1]Monthly!K100-[1]Monthly!K101)/[1]Monthly!K101)</f>
        <v>-3.4225890879806494E-3</v>
      </c>
      <c r="L101" s="73">
        <v>2.3056804789786537E-3</v>
      </c>
      <c r="M101" s="73">
        <v>-9.9358571248899189E-3</v>
      </c>
    </row>
    <row r="102" spans="1:13" x14ac:dyDescent="0.3">
      <c r="A102" s="2">
        <v>42583</v>
      </c>
      <c r="B102">
        <f>(([1]Monthly!B101-[1]Monthly!B102)/[1]Monthly!B102)</f>
        <v>2.2364887546156481E-2</v>
      </c>
      <c r="C102">
        <f>(([1]Monthly!C101-[1]Monthly!C102)/[1]Monthly!C102)</f>
        <v>-3.205395054533345E-2</v>
      </c>
      <c r="D102">
        <f>(([1]Monthly!D101-[1]Monthly!D102)/[1]Monthly!D102)</f>
        <v>-1.4219848797677584E-2</v>
      </c>
      <c r="E102">
        <f>(([1]Monthly!E101-[1]Monthly!E102)/[1]Monthly!E102)</f>
        <v>1.9677679608025097E-4</v>
      </c>
      <c r="F102">
        <f>(([1]Monthly!F101-[1]Monthly!F102)/[1]Monthly!F102)</f>
        <v>2.4137244893544917E-3</v>
      </c>
      <c r="G102">
        <f>(([1]Monthly!G101-[1]Monthly!G102)/[1]Monthly!G102)</f>
        <v>-2.5184392999750033E-2</v>
      </c>
      <c r="H102">
        <f>(([1]Monthly!H101-[1]Monthly!H102)/[1]Monthly!H102)</f>
        <v>1.7143799109841224E-2</v>
      </c>
      <c r="I102">
        <f>(([1]Monthly!I101-[1]Monthly!I102)/[1]Monthly!I102)</f>
        <v>-7.1152209239340666E-2</v>
      </c>
      <c r="J102">
        <f>(([1]Monthly!J101-[1]Monthly!J102)/[1]Monthly!J102)</f>
        <v>-5.4300291545189491E-2</v>
      </c>
      <c r="K102">
        <f>(([1]Monthly!K101-[1]Monthly!K102)/[1]Monthly!K102)</f>
        <v>0.10035445281346923</v>
      </c>
      <c r="L102" s="73">
        <v>-2.0603349410607315E-2</v>
      </c>
      <c r="M102" s="73">
        <v>2.8456861984219345E-2</v>
      </c>
    </row>
    <row r="103" spans="1:13" x14ac:dyDescent="0.3">
      <c r="A103" s="2">
        <v>42552</v>
      </c>
      <c r="B103">
        <f>(([1]Monthly!B102-[1]Monthly!B103)/[1]Monthly!B103)</f>
        <v>4.4438601104391212E-2</v>
      </c>
      <c r="C103">
        <f>(([1]Monthly!C102-[1]Monthly!C103)/[1]Monthly!C103)</f>
        <v>-4.1229295549790532E-2</v>
      </c>
      <c r="D103">
        <f>(([1]Monthly!D102-[1]Monthly!D103)/[1]Monthly!D103)</f>
        <v>3.610950267001211E-2</v>
      </c>
      <c r="E103">
        <f>(([1]Monthly!E102-[1]Monthly!E103)/[1]Monthly!E103)</f>
        <v>-3.5381432340603307E-2</v>
      </c>
      <c r="F103">
        <f>(([1]Monthly!F102-[1]Monthly!F103)/[1]Monthly!F103)</f>
        <v>3.9273158845901462E-2</v>
      </c>
      <c r="G103">
        <f>(([1]Monthly!G102-[1]Monthly!G103)/[1]Monthly!G103)</f>
        <v>0.17882714061568608</v>
      </c>
      <c r="H103">
        <f>(([1]Monthly!H102-[1]Monthly!H103)/[1]Monthly!H103)</f>
        <v>1.6590325103340402E-2</v>
      </c>
      <c r="I103">
        <f>(([1]Monthly!I102-[1]Monthly!I103)/[1]Monthly!I103)</f>
        <v>3.0131526504583395E-2</v>
      </c>
      <c r="J103">
        <f>(([1]Monthly!J102-[1]Monthly!J103)/[1]Monthly!J103)</f>
        <v>-2.8338169478188114E-2</v>
      </c>
      <c r="K103">
        <f>(([1]Monthly!K102-[1]Monthly!K103)/[1]Monthly!K103)</f>
        <v>6.0744918340970427E-2</v>
      </c>
      <c r="L103" s="73">
        <v>1.4270354978243784E-2</v>
      </c>
      <c r="M103" s="73">
        <v>3.8694074969770294E-2</v>
      </c>
    </row>
    <row r="104" spans="1:13" x14ac:dyDescent="0.3">
      <c r="A104" s="2">
        <v>42522</v>
      </c>
      <c r="B104">
        <f>(([1]Monthly!B103-[1]Monthly!B104)/[1]Monthly!B104)</f>
        <v>4.7177604405690687E-2</v>
      </c>
      <c r="C104">
        <f>(([1]Monthly!C103-[1]Monthly!C104)/[1]Monthly!C104)</f>
        <v>2.5927654800219545E-2</v>
      </c>
      <c r="D104">
        <f>(([1]Monthly!D103-[1]Monthly!D104)/[1]Monthly!D104)</f>
        <v>5.9292578204866199E-2</v>
      </c>
      <c r="E104">
        <f>(([1]Monthly!E103-[1]Monthly!E104)/[1]Monthly!E104)</f>
        <v>-8.2816852367687918E-2</v>
      </c>
      <c r="F104">
        <f>(([1]Monthly!F103-[1]Monthly!F104)/[1]Monthly!F104)</f>
        <v>0.11048874244920383</v>
      </c>
      <c r="G104">
        <f>(([1]Monthly!G103-[1]Monthly!G104)/[1]Monthly!G104)</f>
        <v>6.2775795529017728E-2</v>
      </c>
      <c r="H104">
        <f>(([1]Monthly!H103-[1]Monthly!H104)/[1]Monthly!H104)</f>
        <v>0.10765994307635197</v>
      </c>
      <c r="I104">
        <f>(([1]Monthly!I103-[1]Monthly!I104)/[1]Monthly!I104)</f>
        <v>2.8700287002870029E-2</v>
      </c>
      <c r="J104">
        <f>(([1]Monthly!J103-[1]Monthly!J104)/[1]Monthly!J104)</f>
        <v>4.1308177646673147E-2</v>
      </c>
      <c r="K104">
        <f>(([1]Monthly!K103-[1]Monthly!K104)/[1]Monthly!K104)</f>
        <v>0.10217560217560213</v>
      </c>
      <c r="L104" s="73">
        <v>3.8968552266467928E-2</v>
      </c>
      <c r="M104" s="73">
        <v>5.3770668100545222E-4</v>
      </c>
    </row>
    <row r="105" spans="1:13" x14ac:dyDescent="0.3">
      <c r="A105" s="2">
        <v>42491</v>
      </c>
      <c r="B105">
        <f>(([1]Monthly!B104-[1]Monthly!B105)/[1]Monthly!B105)</f>
        <v>1.1794205052005905E-2</v>
      </c>
      <c r="C105">
        <f>(([1]Monthly!C104-[1]Monthly!C105)/[1]Monthly!C105)</f>
        <v>-6.3471913678198877E-3</v>
      </c>
      <c r="D105">
        <f>(([1]Monthly!D104-[1]Monthly!D105)/[1]Monthly!D105)</f>
        <v>-4.6129841937453822E-3</v>
      </c>
      <c r="E105">
        <f>(([1]Monthly!E104-[1]Monthly!E105)/[1]Monthly!E105)</f>
        <v>-6.2341859971596095E-2</v>
      </c>
      <c r="F105">
        <f>(([1]Monthly!F104-[1]Monthly!F105)/[1]Monthly!F105)</f>
        <v>1.8725715564416021E-2</v>
      </c>
      <c r="G105">
        <f>(([1]Monthly!G104-[1]Monthly!G105)/[1]Monthly!G105)</f>
        <v>1.8768545994065248E-2</v>
      </c>
      <c r="H105">
        <f>(([1]Monthly!H104-[1]Monthly!H105)/[1]Monthly!H105)</f>
        <v>9.0185497470489068E-2</v>
      </c>
      <c r="I105">
        <f>(([1]Monthly!I104-[1]Monthly!I105)/[1]Monthly!I105)</f>
        <v>4.6960851648351634E-2</v>
      </c>
      <c r="J105">
        <f>(([1]Monthly!J104-[1]Monthly!J105)/[1]Monthly!J105)</f>
        <v>1.4854006631809899E-2</v>
      </c>
      <c r="K105">
        <f>(([1]Monthly!K104-[1]Monthly!K105)/[1]Monthly!K105)</f>
        <v>0.13709321160359303</v>
      </c>
      <c r="L105" s="73">
        <v>1.2440396640762999E-2</v>
      </c>
      <c r="M105" s="73">
        <v>-8.9696524718551204E-2</v>
      </c>
    </row>
    <row r="106" spans="1:13" x14ac:dyDescent="0.3">
      <c r="A106" s="2">
        <v>42461</v>
      </c>
      <c r="B106">
        <f>(([1]Monthly!B105-[1]Monthly!B106)/[1]Monthly!B106)</f>
        <v>-2.5255725536344639E-2</v>
      </c>
      <c r="C106">
        <f>(([1]Monthly!C105-[1]Monthly!C106)/[1]Monthly!C106)</f>
        <v>1.3375444267607861E-2</v>
      </c>
      <c r="D106">
        <f>(([1]Monthly!D105-[1]Monthly!D106)/[1]Monthly!D106)</f>
        <v>4.3758408270197599E-2</v>
      </c>
      <c r="E106">
        <f>(([1]Monthly!E105-[1]Monthly!E106)/[1]Monthly!E106)</f>
        <v>3.3558292559473568E-2</v>
      </c>
      <c r="F106">
        <f>(([1]Monthly!F105-[1]Monthly!F106)/[1]Monthly!F106)</f>
        <v>0.13691976779147486</v>
      </c>
      <c r="G106">
        <f>(([1]Monthly!G105-[1]Monthly!G106)/[1]Monthly!G106)</f>
        <v>-5.2918528510805682E-2</v>
      </c>
      <c r="H106">
        <f>(([1]Monthly!H105-[1]Monthly!H106)/[1]Monthly!H106)</f>
        <v>2.6376301907208599E-3</v>
      </c>
      <c r="I106">
        <f>(([1]Monthly!I105-[1]Monthly!I106)/[1]Monthly!I106)</f>
        <v>8.8547264146535298E-2</v>
      </c>
      <c r="J106">
        <f>(([1]Monthly!J105-[1]Monthly!J106)/[1]Monthly!J106)</f>
        <v>0.17610455023350199</v>
      </c>
      <c r="K106">
        <f>(([1]Monthly!K105-[1]Monthly!K106)/[1]Monthly!K106)</f>
        <v>-2.9163688348820552E-2</v>
      </c>
      <c r="L106" s="73">
        <v>4.1447875588422063E-2</v>
      </c>
      <c r="M106" s="73">
        <v>-4.9325267566309852E-2</v>
      </c>
    </row>
    <row r="107" spans="1:13" x14ac:dyDescent="0.3">
      <c r="A107" s="2">
        <v>42430</v>
      </c>
      <c r="B107">
        <f>(([1]Monthly!B106-[1]Monthly!B107)/[1]Monthly!B107)</f>
        <v>-5.9829787234042565E-2</v>
      </c>
      <c r="C107">
        <f>(([1]Monthly!C106-[1]Monthly!C107)/[1]Monthly!C107)</f>
        <v>6.0311929649908592E-3</v>
      </c>
      <c r="D107">
        <f>(([1]Monthly!D106-[1]Monthly!D107)/[1]Monthly!D107)</f>
        <v>5.713056007784572E-2</v>
      </c>
      <c r="E107">
        <f>(([1]Monthly!E106-[1]Monthly!E107)/[1]Monthly!E107)</f>
        <v>-8.3654007026936587E-3</v>
      </c>
      <c r="F107">
        <f>(([1]Monthly!F106-[1]Monthly!F107)/[1]Monthly!F107)</f>
        <v>-2.4801301203151234E-3</v>
      </c>
      <c r="G107">
        <f>(([1]Monthly!G106-[1]Monthly!G107)/[1]Monthly!G107)</f>
        <v>6.7893129656445325E-2</v>
      </c>
      <c r="H107">
        <f>(([1]Monthly!H106-[1]Monthly!H107)/[1]Monthly!H107)</f>
        <v>8.5609397944199903E-2</v>
      </c>
      <c r="I107">
        <f>(([1]Monthly!I106-[1]Monthly!I107)/[1]Monthly!I107)</f>
        <v>-9.9005320379366869E-3</v>
      </c>
      <c r="J107">
        <f>(([1]Monthly!J106-[1]Monthly!J107)/[1]Monthly!J107)</f>
        <v>3.0707778379808728E-2</v>
      </c>
      <c r="K107">
        <f>(([1]Monthly!K106-[1]Monthly!K107)/[1]Monthly!K107)</f>
        <v>3.415138971023067E-2</v>
      </c>
      <c r="L107" s="73">
        <v>1.0447536210838446E-2</v>
      </c>
      <c r="M107" s="73">
        <v>-1.9393109742185711E-2</v>
      </c>
    </row>
    <row r="108" spans="1:13" x14ac:dyDescent="0.3">
      <c r="A108" s="2">
        <v>42401</v>
      </c>
      <c r="B108">
        <f>(([1]Monthly!B107-[1]Monthly!B108)/[1]Monthly!B108)</f>
        <v>8.1255176221588274E-2</v>
      </c>
      <c r="C108">
        <f>(([1]Monthly!C107-[1]Monthly!C108)/[1]Monthly!C108)</f>
        <v>0.15780272977879398</v>
      </c>
      <c r="D108">
        <f>(([1]Monthly!D107-[1]Monthly!D108)/[1]Monthly!D108)</f>
        <v>0.10217593070021648</v>
      </c>
      <c r="E108">
        <f>(([1]Monthly!E107-[1]Monthly!E108)/[1]Monthly!E108)</f>
        <v>0.12383423586040916</v>
      </c>
      <c r="F108">
        <f>(([1]Monthly!F107-[1]Monthly!F108)/[1]Monthly!F108)</f>
        <v>2.6354735209500008E-2</v>
      </c>
      <c r="G108">
        <f>(([1]Monthly!G107-[1]Monthly!G108)/[1]Monthly!G108)</f>
        <v>-3.0069497507550239E-2</v>
      </c>
      <c r="H108">
        <f>(([1]Monthly!H107-[1]Monthly!H108)/[1]Monthly!H108)</f>
        <v>0.17120990626881058</v>
      </c>
      <c r="I108">
        <f>(([1]Monthly!I107-[1]Monthly!I108)/[1]Monthly!I108)</f>
        <v>0.1090302719343253</v>
      </c>
      <c r="J108">
        <f>(([1]Monthly!J107-[1]Monthly!J108)/[1]Monthly!J108)</f>
        <v>0.12688675896343629</v>
      </c>
      <c r="K108">
        <f>(([1]Monthly!K107-[1]Monthly!K108)/[1]Monthly!K108)</f>
        <v>0.25421843129983318</v>
      </c>
      <c r="L108" s="73">
        <v>0.10172419789583517</v>
      </c>
      <c r="M108" s="73">
        <v>1.6347826086956525E-2</v>
      </c>
    </row>
    <row r="109" spans="1:13" x14ac:dyDescent="0.3">
      <c r="A109" s="2">
        <v>42370</v>
      </c>
      <c r="B109">
        <f>(([1]Monthly!B108-[1]Monthly!B109)/[1]Monthly!B109)</f>
        <v>-6.6368830276214569E-2</v>
      </c>
      <c r="C109">
        <f>(([1]Monthly!C108-[1]Monthly!C109)/[1]Monthly!C109)</f>
        <v>-8.9700096179068059E-2</v>
      </c>
      <c r="D109">
        <f>(([1]Monthly!D108-[1]Monthly!D109)/[1]Monthly!D109)</f>
        <v>-7.4289751031006504E-2</v>
      </c>
      <c r="E109">
        <f>(([1]Monthly!E108-[1]Monthly!E109)/[1]Monthly!E109)</f>
        <v>-6.9396325459317523E-2</v>
      </c>
      <c r="F109">
        <f>(([1]Monthly!F108-[1]Monthly!F109)/[1]Monthly!F109)</f>
        <v>-2.736097836225658E-2</v>
      </c>
      <c r="G109">
        <f>(([1]Monthly!G108-[1]Monthly!G109)/[1]Monthly!G109)</f>
        <v>2.8201367792526567E-2</v>
      </c>
      <c r="H109">
        <f>(([1]Monthly!H108-[1]Monthly!H109)/[1]Monthly!H109)</f>
        <v>-0.13942129800932429</v>
      </c>
      <c r="I109">
        <f>(([1]Monthly!I108-[1]Monthly!I109)/[1]Monthly!I109)</f>
        <v>-7.4197225916777521E-2</v>
      </c>
      <c r="J109">
        <f>(([1]Monthly!J108-[1]Monthly!J109)/[1]Monthly!J109)</f>
        <v>-2.0814215400016722E-2</v>
      </c>
      <c r="K109">
        <f>(([1]Monthly!K108-[1]Monthly!K109)/[1]Monthly!K109)</f>
        <v>-0.10430161102806854</v>
      </c>
      <c r="L109" s="73">
        <v>-7.5136234660156148E-2</v>
      </c>
      <c r="M109" s="73">
        <v>-4.6329057938965114E-2</v>
      </c>
    </row>
    <row r="110" spans="1:13" x14ac:dyDescent="0.3">
      <c r="A110" s="2">
        <v>42339</v>
      </c>
      <c r="B110">
        <f>(([1]Monthly!B109-[1]Monthly!B110)/[1]Monthly!B110)</f>
        <v>2.0471681571102872E-2</v>
      </c>
      <c r="C110">
        <f>(([1]Monthly!C109-[1]Monthly!C110)/[1]Monthly!C110)</f>
        <v>-1.8695999107671422E-2</v>
      </c>
      <c r="D110">
        <f>(([1]Monthly!D109-[1]Monthly!D110)/[1]Monthly!D110)</f>
        <v>-2.9840517161538915E-2</v>
      </c>
      <c r="E110">
        <f>(([1]Monthly!E109-[1]Monthly!E110)/[1]Monthly!E110)</f>
        <v>5.3825302871051715E-2</v>
      </c>
      <c r="F110">
        <f>(([1]Monthly!F109-[1]Monthly!F110)/[1]Monthly!F110)</f>
        <v>-1.5442001791362915E-2</v>
      </c>
      <c r="G110">
        <f>(([1]Monthly!G109-[1]Monthly!G110)/[1]Monthly!G110)</f>
        <v>-9.4766217140689571E-2</v>
      </c>
      <c r="H110">
        <f>(([1]Monthly!H109-[1]Monthly!H110)/[1]Monthly!H110)</f>
        <v>1.3338273434605917E-3</v>
      </c>
      <c r="I110">
        <f>(([1]Monthly!I109-[1]Monthly!I110)/[1]Monthly!I110)</f>
        <v>-2.4693073893907732E-2</v>
      </c>
      <c r="J110">
        <f>(([1]Monthly!J109-[1]Monthly!J110)/[1]Monthly!J110)</f>
        <v>-0.13597866436011094</v>
      </c>
      <c r="K110">
        <f>(([1]Monthly!K109-[1]Monthly!K110)/[1]Monthly!K110)</f>
        <v>-7.5825019186492676E-2</v>
      </c>
      <c r="L110" s="73">
        <v>-4.7739947943029937E-2</v>
      </c>
      <c r="M110" s="73">
        <v>2.5396825396825418E-2</v>
      </c>
    </row>
    <row r="111" spans="1:13" x14ac:dyDescent="0.3">
      <c r="A111" s="2">
        <v>42309</v>
      </c>
      <c r="B111">
        <f>(([1]Monthly!B110-[1]Monthly!B111)/[1]Monthly!B111)</f>
        <v>5.0469699760545259E-2</v>
      </c>
      <c r="C111">
        <f>(([1]Monthly!C110-[1]Monthly!C111)/[1]Monthly!C111)</f>
        <v>3.0513360094785044E-2</v>
      </c>
      <c r="D111">
        <f>(([1]Monthly!D110-[1]Monthly!D111)/[1]Monthly!D111)</f>
        <v>4.0730546049696009E-3</v>
      </c>
      <c r="E111">
        <f>(([1]Monthly!E110-[1]Monthly!E111)/[1]Monthly!E111)</f>
        <v>1.6094581428464209E-2</v>
      </c>
      <c r="F111">
        <f>(([1]Monthly!F110-[1]Monthly!F111)/[1]Monthly!F111)</f>
        <v>5.3725031061836986E-2</v>
      </c>
      <c r="G111">
        <f>(([1]Monthly!G110-[1]Monthly!G111)/[1]Monthly!G111)</f>
        <v>1.3593579436621622E-2</v>
      </c>
      <c r="H111">
        <f>(([1]Monthly!H110-[1]Monthly!H111)/[1]Monthly!H111)</f>
        <v>-1.2151379840421819E-2</v>
      </c>
      <c r="I111">
        <f>(([1]Monthly!I110-[1]Monthly!I111)/[1]Monthly!I111)</f>
        <v>-4.5460575774996688E-2</v>
      </c>
      <c r="J111">
        <f>(([1]Monthly!J110-[1]Monthly!J111)/[1]Monthly!J111)</f>
        <v>-7.1603038110215192E-2</v>
      </c>
      <c r="K111">
        <f>(([1]Monthly!K110-[1]Monthly!K111)/[1]Monthly!K111)</f>
        <v>-8.8301147495102178E-2</v>
      </c>
      <c r="L111" s="73">
        <v>-1.0758951673450091E-3</v>
      </c>
      <c r="M111" s="73">
        <v>5.7012542759407887E-3</v>
      </c>
    </row>
    <row r="112" spans="1:13" x14ac:dyDescent="0.3">
      <c r="A112" s="2">
        <v>42278</v>
      </c>
      <c r="B112">
        <f>(([1]Monthly!B111-[1]Monthly!B112)/[1]Monthly!B112)</f>
        <v>1.9195569531140017E-2</v>
      </c>
      <c r="C112">
        <f>(([1]Monthly!C111-[1]Monthly!C112)/[1]Monthly!C112)</f>
        <v>-5.2304340539634717E-2</v>
      </c>
      <c r="D112">
        <f>(([1]Monthly!D111-[1]Monthly!D112)/[1]Monthly!D112)</f>
        <v>-1.9869481206022988E-2</v>
      </c>
      <c r="E112">
        <f>(([1]Monthly!E111-[1]Monthly!E112)/[1]Monthly!E112)</f>
        <v>-4.1881339197558438E-2</v>
      </c>
      <c r="F112">
        <f>(([1]Monthly!F111-[1]Monthly!F112)/[1]Monthly!F112)</f>
        <v>9.4427225913820707E-3</v>
      </c>
      <c r="G112">
        <f>(([1]Monthly!G111-[1]Monthly!G112)/[1]Monthly!G112)</f>
        <v>-9.3924954589564319E-2</v>
      </c>
      <c r="H112">
        <f>(([1]Monthly!H111-[1]Monthly!H112)/[1]Monthly!H112)</f>
        <v>3.8464462181679981E-2</v>
      </c>
      <c r="I112">
        <f>(([1]Monthly!I111-[1]Monthly!I112)/[1]Monthly!I112)</f>
        <v>2.5393370516482994E-2</v>
      </c>
      <c r="J112">
        <f>(([1]Monthly!J111-[1]Monthly!J112)/[1]Monthly!J112)</f>
        <v>-2.6291783410438561E-2</v>
      </c>
      <c r="K112">
        <f>(([1]Monthly!K111-[1]Monthly!K112)/[1]Monthly!K112)</f>
        <v>-3.925786501747773E-2</v>
      </c>
      <c r="L112" s="73">
        <v>-1.9175573389634232E-2</v>
      </c>
      <c r="M112" s="73">
        <v>-1.0381403746332715E-2</v>
      </c>
    </row>
    <row r="113" spans="1:13" x14ac:dyDescent="0.3">
      <c r="A113" s="2">
        <v>42248</v>
      </c>
      <c r="B113">
        <f>(([1]Monthly!B112-[1]Monthly!B113)/[1]Monthly!B113)</f>
        <v>9.9035436116985551E-2</v>
      </c>
      <c r="C113">
        <f>(([1]Monthly!C112-[1]Monthly!C113)/[1]Monthly!C113)</f>
        <v>-3.5877881096452492E-2</v>
      </c>
      <c r="D113">
        <f>(([1]Monthly!D112-[1]Monthly!D113)/[1]Monthly!D113)</f>
        <v>2.882541587742166E-2</v>
      </c>
      <c r="E113">
        <f>(([1]Monthly!E112-[1]Monthly!E113)/[1]Monthly!E113)</f>
        <v>-2.2805017103762829E-2</v>
      </c>
      <c r="F113">
        <f>(([1]Monthly!F112-[1]Monthly!F113)/[1]Monthly!F113)</f>
        <v>-1.3009736472492621E-2</v>
      </c>
      <c r="G113">
        <f>(([1]Monthly!G112-[1]Monthly!G113)/[1]Monthly!G113)</f>
        <v>4.6758912583428257E-2</v>
      </c>
      <c r="H113">
        <f>(([1]Monthly!H112-[1]Monthly!H113)/[1]Monthly!H113)</f>
        <v>2.4931827035450077E-2</v>
      </c>
      <c r="I113">
        <f>(([1]Monthly!I112-[1]Monthly!I113)/[1]Monthly!I113)</f>
        <v>1.7627243782012796E-2</v>
      </c>
      <c r="J113">
        <f>(([1]Monthly!J112-[1]Monthly!J113)/[1]Monthly!J113)</f>
        <v>-3.7876017428192292E-2</v>
      </c>
      <c r="K113">
        <f>(([1]Monthly!K112-[1]Monthly!K113)/[1]Monthly!K113)</f>
        <v>3.6432330319793979E-3</v>
      </c>
      <c r="L113" s="73">
        <v>1.9193395636675901E-2</v>
      </c>
      <c r="M113" s="73">
        <v>6.5879145842798531E-3</v>
      </c>
    </row>
    <row r="114" spans="1:13" x14ac:dyDescent="0.3">
      <c r="A114" s="2">
        <v>42217</v>
      </c>
      <c r="B114">
        <f>(([1]Monthly!B113-[1]Monthly!B114)/[1]Monthly!B114)</f>
        <v>7.4308875493660715E-3</v>
      </c>
      <c r="C114">
        <f>(([1]Monthly!C113-[1]Monthly!C114)/[1]Monthly!C114)</f>
        <v>9.3612649123808594E-3</v>
      </c>
      <c r="D114">
        <f>(([1]Monthly!D113-[1]Monthly!D114)/[1]Monthly!D114)</f>
        <v>4.0247376019353062E-2</v>
      </c>
      <c r="E114">
        <f>(([1]Monthly!E113-[1]Monthly!E114)/[1]Monthly!E114)</f>
        <v>6.1723566333277434E-2</v>
      </c>
      <c r="F114">
        <f>(([1]Monthly!F113-[1]Monthly!F114)/[1]Monthly!F114)</f>
        <v>-8.2396826895835516E-3</v>
      </c>
      <c r="G114">
        <f>(([1]Monthly!G113-[1]Monthly!G114)/[1]Monthly!G114)</f>
        <v>5.2561238057379445E-2</v>
      </c>
      <c r="H114">
        <f>(([1]Monthly!H113-[1]Monthly!H114)/[1]Monthly!H114)</f>
        <v>-3.8360680302689777E-2</v>
      </c>
      <c r="I114">
        <f>(([1]Monthly!I113-[1]Monthly!I114)/[1]Monthly!I114)</f>
        <v>1.1057198842959805E-2</v>
      </c>
      <c r="J114">
        <f>(([1]Monthly!J113-[1]Monthly!J114)/[1]Monthly!J114)</f>
        <v>-8.6338077918110517E-2</v>
      </c>
      <c r="K114">
        <f>(([1]Monthly!K113-[1]Monthly!K114)/[1]Monthly!K114)</f>
        <v>5.4046366093016641E-2</v>
      </c>
      <c r="L114" s="73">
        <v>-4.8799437204681186E-3</v>
      </c>
      <c r="M114" s="73">
        <v>-2.7186225645671881E-3</v>
      </c>
    </row>
    <row r="115" spans="1:13" x14ac:dyDescent="0.3">
      <c r="A115" s="2">
        <v>42186</v>
      </c>
      <c r="B115">
        <f>(([1]Monthly!B114-[1]Monthly!B115)/[1]Monthly!B115)</f>
        <v>-0.14566037735849058</v>
      </c>
      <c r="C115">
        <f>(([1]Monthly!C114-[1]Monthly!C115)/[1]Monthly!C115)</f>
        <v>2.12353122423657E-2</v>
      </c>
      <c r="D115">
        <f>(([1]Monthly!D114-[1]Monthly!D115)/[1]Monthly!D115)</f>
        <v>-7.5749652896734507E-2</v>
      </c>
      <c r="E115">
        <f>(([1]Monthly!E114-[1]Monthly!E115)/[1]Monthly!E115)</f>
        <v>1.610522331566993E-2</v>
      </c>
      <c r="F115">
        <f>(([1]Monthly!F114-[1]Monthly!F115)/[1]Monthly!F115)</f>
        <v>-3.8739985929237671E-2</v>
      </c>
      <c r="G115">
        <f>(([1]Monthly!G114-[1]Monthly!G115)/[1]Monthly!G115)</f>
        <v>-7.2045486345192505E-2</v>
      </c>
      <c r="H115">
        <f>(([1]Monthly!H114-[1]Monthly!H115)/[1]Monthly!H115)</f>
        <v>-4.5210673152585978E-2</v>
      </c>
      <c r="I115">
        <f>(([1]Monthly!I114-[1]Monthly!I115)/[1]Monthly!I115)</f>
        <v>-2.7450797934211297E-3</v>
      </c>
      <c r="J115">
        <f>(([1]Monthly!J114-[1]Monthly!J115)/[1]Monthly!J115)</f>
        <v>-0.10295956291640264</v>
      </c>
      <c r="K115">
        <f>(([1]Monthly!K114-[1]Monthly!K115)/[1]Monthly!K115)</f>
        <v>4.4414735591206143E-2</v>
      </c>
      <c r="L115" s="73">
        <v>-6.5143114457419965E-2</v>
      </c>
      <c r="M115" s="73">
        <v>2.1168305378831676E-2</v>
      </c>
    </row>
    <row r="116" spans="1:13" x14ac:dyDescent="0.3">
      <c r="A116" s="2">
        <v>42156</v>
      </c>
      <c r="B116">
        <f>(([1]Monthly!B115-[1]Monthly!B116)/[1]Monthly!B116)</f>
        <v>1.7344125233478001E-3</v>
      </c>
      <c r="C116">
        <f>(([1]Monthly!C115-[1]Monthly!C116)/[1]Monthly!C116)</f>
        <v>-1.5761519925249594E-2</v>
      </c>
      <c r="D116">
        <f>(([1]Monthly!D115-[1]Monthly!D116)/[1]Monthly!D116)</f>
        <v>4.1698754672326761E-2</v>
      </c>
      <c r="E116">
        <f>(([1]Monthly!E115-[1]Monthly!E116)/[1]Monthly!E116)</f>
        <v>9.4177089372980943E-2</v>
      </c>
      <c r="F116">
        <f>(([1]Monthly!F115-[1]Monthly!F116)/[1]Monthly!F116)</f>
        <v>0.1687178399023925</v>
      </c>
      <c r="G116">
        <f>(([1]Monthly!G115-[1]Monthly!G116)/[1]Monthly!G116)</f>
        <v>0.14221579723515695</v>
      </c>
      <c r="H116">
        <f>(([1]Monthly!H115-[1]Monthly!H116)/[1]Monthly!H116)</f>
        <v>5.4939249867934505E-2</v>
      </c>
      <c r="I116">
        <f>(([1]Monthly!I115-[1]Monthly!I116)/[1]Monthly!I116)</f>
        <v>3.5358157907413666E-2</v>
      </c>
      <c r="J116">
        <f>(([1]Monthly!J115-[1]Monthly!J116)/[1]Monthly!J116)</f>
        <v>3.8080993028514016E-3</v>
      </c>
      <c r="K116">
        <f>(([1]Monthly!K115-[1]Monthly!K116)/[1]Monthly!K116)</f>
        <v>-2.7589195435504709E-2</v>
      </c>
      <c r="L116" s="73">
        <v>1.2012960015953431E-2</v>
      </c>
      <c r="M116" s="73">
        <v>-1.1322049405306518E-2</v>
      </c>
    </row>
    <row r="117" spans="1:13" x14ac:dyDescent="0.3">
      <c r="A117" s="2">
        <v>42125</v>
      </c>
      <c r="B117">
        <f>(([1]Monthly!B116-[1]Monthly!B117)/[1]Monthly!B117)</f>
        <v>0.14037934881833861</v>
      </c>
      <c r="C117">
        <f>(([1]Monthly!C116-[1]Monthly!C117)/[1]Monthly!C117)</f>
        <v>-2.2740197845328287E-2</v>
      </c>
      <c r="D117">
        <f>(([1]Monthly!D116-[1]Monthly!D117)/[1]Monthly!D117)</f>
        <v>1.5798210299364585E-2</v>
      </c>
      <c r="E117">
        <f>(([1]Monthly!E116-[1]Monthly!E117)/[1]Monthly!E117)</f>
        <v>-2.6920286934794788E-2</v>
      </c>
      <c r="F117">
        <f>(([1]Monthly!F116-[1]Monthly!F117)/[1]Monthly!F117)</f>
        <v>-4.027084818246613E-2</v>
      </c>
      <c r="G117">
        <f>(([1]Monthly!G116-[1]Monthly!G117)/[1]Monthly!G117)</f>
        <v>8.4135334792949684E-2</v>
      </c>
      <c r="H117">
        <f>(([1]Monthly!H116-[1]Monthly!H117)/[1]Monthly!H117)</f>
        <v>3.2491818606825519E-2</v>
      </c>
      <c r="I117">
        <f>(([1]Monthly!I116-[1]Monthly!I117)/[1]Monthly!I117)</f>
        <v>-3.5765711366064323E-2</v>
      </c>
      <c r="J117">
        <f>(([1]Monthly!J116-[1]Monthly!J117)/[1]Monthly!J117)</f>
        <v>7.6969365933140035E-2</v>
      </c>
      <c r="K117">
        <f>(([1]Monthly!K116-[1]Monthly!K117)/[1]Monthly!K117)</f>
        <v>1.3616398243045322E-2</v>
      </c>
      <c r="L117" s="73">
        <v>-1.71083970211758E-3</v>
      </c>
      <c r="M117" s="73">
        <v>2.9823353980270475E-3</v>
      </c>
    </row>
    <row r="118" spans="1:13" x14ac:dyDescent="0.3">
      <c r="A118" s="2">
        <v>42095</v>
      </c>
      <c r="B118">
        <f>(([1]Monthly!B117-[1]Monthly!B118)/[1]Monthly!B118)</f>
        <v>1.6968384135334576E-2</v>
      </c>
      <c r="C118">
        <f>(([1]Monthly!C117-[1]Monthly!C118)/[1]Monthly!C118)</f>
        <v>5.9507947688678148E-2</v>
      </c>
      <c r="D118">
        <f>(([1]Monthly!D117-[1]Monthly!D118)/[1]Monthly!D118)</f>
        <v>6.2456922765051694E-2</v>
      </c>
      <c r="E118">
        <f>(([1]Monthly!E117-[1]Monthly!E118)/[1]Monthly!E118)</f>
        <v>4.1664042986377776E-2</v>
      </c>
      <c r="F118">
        <f>(([1]Monthly!F117-[1]Monthly!F118)/[1]Monthly!F118)</f>
        <v>3.2268236283371804E-2</v>
      </c>
      <c r="G118">
        <f>(([1]Monthly!G117-[1]Monthly!G118)/[1]Monthly!G118)</f>
        <v>0.1621802205848703</v>
      </c>
      <c r="H118">
        <f>(([1]Monthly!H117-[1]Monthly!H118)/[1]Monthly!H118)</f>
        <v>0.10943983402489622</v>
      </c>
      <c r="I118">
        <f>(([1]Monthly!I117-[1]Monthly!I118)/[1]Monthly!I118)</f>
        <v>1.3940564216078649E-2</v>
      </c>
      <c r="J118">
        <f>(([1]Monthly!J117-[1]Monthly!J118)/[1]Monthly!J118)</f>
        <v>1.399658299382318E-2</v>
      </c>
      <c r="K118">
        <f>(([1]Monthly!K117-[1]Monthly!K118)/[1]Monthly!K118)</f>
        <v>-5.1388888888888887E-2</v>
      </c>
      <c r="L118" s="73">
        <v>3.0251402097861872E-2</v>
      </c>
      <c r="M118" s="73">
        <v>1.8576936558009197E-2</v>
      </c>
    </row>
    <row r="119" spans="1:13" x14ac:dyDescent="0.3">
      <c r="A119" s="2">
        <v>42064</v>
      </c>
      <c r="B119">
        <f>(([1]Monthly!B118-[1]Monthly!B119)/[1]Monthly!B119)</f>
        <v>4.4047170319314946E-2</v>
      </c>
      <c r="C119">
        <f>(([1]Monthly!C118-[1]Monthly!C119)/[1]Monthly!C119)</f>
        <v>-3.5341792877609558E-2</v>
      </c>
      <c r="D119">
        <f>(([1]Monthly!D118-[1]Monthly!D119)/[1]Monthly!D119)</f>
        <v>-3.3143215538699693E-2</v>
      </c>
      <c r="E119">
        <f>(([1]Monthly!E118-[1]Monthly!E119)/[1]Monthly!E119)</f>
        <v>-0.12446706850926192</v>
      </c>
      <c r="F119">
        <f>(([1]Monthly!F118-[1]Monthly!F119)/[1]Monthly!F119)</f>
        <v>-6.0218054303670845E-2</v>
      </c>
      <c r="G119">
        <f>(([1]Monthly!G118-[1]Monthly!G119)/[1]Monthly!G119)</f>
        <v>1.6079831854621175E-2</v>
      </c>
      <c r="H119">
        <f>(([1]Monthly!H118-[1]Monthly!H119)/[1]Monthly!H119)</f>
        <v>-5.4515733551287193E-2</v>
      </c>
      <c r="I119">
        <f>(([1]Monthly!I118-[1]Monthly!I119)/[1]Monthly!I119)</f>
        <v>-9.8395821675059929E-3</v>
      </c>
      <c r="J119">
        <f>(([1]Monthly!J118-[1]Monthly!J119)/[1]Monthly!J119)</f>
        <v>-5.0324950299096956E-2</v>
      </c>
      <c r="K119">
        <f>(([1]Monthly!K118-[1]Monthly!K119)/[1]Monthly!K119)</f>
        <v>2.7855153203342618E-3</v>
      </c>
      <c r="L119" s="73">
        <v>-3.3843524579638594E-2</v>
      </c>
      <c r="M119" s="73">
        <v>5.6397603101868221E-3</v>
      </c>
    </row>
    <row r="120" spans="1:13" x14ac:dyDescent="0.3">
      <c r="A120" s="2">
        <v>42036</v>
      </c>
      <c r="B120">
        <f>(([1]Monthly!B119-[1]Monthly!B120)/[1]Monthly!B120)</f>
        <v>-4.5241889877127052E-2</v>
      </c>
      <c r="C120">
        <f>(([1]Monthly!C119-[1]Monthly!C120)/[1]Monthly!C120)</f>
        <v>-4.53376683261561E-2</v>
      </c>
      <c r="D120">
        <f>(([1]Monthly!D119-[1]Monthly!D120)/[1]Monthly!D120)</f>
        <v>-4.5283583765273833E-2</v>
      </c>
      <c r="E120">
        <f>(([1]Monthly!E119-[1]Monthly!E120)/[1]Monthly!E120)</f>
        <v>-3.4012639352410848E-2</v>
      </c>
      <c r="F120">
        <f>(([1]Monthly!F119-[1]Monthly!F120)/[1]Monthly!F120)</f>
        <v>-8.9209231748206812E-3</v>
      </c>
      <c r="G120">
        <f>(([1]Monthly!G119-[1]Monthly!G120)/[1]Monthly!G120)</f>
        <v>3.0900357611957488E-2</v>
      </c>
      <c r="H120">
        <f>(([1]Monthly!H119-[1]Monthly!H120)/[1]Monthly!H120)</f>
        <v>8.6493206642394058E-2</v>
      </c>
      <c r="I120">
        <f>(([1]Monthly!I119-[1]Monthly!I120)/[1]Monthly!I120)</f>
        <v>-9.9105154812418619E-2</v>
      </c>
      <c r="J120">
        <f>(([1]Monthly!J119-[1]Monthly!J120)/[1]Monthly!J120)</f>
        <v>-2.7104149320011102E-2</v>
      </c>
      <c r="K120">
        <f>(([1]Monthly!K119-[1]Monthly!K120)/[1]Monthly!K120)</f>
        <v>4.0428923344442799E-2</v>
      </c>
      <c r="L120" s="73">
        <v>-4.7818061066362362E-2</v>
      </c>
      <c r="M120" s="73">
        <v>2.8146895385358632E-2</v>
      </c>
    </row>
    <row r="121" spans="1:13" x14ac:dyDescent="0.3">
      <c r="A121" s="2">
        <v>42005</v>
      </c>
      <c r="B121">
        <f>(([1]Monthly!B120-[1]Monthly!B121)/[1]Monthly!B121)</f>
        <v>-5.4767227135776121E-2</v>
      </c>
      <c r="C121">
        <f>(([1]Monthly!C120-[1]Monthly!C121)/[1]Monthly!C121)</f>
        <v>7.783608932617879E-2</v>
      </c>
      <c r="D121">
        <f>(([1]Monthly!D120-[1]Monthly!D121)/[1]Monthly!D121)</f>
        <v>-5.7118404405746255E-3</v>
      </c>
      <c r="E121">
        <f>(([1]Monthly!E120-[1]Monthly!E121)/[1]Monthly!E121)</f>
        <v>7.2153175615233975E-2</v>
      </c>
      <c r="F121">
        <f>(([1]Monthly!F120-[1]Monthly!F121)/[1]Monthly!F121)</f>
        <v>-4.5640342886506487E-2</v>
      </c>
      <c r="G121">
        <f>(([1]Monthly!G120-[1]Monthly!G121)/[1]Monthly!G121)</f>
        <v>0.10865105600493195</v>
      </c>
      <c r="H121">
        <f>(([1]Monthly!H120-[1]Monthly!H121)/[1]Monthly!H121)</f>
        <v>-1.0644903752328977E-3</v>
      </c>
      <c r="I121">
        <f>(([1]Monthly!I120-[1]Monthly!I121)/[1]Monthly!I121)</f>
        <v>-1.9928356734055269E-2</v>
      </c>
      <c r="J121">
        <f>(([1]Monthly!J120-[1]Monthly!J121)/[1]Monthly!J121)</f>
        <v>3.9292571459477135E-2</v>
      </c>
      <c r="K121">
        <f>(([1]Monthly!K120-[1]Monthly!K121)/[1]Monthly!K121)</f>
        <v>-0.11069587628865976</v>
      </c>
      <c r="L121" s="73">
        <v>6.1182985270508729E-3</v>
      </c>
      <c r="M121" s="73">
        <v>2.3618152590577559E-2</v>
      </c>
    </row>
    <row r="122" spans="1:13" x14ac:dyDescent="0.3">
      <c r="A122" s="2">
        <v>41974</v>
      </c>
      <c r="B122">
        <f>(([1]Monthly!B121-[1]Monthly!B122)/[1]Monthly!B122)</f>
        <v>2.705130764623671E-2</v>
      </c>
      <c r="C122">
        <f>(([1]Monthly!C121-[1]Monthly!C122)/[1]Monthly!C122)</f>
        <v>-2.9782191165052558E-2</v>
      </c>
      <c r="D122">
        <f>(([1]Monthly!D121-[1]Monthly!D122)/[1]Monthly!D122)</f>
        <v>0.13215654884779038</v>
      </c>
      <c r="E122">
        <f>(([1]Monthly!E121-[1]Monthly!E122)/[1]Monthly!E122)</f>
        <v>8.5849505032343315E-2</v>
      </c>
      <c r="F122">
        <f>(([1]Monthly!F121-[1]Monthly!F122)/[1]Monthly!F122)</f>
        <v>0.14017496904086604</v>
      </c>
      <c r="G122">
        <f>(([1]Monthly!G121-[1]Monthly!G122)/[1]Monthly!G122)</f>
        <v>2.6300861786844005E-2</v>
      </c>
      <c r="H122">
        <f>(([1]Monthly!H121-[1]Monthly!H122)/[1]Monthly!H122)</f>
        <v>0.15549405494054941</v>
      </c>
      <c r="I122">
        <f>(([1]Monthly!I121-[1]Monthly!I122)/[1]Monthly!I122)</f>
        <v>5.3555244294304792E-4</v>
      </c>
      <c r="J122">
        <f>(([1]Monthly!J121-[1]Monthly!J122)/[1]Monthly!J122)</f>
        <v>0.13604432064883454</v>
      </c>
      <c r="K122">
        <f>(([1]Monthly!K121-[1]Monthly!K122)/[1]Monthly!K122)</f>
        <v>-4.492307692307692E-2</v>
      </c>
      <c r="L122" s="73">
        <v>6.1220563924621052E-2</v>
      </c>
      <c r="M122" s="73">
        <v>2.9535327816677188E-2</v>
      </c>
    </row>
    <row r="123" spans="1:13" x14ac:dyDescent="0.3">
      <c r="A123" s="2">
        <v>41944</v>
      </c>
      <c r="B123">
        <f>(([1]Monthly!B122-[1]Monthly!B123)/[1]Monthly!B123)</f>
        <v>-0.1012828563739122</v>
      </c>
      <c r="C123">
        <f>(([1]Monthly!C122-[1]Monthly!C123)/[1]Monthly!C123)</f>
        <v>-3.2070501309242196E-2</v>
      </c>
      <c r="D123">
        <f>(([1]Monthly!D122-[1]Monthly!D123)/[1]Monthly!D123)</f>
        <v>-5.8009256350651959E-3</v>
      </c>
      <c r="E123">
        <f>(([1]Monthly!E122-[1]Monthly!E123)/[1]Monthly!E123)</f>
        <v>-9.5130343718442617E-2</v>
      </c>
      <c r="F123">
        <f>(([1]Monthly!F122-[1]Monthly!F123)/[1]Monthly!F123)</f>
        <v>1.020984665052466E-2</v>
      </c>
      <c r="G123">
        <f>(([1]Monthly!G122-[1]Monthly!G123)/[1]Monthly!G123)</f>
        <v>0.11568185967261008</v>
      </c>
      <c r="H123">
        <f>(([1]Monthly!H122-[1]Monthly!H123)/[1]Monthly!H123)</f>
        <v>-0.13410845832963522</v>
      </c>
      <c r="I123">
        <f>(([1]Monthly!I122-[1]Monthly!I123)/[1]Monthly!I123)</f>
        <v>1.4884187641107126E-2</v>
      </c>
      <c r="J123">
        <f>(([1]Monthly!J122-[1]Monthly!J123)/[1]Monthly!J123)</f>
        <v>-8.7552092093214517E-2</v>
      </c>
      <c r="K123">
        <f>(([1]Monthly!K122-[1]Monthly!K123)/[1]Monthly!K123)</f>
        <v>4.5957775489186468E-2</v>
      </c>
      <c r="L123" s="73">
        <v>-4.1631366010791919E-2</v>
      </c>
      <c r="M123" s="73">
        <v>2.1323625016252842E-2</v>
      </c>
    </row>
    <row r="124" spans="1:13" x14ac:dyDescent="0.3">
      <c r="A124" s="2">
        <v>41913</v>
      </c>
      <c r="B124">
        <f>(([1]Monthly!B123-[1]Monthly!B124)/[1]Monthly!B124)</f>
        <v>-8.9793741109531026E-3</v>
      </c>
      <c r="C124">
        <f>(([1]Monthly!C123-[1]Monthly!C124)/[1]Monthly!C124)</f>
        <v>1.3477326662818249E-2</v>
      </c>
      <c r="D124">
        <f>(([1]Monthly!D123-[1]Monthly!D124)/[1]Monthly!D124)</f>
        <v>4.9680156514475313E-2</v>
      </c>
      <c r="E124">
        <f>(([1]Monthly!E123-[1]Monthly!E124)/[1]Monthly!E124)</f>
        <v>7.6173801042484293E-2</v>
      </c>
      <c r="F124">
        <f>(([1]Monthly!F123-[1]Monthly!F124)/[1]Monthly!F124)</f>
        <v>0.13347360717226231</v>
      </c>
      <c r="G124">
        <f>(([1]Monthly!G123-[1]Monthly!G124)/[1]Monthly!G124)</f>
        <v>7.7305327197157325E-2</v>
      </c>
      <c r="H124">
        <f>(([1]Monthly!H123-[1]Monthly!H124)/[1]Monthly!H124)</f>
        <v>2.9890310786105996E-2</v>
      </c>
      <c r="I124">
        <f>(([1]Monthly!I123-[1]Monthly!I124)/[1]Monthly!I124)</f>
        <v>2.1831076173794223E-2</v>
      </c>
      <c r="J124">
        <f>(([1]Monthly!J123-[1]Monthly!J124)/[1]Monthly!J124)</f>
        <v>-8.9179052646199772E-3</v>
      </c>
      <c r="K124">
        <f>(([1]Monthly!K123-[1]Monthly!K124)/[1]Monthly!K124)</f>
        <v>5.6726975921643219E-2</v>
      </c>
      <c r="L124" s="73">
        <v>2.9719552584652954E-2</v>
      </c>
      <c r="M124" s="73">
        <v>-4.2723977213879284E-3</v>
      </c>
    </row>
    <row r="125" spans="1:13" x14ac:dyDescent="0.3">
      <c r="A125" s="2">
        <v>41883</v>
      </c>
      <c r="B125">
        <f>(([1]Monthly!B124-[1]Monthly!B125)/[1]Monthly!B125)</f>
        <v>5.7988054366740406E-2</v>
      </c>
      <c r="C125">
        <f>(([1]Monthly!C124-[1]Monthly!C125)/[1]Monthly!C125)</f>
        <v>-4.7041295794017605E-2</v>
      </c>
      <c r="D125">
        <f>(([1]Monthly!D124-[1]Monthly!D125)/[1]Monthly!D125)</f>
        <v>4.490536567438444E-2</v>
      </c>
      <c r="E125">
        <f>(([1]Monthly!E124-[1]Monthly!E125)/[1]Monthly!E125)</f>
        <v>8.0994648218248186E-2</v>
      </c>
      <c r="F125">
        <f>(([1]Monthly!F124-[1]Monthly!F125)/[1]Monthly!F125)</f>
        <v>4.3598637940362117E-2</v>
      </c>
      <c r="G125">
        <f>(([1]Monthly!G124-[1]Monthly!G125)/[1]Monthly!G125)</f>
        <v>9.6070935847321251E-2</v>
      </c>
      <c r="H125">
        <f>(([1]Monthly!H124-[1]Monthly!H125)/[1]Monthly!H125)</f>
        <v>0.10818476499189635</v>
      </c>
      <c r="I125">
        <f>(([1]Monthly!I124-[1]Monthly!I125)/[1]Monthly!I125)</f>
        <v>-4.1835523353391454E-2</v>
      </c>
      <c r="J125">
        <f>(([1]Monthly!J124-[1]Monthly!J125)/[1]Monthly!J125)</f>
        <v>0.13544120121130546</v>
      </c>
      <c r="K125">
        <f>(([1]Monthly!K124-[1]Monthly!K125)/[1]Monthly!K125)</f>
        <v>3.085121301360258E-2</v>
      </c>
      <c r="L125" s="73">
        <v>4.6387395509887096E-2</v>
      </c>
      <c r="M125" s="73">
        <v>-1.8092530369604851E-3</v>
      </c>
    </row>
    <row r="126" spans="1:13" x14ac:dyDescent="0.3">
      <c r="A126" s="2">
        <v>41852</v>
      </c>
      <c r="B126">
        <f>(([1]Monthly!B125-[1]Monthly!B126)/[1]Monthly!B126)</f>
        <v>-5.3041774294112394E-2</v>
      </c>
      <c r="C126">
        <f>(([1]Monthly!C125-[1]Monthly!C126)/[1]Monthly!C126)</f>
        <v>8.4940068635089933E-2</v>
      </c>
      <c r="D126">
        <f>(([1]Monthly!D125-[1]Monthly!D126)/[1]Monthly!D126)</f>
        <v>3.4502423723980706E-2</v>
      </c>
      <c r="E126">
        <f>(([1]Monthly!E125-[1]Monthly!E126)/[1]Monthly!E126)</f>
        <v>4.1391966288316547E-2</v>
      </c>
      <c r="F126">
        <f>(([1]Monthly!F125-[1]Monthly!F126)/[1]Monthly!F126)</f>
        <v>8.5859639549999561E-3</v>
      </c>
      <c r="G126">
        <f>(([1]Monthly!G125-[1]Monthly!G126)/[1]Monthly!G126)</f>
        <v>0.12093045733524502</v>
      </c>
      <c r="H126">
        <f>(([1]Monthly!H125-[1]Monthly!H126)/[1]Monthly!H126)</f>
        <v>-5.8823529411764719E-2</v>
      </c>
      <c r="I126">
        <f>(([1]Monthly!I125-[1]Monthly!I126)/[1]Monthly!I126)</f>
        <v>4.3929746592025989E-2</v>
      </c>
      <c r="J126">
        <f>(([1]Monthly!J125-[1]Monthly!J126)/[1]Monthly!J126)</f>
        <v>-4.5475987353841577E-2</v>
      </c>
      <c r="K126">
        <f>(([1]Monthly!K125-[1]Monthly!K126)/[1]Monthly!K126)</f>
        <v>0.17809350735172655</v>
      </c>
      <c r="L126" s="73">
        <v>-2.8530552655583232E-4</v>
      </c>
      <c r="M126" s="73">
        <v>-1.552162849872772E-2</v>
      </c>
    </row>
    <row r="127" spans="1:13" x14ac:dyDescent="0.3">
      <c r="A127" s="2">
        <v>41821</v>
      </c>
      <c r="B127">
        <f>(([1]Monthly!B126-[1]Monthly!B127)/[1]Monthly!B127)</f>
        <v>-7.6895881209121846E-3</v>
      </c>
      <c r="C127">
        <f>(([1]Monthly!C126-[1]Monthly!C127)/[1]Monthly!C127)</f>
        <v>-2.2366650999205748E-2</v>
      </c>
      <c r="D127">
        <f>(([1]Monthly!D126-[1]Monthly!D127)/[1]Monthly!D127)</f>
        <v>1.1464417045208695E-2</v>
      </c>
      <c r="E127">
        <f>(([1]Monthly!E126-[1]Monthly!E127)/[1]Monthly!E127)</f>
        <v>6.8637420104590272E-2</v>
      </c>
      <c r="F127">
        <f>(([1]Monthly!F126-[1]Monthly!F127)/[1]Monthly!F127)</f>
        <v>-7.0909554464910641E-3</v>
      </c>
      <c r="G127">
        <f>(([1]Monthly!G126-[1]Monthly!G127)/[1]Monthly!G127)</f>
        <v>8.9242161042971724E-2</v>
      </c>
      <c r="H127">
        <f>(([1]Monthly!H126-[1]Monthly!H127)/[1]Monthly!H127)</f>
        <v>0.19560013678331239</v>
      </c>
      <c r="I127">
        <f>(([1]Monthly!I126-[1]Monthly!I127)/[1]Monthly!I127)</f>
        <v>-2.9399233063485204E-3</v>
      </c>
      <c r="J127">
        <f>(([1]Monthly!J126-[1]Monthly!J127)/[1]Monthly!J127)</f>
        <v>1.5150588906549297E-2</v>
      </c>
      <c r="K127">
        <f>(([1]Monthly!K126-[1]Monthly!K127)/[1]Monthly!K127)</f>
        <v>0.22530364372469627</v>
      </c>
      <c r="L127" s="73">
        <v>2.8698237534162015E-2</v>
      </c>
      <c r="M127" s="73">
        <v>5.7581573896353074E-3</v>
      </c>
    </row>
    <row r="128" spans="1:13" x14ac:dyDescent="0.3">
      <c r="A128" s="2">
        <v>41791</v>
      </c>
      <c r="B128">
        <f>(([1]Monthly!B127-[1]Monthly!B128)/[1]Monthly!B128)</f>
        <v>-8.8480070083224276E-3</v>
      </c>
      <c r="C128">
        <f>(([1]Monthly!C127-[1]Monthly!C128)/[1]Monthly!C128)</f>
        <v>8.0344244928690856E-2</v>
      </c>
      <c r="D128">
        <f>(([1]Monthly!D127-[1]Monthly!D128)/[1]Monthly!D128)</f>
        <v>1.5151515151515102E-2</v>
      </c>
      <c r="E128">
        <f>(([1]Monthly!E127-[1]Monthly!E128)/[1]Monthly!E128)</f>
        <v>3.4436124120313556E-2</v>
      </c>
      <c r="F128">
        <f>(([1]Monthly!F127-[1]Monthly!F128)/[1]Monthly!F128)</f>
        <v>5.8333473868829651E-2</v>
      </c>
      <c r="G128">
        <f>(([1]Monthly!G127-[1]Monthly!G128)/[1]Monthly!G128)</f>
        <v>0.1362748225536326</v>
      </c>
      <c r="H128">
        <f>(([1]Monthly!H127-[1]Monthly!H128)/[1]Monthly!H128)</f>
        <v>-3.1036006185111577E-2</v>
      </c>
      <c r="I128">
        <f>(([1]Monthly!I127-[1]Monthly!I128)/[1]Monthly!I128)</f>
        <v>9.6319133034379556E-2</v>
      </c>
      <c r="J128">
        <f>(([1]Monthly!J127-[1]Monthly!J128)/[1]Monthly!J128)</f>
        <v>-0.1160625028144278</v>
      </c>
      <c r="K128">
        <f>(([1]Monthly!K127-[1]Monthly!K128)/[1]Monthly!K128)</f>
        <v>0.15989668936370047</v>
      </c>
      <c r="L128" s="73">
        <v>1.8934216004073474E-2</v>
      </c>
      <c r="M128" s="73">
        <v>-5.851672815163386E-3</v>
      </c>
    </row>
    <row r="129" spans="1:13" x14ac:dyDescent="0.3">
      <c r="A129" s="2">
        <v>41760</v>
      </c>
      <c r="B129">
        <f>(([1]Monthly!B128-[1]Monthly!B129)/[1]Monthly!B129)</f>
        <v>-4.6286239451917385E-2</v>
      </c>
      <c r="C129">
        <f>(([1]Monthly!C128-[1]Monthly!C129)/[1]Monthly!C129)</f>
        <v>0.12742940055867577</v>
      </c>
      <c r="D129">
        <f>(([1]Monthly!D128-[1]Monthly!D129)/[1]Monthly!D129)</f>
        <v>3.6334673443070634E-2</v>
      </c>
      <c r="E129">
        <f>(([1]Monthly!E128-[1]Monthly!E129)/[1]Monthly!E129)</f>
        <v>0.10753911017419295</v>
      </c>
      <c r="F129">
        <f>(([1]Monthly!F128-[1]Monthly!F129)/[1]Monthly!F129)</f>
        <v>0.17021234606883484</v>
      </c>
      <c r="G129">
        <f>(([1]Monthly!G128-[1]Monthly!G129)/[1]Monthly!G129)</f>
        <v>0.14446092413006276</v>
      </c>
      <c r="H129">
        <f>(([1]Monthly!H128-[1]Monthly!H129)/[1]Monthly!H129)</f>
        <v>0.14913060032999109</v>
      </c>
      <c r="I129">
        <f>(([1]Monthly!I128-[1]Monthly!I129)/[1]Monthly!I129)</f>
        <v>-4.8575618861383847E-2</v>
      </c>
      <c r="J129">
        <f>(([1]Monthly!J128-[1]Monthly!J129)/[1]Monthly!J129)</f>
        <v>9.8584163607760747E-2</v>
      </c>
      <c r="K129">
        <f>(([1]Monthly!K128-[1]Monthly!K129)/[1]Monthly!K129)</f>
        <v>0.11843487394957974</v>
      </c>
      <c r="L129" s="73">
        <v>4.9404269833103004E-2</v>
      </c>
      <c r="M129" s="73">
        <v>7.0458621573148495E-3</v>
      </c>
    </row>
    <row r="130" spans="1:13" x14ac:dyDescent="0.3">
      <c r="A130" s="2">
        <v>41730</v>
      </c>
      <c r="B130">
        <f>(([1]Monthly!B129-[1]Monthly!B130)/[1]Monthly!B130)</f>
        <v>0.13773764258555127</v>
      </c>
      <c r="C130">
        <f>(([1]Monthly!C129-[1]Monthly!C130)/[1]Monthly!C130)</f>
        <v>-2.1858556601496486E-2</v>
      </c>
      <c r="D130">
        <f>(([1]Monthly!D129-[1]Monthly!D130)/[1]Monthly!D130)</f>
        <v>9.9041267194664398E-2</v>
      </c>
      <c r="E130">
        <f>(([1]Monthly!E129-[1]Monthly!E130)/[1]Monthly!E130)</f>
        <v>-8.107970331098821E-2</v>
      </c>
      <c r="F130">
        <f>(([1]Monthly!F129-[1]Monthly!F130)/[1]Monthly!F130)</f>
        <v>4.8585083387868511E-3</v>
      </c>
      <c r="G130">
        <f>(([1]Monthly!G129-[1]Monthly!G130)/[1]Monthly!G130)</f>
        <v>1.9541700593230144E-2</v>
      </c>
      <c r="H130">
        <f>(([1]Monthly!H129-[1]Monthly!H130)/[1]Monthly!H130)</f>
        <v>0.1488772236803734</v>
      </c>
      <c r="I130">
        <f>(([1]Monthly!I129-[1]Monthly!I130)/[1]Monthly!I130)</f>
        <v>-3.93979637007532E-3</v>
      </c>
      <c r="J130">
        <f>(([1]Monthly!J129-[1]Monthly!J130)/[1]Monthly!J130)</f>
        <v>0.19285967189897332</v>
      </c>
      <c r="K130">
        <f>(([1]Monthly!K129-[1]Monthly!K130)/[1]Monthly!K130)</f>
        <v>0.60946745562130189</v>
      </c>
      <c r="L130" s="73">
        <v>8.027281892067914E-2</v>
      </c>
      <c r="M130" s="73">
        <v>2.8263103802672459E-3</v>
      </c>
    </row>
    <row r="131" spans="1:13" x14ac:dyDescent="0.3">
      <c r="A131" s="2">
        <v>41699</v>
      </c>
      <c r="B131">
        <f>(([1]Monthly!B130-[1]Monthly!B131)/[1]Monthly!B131)</f>
        <v>5.4477683264838707E-3</v>
      </c>
      <c r="C131">
        <f>(([1]Monthly!C130-[1]Monthly!C131)/[1]Monthly!C131)</f>
        <v>2.6277459052941331E-2</v>
      </c>
      <c r="D131">
        <f>(([1]Monthly!D130-[1]Monthly!D131)/[1]Monthly!D131)</f>
        <v>-3.6726717884198332E-2</v>
      </c>
      <c r="E131">
        <f>(([1]Monthly!E130-[1]Monthly!E131)/[1]Monthly!E131)</f>
        <v>-3.1044702395653233E-2</v>
      </c>
      <c r="F131">
        <f>(([1]Monthly!F130-[1]Monthly!F131)/[1]Monthly!F131)</f>
        <v>-7.8117001828153593E-2</v>
      </c>
      <c r="G131">
        <f>(([1]Monthly!G130-[1]Monthly!G131)/[1]Monthly!G131)</f>
        <v>2.3160049509663948E-2</v>
      </c>
      <c r="H131">
        <f>(([1]Monthly!H130-[1]Monthly!H131)/[1]Monthly!H131)</f>
        <v>-1.3663166978282796E-2</v>
      </c>
      <c r="I131">
        <f>(([1]Monthly!I130-[1]Monthly!I131)/[1]Monthly!I131)</f>
        <v>-3.4574127099448709E-2</v>
      </c>
      <c r="J131">
        <f>(([1]Monthly!J130-[1]Monthly!J131)/[1]Monthly!J131)</f>
        <v>1.7997885428681162E-2</v>
      </c>
      <c r="K131">
        <f>(([1]Monthly!K130-[1]Monthly!K131)/[1]Monthly!K131)</f>
        <v>6.146253925527137E-2</v>
      </c>
      <c r="L131" s="73">
        <v>1.4084525917001285E-3</v>
      </c>
      <c r="M131" s="73">
        <v>3.2497678737233068E-2</v>
      </c>
    </row>
    <row r="132" spans="1:13" x14ac:dyDescent="0.3">
      <c r="A132" s="2">
        <v>41671</v>
      </c>
      <c r="B132">
        <f>(([1]Monthly!B131-[1]Monthly!B132)/[1]Monthly!B132)</f>
        <v>0.16346046925386398</v>
      </c>
      <c r="C132">
        <f>(([1]Monthly!C131-[1]Monthly!C132)/[1]Monthly!C132)</f>
        <v>-6.2663694622457536E-2</v>
      </c>
      <c r="D132">
        <f>(([1]Monthly!D131-[1]Monthly!D132)/[1]Monthly!D132)</f>
        <v>0.11827216667664489</v>
      </c>
      <c r="E132">
        <f>(([1]Monthly!E131-[1]Monthly!E132)/[1]Monthly!E132)</f>
        <v>-0.14172460573172804</v>
      </c>
      <c r="F132">
        <f>(([1]Monthly!F131-[1]Monthly!F132)/[1]Monthly!F132)</f>
        <v>0.15845652081833198</v>
      </c>
      <c r="G132">
        <f>(([1]Monthly!G131-[1]Monthly!G132)/[1]Monthly!G132)</f>
        <v>-4.9416236763507954E-2</v>
      </c>
      <c r="H132">
        <f>(([1]Monthly!H131-[1]Monthly!H132)/[1]Monthly!H132)</f>
        <v>0.21875547765118325</v>
      </c>
      <c r="I132">
        <f>(([1]Monthly!I131-[1]Monthly!I132)/[1]Monthly!I132)</f>
        <v>7.7698968312453959E-2</v>
      </c>
      <c r="J132">
        <f>(([1]Monthly!J131-[1]Monthly!J132)/[1]Monthly!J132)</f>
        <v>0.1482968420181284</v>
      </c>
      <c r="K132">
        <f>(([1]Monthly!K131-[1]Monthly!K132)/[1]Monthly!K132)</f>
        <v>0.38619402985074619</v>
      </c>
      <c r="L132" s="73">
        <v>5.9949943466230379E-2</v>
      </c>
      <c r="M132" s="73">
        <v>-1.3219895287958113E-2</v>
      </c>
    </row>
    <row r="133" spans="1:13" x14ac:dyDescent="0.3">
      <c r="A133" s="2">
        <v>41640</v>
      </c>
      <c r="B133">
        <f>(([1]Monthly!B132-[1]Monthly!B133)/[1]Monthly!B133)</f>
        <v>-3.7512709370150325E-2</v>
      </c>
      <c r="C133">
        <f>(([1]Monthly!C132-[1]Monthly!C133)/[1]Monthly!C133)</f>
        <v>1.5486475270683284E-2</v>
      </c>
      <c r="D133">
        <f>(([1]Monthly!D132-[1]Monthly!D133)/[1]Monthly!D133)</f>
        <v>6.5412214957741951E-2</v>
      </c>
      <c r="E133">
        <f>(([1]Monthly!E132-[1]Monthly!E133)/[1]Monthly!E133)</f>
        <v>3.3428258488499431E-2</v>
      </c>
      <c r="F133">
        <f>(([1]Monthly!F132-[1]Monthly!F133)/[1]Monthly!F133)</f>
        <v>2.7607883112470508E-3</v>
      </c>
      <c r="G133">
        <f>(([1]Monthly!G132-[1]Monthly!G133)/[1]Monthly!G133)</f>
        <v>4.7057218850166931E-3</v>
      </c>
      <c r="H133">
        <f>(([1]Monthly!H132-[1]Monthly!H133)/[1]Monthly!H133)</f>
        <v>3.8594574913526261E-2</v>
      </c>
      <c r="I133">
        <f>(([1]Monthly!I132-[1]Monthly!I133)/[1]Monthly!I133)</f>
        <v>7.377163271934317E-3</v>
      </c>
      <c r="J133">
        <f>(([1]Monthly!J132-[1]Monthly!J133)/[1]Monthly!J133)</f>
        <v>0.12470905874685784</v>
      </c>
      <c r="K133">
        <f>(([1]Monthly!K132-[1]Monthly!K133)/[1]Monthly!K133)</f>
        <v>0.20720720720720739</v>
      </c>
      <c r="L133" s="73">
        <v>2.9554179249628932E-2</v>
      </c>
      <c r="M133" s="73">
        <v>-1.8751605445671709E-2</v>
      </c>
    </row>
    <row r="134" spans="1:13" x14ac:dyDescent="0.3">
      <c r="A134" s="2">
        <v>41609</v>
      </c>
      <c r="B134">
        <f>(([1]Monthly!B133-[1]Monthly!B134)/[1]Monthly!B134)</f>
        <v>-7.1545684900879439E-2</v>
      </c>
      <c r="C134">
        <f>(([1]Monthly!C133-[1]Monthly!C134)/[1]Monthly!C134)</f>
        <v>3.1762095675528269E-2</v>
      </c>
      <c r="D134">
        <f>(([1]Monthly!D133-[1]Monthly!D134)/[1]Monthly!D134)</f>
        <v>-5.6112465757548351E-2</v>
      </c>
      <c r="E134">
        <f>(([1]Monthly!E133-[1]Monthly!E134)/[1]Monthly!E134)</f>
        <v>6.1825455898771822E-2</v>
      </c>
      <c r="F134">
        <f>(([1]Monthly!F133-[1]Monthly!F134)/[1]Monthly!F134)</f>
        <v>-3.7350505979760772E-2</v>
      </c>
      <c r="G134">
        <f>(([1]Monthly!G133-[1]Monthly!G134)/[1]Monthly!G134)</f>
        <v>-4.0588876772082907E-2</v>
      </c>
      <c r="H134">
        <f>(([1]Monthly!H133-[1]Monthly!H134)/[1]Monthly!H134)</f>
        <v>4.588728103579582E-2</v>
      </c>
      <c r="I134">
        <f>(([1]Monthly!I133-[1]Monthly!I134)/[1]Monthly!I134)</f>
        <v>1.0881290746212621E-2</v>
      </c>
      <c r="J134">
        <f>(([1]Monthly!J133-[1]Monthly!J134)/[1]Monthly!J134)</f>
        <v>-7.8974446921625779E-2</v>
      </c>
      <c r="K134">
        <f>(([1]Monthly!K133-[1]Monthly!K134)/[1]Monthly!K134)</f>
        <v>-0.15855969677826925</v>
      </c>
      <c r="L134" s="73">
        <v>-3.1025455960791138E-2</v>
      </c>
      <c r="M134" s="73">
        <v>3.6091776230986828E-3</v>
      </c>
    </row>
    <row r="135" spans="1:13" x14ac:dyDescent="0.3">
      <c r="A135" s="2">
        <v>41579</v>
      </c>
      <c r="B135">
        <f>(([1]Monthly!B134-[1]Monthly!B135)/[1]Monthly!B135)</f>
        <v>4.9210238231767699E-2</v>
      </c>
      <c r="C135">
        <f>(([1]Monthly!C134-[1]Monthly!C135)/[1]Monthly!C135)</f>
        <v>8.3676934271161921E-2</v>
      </c>
      <c r="D135">
        <f>(([1]Monthly!D134-[1]Monthly!D135)/[1]Monthly!D135)</f>
        <v>6.8804558680891784E-3</v>
      </c>
      <c r="E135">
        <f>(([1]Monthly!E134-[1]Monthly!E135)/[1]Monthly!E135)</f>
        <v>3.9056457849961389E-2</v>
      </c>
      <c r="F135">
        <f>(([1]Monthly!F134-[1]Monthly!F135)/[1]Monthly!F135)</f>
        <v>-2.7089921833044942E-2</v>
      </c>
      <c r="G135">
        <f>(([1]Monthly!G134-[1]Monthly!G135)/[1]Monthly!G135)</f>
        <v>5.09787741255215E-2</v>
      </c>
      <c r="H135">
        <f>(([1]Monthly!H134-[1]Monthly!H135)/[1]Monthly!H135)</f>
        <v>2.1193855726229893E-2</v>
      </c>
      <c r="I135">
        <f>(([1]Monthly!I134-[1]Monthly!I135)/[1]Monthly!I135)</f>
        <v>4.5229681978798961E-3</v>
      </c>
      <c r="J135">
        <f>(([1]Monthly!J134-[1]Monthly!J135)/[1]Monthly!J135)</f>
        <v>2.544111612638492E-2</v>
      </c>
      <c r="K135">
        <f>(([1]Monthly!K134-[1]Monthly!K135)/[1]Monthly!K135)</f>
        <v>0.13071428571428578</v>
      </c>
      <c r="L135" s="73">
        <v>1.8216202151507821E-2</v>
      </c>
      <c r="M135" s="73">
        <v>-2.6995757809486964E-3</v>
      </c>
    </row>
    <row r="136" spans="1:13" x14ac:dyDescent="0.3">
      <c r="A136" s="2">
        <v>41548</v>
      </c>
      <c r="B136">
        <f>(([1]Monthly!B135-[1]Monthly!B136)/[1]Monthly!B136)</f>
        <v>-6.724691237965566E-2</v>
      </c>
      <c r="C136">
        <f>(([1]Monthly!C135-[1]Monthly!C136)/[1]Monthly!C136)</f>
        <v>-5.0998248686514924E-2</v>
      </c>
      <c r="D136">
        <f>(([1]Monthly!D135-[1]Monthly!D136)/[1]Monthly!D136)</f>
        <v>-2.8618537274761425E-2</v>
      </c>
      <c r="E136">
        <f>(([1]Monthly!E135-[1]Monthly!E136)/[1]Monthly!E136)</f>
        <v>1.3496631965707264E-2</v>
      </c>
      <c r="F136">
        <f>(([1]Monthly!F135-[1]Monthly!F136)/[1]Monthly!F136)</f>
        <v>-6.6368312566154775E-2</v>
      </c>
      <c r="G136">
        <f>(([1]Monthly!G135-[1]Monthly!G136)/[1]Monthly!G136)</f>
        <v>-6.6963235451376266E-2</v>
      </c>
      <c r="H136">
        <f>(([1]Monthly!H135-[1]Monthly!H136)/[1]Monthly!H136)</f>
        <v>-5.30289081200516E-2</v>
      </c>
      <c r="I136">
        <f>(([1]Monthly!I135-[1]Monthly!I136)/[1]Monthly!I136)</f>
        <v>-4.2149916512478014E-2</v>
      </c>
      <c r="J136">
        <f>(([1]Monthly!J135-[1]Monthly!J136)/[1]Monthly!J136)</f>
        <v>7.2808741451143882E-2</v>
      </c>
      <c r="K136">
        <f>(([1]Monthly!K135-[1]Monthly!K136)/[1]Monthly!K136)</f>
        <v>3.5502958579881741E-2</v>
      </c>
      <c r="L136" s="73">
        <v>-1.7604462562817402E-2</v>
      </c>
      <c r="M136" s="73">
        <v>2.0464384100747697E-2</v>
      </c>
    </row>
    <row r="137" spans="1:13" x14ac:dyDescent="0.3">
      <c r="A137" s="2">
        <v>41518</v>
      </c>
      <c r="B137">
        <f>(([1]Monthly!B136-[1]Monthly!B137)/[1]Monthly!B137)</f>
        <v>0.11227690643591125</v>
      </c>
      <c r="C137">
        <f>(([1]Monthly!C136-[1]Monthly!C137)/[1]Monthly!C137)</f>
        <v>9.5572756775721385E-2</v>
      </c>
      <c r="D137">
        <f>(([1]Monthly!D136-[1]Monthly!D137)/[1]Monthly!D137)</f>
        <v>0.14793659377429269</v>
      </c>
      <c r="E137">
        <f>(([1]Monthly!E136-[1]Monthly!E137)/[1]Monthly!E137)</f>
        <v>9.8538869305492036E-2</v>
      </c>
      <c r="F137">
        <f>(([1]Monthly!F136-[1]Monthly!F137)/[1]Monthly!F137)</f>
        <v>0.17463191187697677</v>
      </c>
      <c r="G137">
        <f>(([1]Monthly!G136-[1]Monthly!G137)/[1]Monthly!G137)</f>
        <v>0.13971968312004873</v>
      </c>
      <c r="H137">
        <f>(([1]Monthly!H136-[1]Monthly!H137)/[1]Monthly!H137)</f>
        <v>8.8813151563752996E-2</v>
      </c>
      <c r="I137">
        <f>(([1]Monthly!I136-[1]Monthly!I137)/[1]Monthly!I137)</f>
        <v>-1.7774822695035421E-2</v>
      </c>
      <c r="J137">
        <f>(([1]Monthly!J136-[1]Monthly!J137)/[1]Monthly!J137)</f>
        <v>0.23325254483761504</v>
      </c>
      <c r="K137">
        <f>(([1]Monthly!K136-[1]Monthly!K137)/[1]Monthly!K137)</f>
        <v>-4.7887323943662054E-2</v>
      </c>
      <c r="L137" s="73">
        <v>9.2093456217488642E-2</v>
      </c>
      <c r="M137" s="73">
        <v>2.1986861509585814E-2</v>
      </c>
    </row>
    <row r="138" spans="1:13" x14ac:dyDescent="0.3">
      <c r="A138" s="2">
        <v>41487</v>
      </c>
      <c r="B138">
        <f>(([1]Monthly!B137-[1]Monthly!B138)/[1]Monthly!B138)</f>
        <v>-3.6828671146533279E-2</v>
      </c>
      <c r="C138">
        <f>(([1]Monthly!C137-[1]Monthly!C138)/[1]Monthly!C138)</f>
        <v>-5.1832754641661656E-2</v>
      </c>
      <c r="D138">
        <f>(([1]Monthly!D137-[1]Monthly!D138)/[1]Monthly!D138)</f>
        <v>-1.5860160626306624E-3</v>
      </c>
      <c r="E138">
        <f>(([1]Monthly!E137-[1]Monthly!E138)/[1]Monthly!E138)</f>
        <v>-2.9889318158087055E-2</v>
      </c>
      <c r="F138">
        <f>(([1]Monthly!F137-[1]Monthly!F138)/[1]Monthly!F138)</f>
        <v>9.0976155347198995E-2</v>
      </c>
      <c r="G138">
        <f>(([1]Monthly!G137-[1]Monthly!G138)/[1]Monthly!G138)</f>
        <v>0.1718080548414738</v>
      </c>
      <c r="H138">
        <f>(([1]Monthly!H137-[1]Monthly!H138)/[1]Monthly!H138)</f>
        <v>0.21451180910640374</v>
      </c>
      <c r="I138">
        <f>(([1]Monthly!I137-[1]Monthly!I138)/[1]Monthly!I138)</f>
        <v>0.10539467881816841</v>
      </c>
      <c r="J138">
        <f>(([1]Monthly!J137-[1]Monthly!J138)/[1]Monthly!J138)</f>
        <v>9.1857904987721201E-2</v>
      </c>
      <c r="K138">
        <f>(([1]Monthly!K137-[1]Monthly!K138)/[1]Monthly!K138)</f>
        <v>0.24780316344463976</v>
      </c>
      <c r="L138" s="73">
        <v>4.0819625644209434E-2</v>
      </c>
      <c r="M138" s="73">
        <v>3.2279757901815765E-3</v>
      </c>
    </row>
    <row r="139" spans="1:13" x14ac:dyDescent="0.3">
      <c r="A139" s="2">
        <v>41456</v>
      </c>
      <c r="B139">
        <f>(([1]Monthly!B138-[1]Monthly!B139)/[1]Monthly!B139)</f>
        <v>-2.0910899168664225E-2</v>
      </c>
      <c r="C139">
        <f>(([1]Monthly!C138-[1]Monthly!C139)/[1]Monthly!C139)</f>
        <v>0.11990220618196636</v>
      </c>
      <c r="D139">
        <f>(([1]Monthly!D138-[1]Monthly!D139)/[1]Monthly!D139)</f>
        <v>-2.5838264299802807E-2</v>
      </c>
      <c r="E139">
        <f>(([1]Monthly!E138-[1]Monthly!E139)/[1]Monthly!E139)</f>
        <v>4.5866550180190056E-2</v>
      </c>
      <c r="F139">
        <f>(([1]Monthly!F138-[1]Monthly!F139)/[1]Monthly!F139)</f>
        <v>-0.17070571518787495</v>
      </c>
      <c r="G139">
        <f>(([1]Monthly!G138-[1]Monthly!G139)/[1]Monthly!G139)</f>
        <v>4.2741172083417258E-3</v>
      </c>
      <c r="H139">
        <f>(([1]Monthly!H138-[1]Monthly!H139)/[1]Monthly!H139)</f>
        <v>-0.15977905073649759</v>
      </c>
      <c r="I139">
        <f>(([1]Monthly!I138-[1]Monthly!I139)/[1]Monthly!I139)</f>
        <v>-9.8940397350993359E-2</v>
      </c>
      <c r="J139">
        <f>(([1]Monthly!J138-[1]Monthly!J139)/[1]Monthly!J139)</f>
        <v>-0.14671772824162727</v>
      </c>
      <c r="K139">
        <f>(([1]Monthly!K138-[1]Monthly!K139)/[1]Monthly!K139)</f>
        <v>-6.260296540362445E-2</v>
      </c>
      <c r="L139" s="73">
        <v>-3.75266855166781E-2</v>
      </c>
      <c r="M139" s="73">
        <v>-4.8186320439031552E-3</v>
      </c>
    </row>
    <row r="140" spans="1:13" x14ac:dyDescent="0.3">
      <c r="A140" s="2">
        <v>41426</v>
      </c>
      <c r="B140">
        <f>(([1]Monthly!B139-[1]Monthly!B140)/[1]Monthly!B140)</f>
        <v>1.0982778178818167E-2</v>
      </c>
      <c r="C140">
        <f>(([1]Monthly!C139-[1]Monthly!C140)/[1]Monthly!C140)</f>
        <v>0.19587614512850507</v>
      </c>
      <c r="D140">
        <f>(([1]Monthly!D139-[1]Monthly!D140)/[1]Monthly!D140)</f>
        <v>-8.9248824885482483E-2</v>
      </c>
      <c r="E140">
        <f>(([1]Monthly!E139-[1]Monthly!E140)/[1]Monthly!E140)</f>
        <v>0.18841049933486909</v>
      </c>
      <c r="F140">
        <f>(([1]Monthly!F139-[1]Monthly!F140)/[1]Monthly!F140)</f>
        <v>9.4805980468412529E-2</v>
      </c>
      <c r="G140">
        <f>(([1]Monthly!G139-[1]Monthly!G140)/[1]Monthly!G140)</f>
        <v>4.1777485581089617E-2</v>
      </c>
      <c r="H140">
        <f>(([1]Monthly!H139-[1]Monthly!H140)/[1]Monthly!H140)</f>
        <v>-0.11497374615245327</v>
      </c>
      <c r="I140">
        <f>(([1]Monthly!I139-[1]Monthly!I140)/[1]Monthly!I140)</f>
        <v>5.3194457360736525E-2</v>
      </c>
      <c r="J140">
        <f>(([1]Monthly!J139-[1]Monthly!J140)/[1]Monthly!J140)</f>
        <v>-9.5782561824180823E-2</v>
      </c>
      <c r="K140">
        <f>(([1]Monthly!K139-[1]Monthly!K140)/[1]Monthly!K140)</f>
        <v>-0.37358101135190919</v>
      </c>
      <c r="L140" s="73">
        <v>-2.5835476837523454E-3</v>
      </c>
      <c r="M140" s="73">
        <v>3.0880773361975948E-3</v>
      </c>
    </row>
    <row r="141" spans="1:13" x14ac:dyDescent="0.3">
      <c r="A141" s="2">
        <v>41395</v>
      </c>
      <c r="B141">
        <f>(([1]Monthly!B140-[1]Monthly!B141)/[1]Monthly!B141)</f>
        <v>6.9836716681376851E-2</v>
      </c>
      <c r="C141">
        <f>(([1]Monthly!C140-[1]Monthly!C141)/[1]Monthly!C141)</f>
        <v>1.3146387564532874E-2</v>
      </c>
      <c r="D141">
        <f>(([1]Monthly!D140-[1]Monthly!D141)/[1]Monthly!D141)</f>
        <v>-4.4238418176095327E-2</v>
      </c>
      <c r="E141">
        <f>(([1]Monthly!E140-[1]Monthly!E141)/[1]Monthly!E141)</f>
        <v>3.6139312848786395E-2</v>
      </c>
      <c r="F141">
        <f>(([1]Monthly!F140-[1]Monthly!F141)/[1]Monthly!F141)</f>
        <v>-4.6594982078853056E-2</v>
      </c>
      <c r="G141">
        <f>(([1]Monthly!G140-[1]Monthly!G141)/[1]Monthly!G141)</f>
        <v>-7.1658436442323656E-2</v>
      </c>
      <c r="H141">
        <f>(([1]Monthly!H140-[1]Monthly!H141)/[1]Monthly!H141)</f>
        <v>-2.678414096916305E-2</v>
      </c>
      <c r="I141">
        <f>(([1]Monthly!I140-[1]Monthly!I141)/[1]Monthly!I141)</f>
        <v>-4.5492876481292438E-2</v>
      </c>
      <c r="J141">
        <f>(([1]Monthly!J140-[1]Monthly!J141)/[1]Monthly!J141)</f>
        <v>1.832760595647201E-3</v>
      </c>
      <c r="K141">
        <f>(([1]Monthly!K140-[1]Monthly!K141)/[1]Monthly!K141)</f>
        <v>-0.10360777058279361</v>
      </c>
      <c r="L141" s="73">
        <v>-1.8445570158347697E-2</v>
      </c>
      <c r="M141" s="73">
        <v>3.9787798408488083E-2</v>
      </c>
    </row>
    <row r="142" spans="1:13" x14ac:dyDescent="0.3">
      <c r="A142" s="2">
        <v>41365</v>
      </c>
      <c r="B142">
        <f>(([1]Monthly!B141-[1]Monthly!B142)/[1]Monthly!B142)</f>
        <v>2.2967101179391644E-2</v>
      </c>
      <c r="C142">
        <f>(([1]Monthly!C141-[1]Monthly!C142)/[1]Monthly!C142)</f>
        <v>8.708119297707595E-2</v>
      </c>
      <c r="D142">
        <f>(([1]Monthly!D141-[1]Monthly!D142)/[1]Monthly!D142)</f>
        <v>2.6675284232791918E-2</v>
      </c>
      <c r="E142">
        <f>(([1]Monthly!E141-[1]Monthly!E142)/[1]Monthly!E142)</f>
        <v>7.8848106774988935E-2</v>
      </c>
      <c r="F142">
        <f>(([1]Monthly!F141-[1]Monthly!F142)/[1]Monthly!F142)</f>
        <v>3.883931437375613E-2</v>
      </c>
      <c r="G142">
        <f>(([1]Monthly!G141-[1]Monthly!G142)/[1]Monthly!G142)</f>
        <v>0.25133652711240706</v>
      </c>
      <c r="H142">
        <f>(([1]Monthly!H141-[1]Monthly!H142)/[1]Monthly!H142)</f>
        <v>-9.3884719782851705E-2</v>
      </c>
      <c r="I142">
        <f>(([1]Monthly!I141-[1]Monthly!I142)/[1]Monthly!I142)</f>
        <v>3.3295115799128597E-2</v>
      </c>
      <c r="J142">
        <f>(([1]Monthly!J141-[1]Monthly!J142)/[1]Monthly!J142)</f>
        <v>-7.3388931008339611E-2</v>
      </c>
      <c r="K142">
        <f>(([1]Monthly!K141-[1]Monthly!K142)/[1]Monthly!K142)</f>
        <v>0.11328527291452112</v>
      </c>
      <c r="L142" s="73">
        <v>1.3131544110031746E-2</v>
      </c>
      <c r="M142" s="73">
        <v>7.4542897327707358E-3</v>
      </c>
    </row>
    <row r="143" spans="1:13" x14ac:dyDescent="0.3">
      <c r="A143" s="2">
        <v>41334</v>
      </c>
      <c r="B143">
        <f>(([1]Monthly!B142-[1]Monthly!B143)/[1]Monthly!B143)</f>
        <v>1.9796282442308785E-2</v>
      </c>
      <c r="C143">
        <f>(([1]Monthly!C142-[1]Monthly!C143)/[1]Monthly!C143)</f>
        <v>-0.14260734663826882</v>
      </c>
      <c r="D143">
        <f>(([1]Monthly!D142-[1]Monthly!D143)/[1]Monthly!D143)</f>
        <v>9.1063529713443059E-2</v>
      </c>
      <c r="E143">
        <f>(([1]Monthly!E142-[1]Monthly!E143)/[1]Monthly!E143)</f>
        <v>-0.22633144396430768</v>
      </c>
      <c r="F143">
        <f>(([1]Monthly!F142-[1]Monthly!F143)/[1]Monthly!F143)</f>
        <v>-4.7996414529305115E-2</v>
      </c>
      <c r="G143">
        <f>(([1]Monthly!G142-[1]Monthly!G143)/[1]Monthly!G143)</f>
        <v>0.10291752814151157</v>
      </c>
      <c r="H143">
        <f>(([1]Monthly!H142-[1]Monthly!H143)/[1]Monthly!H143)</f>
        <v>9.6463585434173757E-2</v>
      </c>
      <c r="I143">
        <f>(([1]Monthly!I142-[1]Monthly!I143)/[1]Monthly!I143)</f>
        <v>6.4073784891665167E-2</v>
      </c>
      <c r="J143">
        <f>(([1]Monthly!J142-[1]Monthly!J143)/[1]Monthly!J143)</f>
        <v>0.10821710636867748</v>
      </c>
      <c r="K143">
        <f>(([1]Monthly!K142-[1]Monthly!K143)/[1]Monthly!K143)</f>
        <v>-2.5680534155110429E-3</v>
      </c>
      <c r="L143" s="73">
        <v>3.5486205236101305E-2</v>
      </c>
      <c r="M143" s="73">
        <v>2.1845357861454459E-2</v>
      </c>
    </row>
    <row r="144" spans="1:13" x14ac:dyDescent="0.3">
      <c r="A144" s="2">
        <v>41306</v>
      </c>
      <c r="B144">
        <f>(([1]Monthly!B143-[1]Monthly!B144)/[1]Monthly!B144)</f>
        <v>-5.0333369767187559E-2</v>
      </c>
      <c r="C144">
        <f>(([1]Monthly!C143-[1]Monthly!C144)/[1]Monthly!C144)</f>
        <v>3.8729413050009577E-2</v>
      </c>
      <c r="D144">
        <f>(([1]Monthly!D143-[1]Monthly!D144)/[1]Monthly!D144)</f>
        <v>0</v>
      </c>
      <c r="E144">
        <f>(([1]Monthly!E143-[1]Monthly!E144)/[1]Monthly!E144)</f>
        <v>-6.0521545112258148E-3</v>
      </c>
      <c r="F144">
        <f>(([1]Monthly!F143-[1]Monthly!F144)/[1]Monthly!F144)</f>
        <v>0.15098011630088159</v>
      </c>
      <c r="G144">
        <f>(([1]Monthly!G143-[1]Monthly!G144)/[1]Monthly!G144)</f>
        <v>9.1615815430912045E-2</v>
      </c>
      <c r="H144">
        <f>(([1]Monthly!H143-[1]Monthly!H144)/[1]Monthly!H144)</f>
        <v>1.6912942852056183E-2</v>
      </c>
      <c r="I144">
        <f>(([1]Monthly!I143-[1]Monthly!I144)/[1]Monthly!I144)</f>
        <v>4.7434062563892876E-2</v>
      </c>
      <c r="J144">
        <f>(([1]Monthly!J143-[1]Monthly!J144)/[1]Monthly!J144)</f>
        <v>-6.5492283665550448E-4</v>
      </c>
      <c r="K144">
        <f>(([1]Monthly!K143-[1]Monthly!K144)/[1]Monthly!K144)</f>
        <v>-0.25856816450875869</v>
      </c>
      <c r="L144" s="73">
        <v>-1.3662723192274032E-3</v>
      </c>
      <c r="M144" s="73">
        <v>1.0602759622367524E-2</v>
      </c>
    </row>
    <row r="145" spans="1:13" x14ac:dyDescent="0.3">
      <c r="A145" s="2">
        <v>41275</v>
      </c>
      <c r="B145">
        <f>(([1]Monthly!B144-[1]Monthly!B145)/[1]Monthly!B145)</f>
        <v>-8.2116879859543537E-2</v>
      </c>
      <c r="C145">
        <f>(([1]Monthly!C144-[1]Monthly!C145)/[1]Monthly!C145)</f>
        <v>0.12860269412163611</v>
      </c>
      <c r="D145">
        <f>(([1]Monthly!D144-[1]Monthly!D145)/[1]Monthly!D145)</f>
        <v>-2.7524079673326842E-2</v>
      </c>
      <c r="E145">
        <f>(([1]Monthly!E144-[1]Monthly!E145)/[1]Monthly!E145)</f>
        <v>4.2114747427774255E-2</v>
      </c>
      <c r="F145">
        <f>(([1]Monthly!F144-[1]Monthly!F145)/[1]Monthly!F145)</f>
        <v>-5.0853492978434486E-2</v>
      </c>
      <c r="G145">
        <f>(([1]Monthly!G144-[1]Monthly!G145)/[1]Monthly!G145)</f>
        <v>-6.7253404184656447E-3</v>
      </c>
      <c r="H145">
        <f>(([1]Monthly!H144-[1]Monthly!H145)/[1]Monthly!H145)</f>
        <v>-9.4178358329301673E-2</v>
      </c>
      <c r="I145">
        <f>(([1]Monthly!I144-[1]Monthly!I145)/[1]Monthly!I145)</f>
        <v>-3.9992148780607514E-2</v>
      </c>
      <c r="J145">
        <f>(([1]Monthly!J144-[1]Monthly!J145)/[1]Monthly!J145)</f>
        <v>-0.11478943378275933</v>
      </c>
      <c r="K145">
        <f>(([1]Monthly!K144-[1]Monthly!K145)/[1]Monthly!K145)</f>
        <v>-9.9451303155006845E-2</v>
      </c>
      <c r="L145" s="73">
        <v>-5.1944761944972988E-2</v>
      </c>
      <c r="M145" s="73">
        <v>0.10283517539644392</v>
      </c>
    </row>
    <row r="146" spans="1:13" x14ac:dyDescent="0.3">
      <c r="A146" s="2">
        <v>41244</v>
      </c>
      <c r="B146">
        <f>(([1]Monthly!B145-[1]Monthly!B146)/[1]Monthly!B146)</f>
        <v>5.6102987921169759E-2</v>
      </c>
      <c r="C146">
        <f>(([1]Monthly!C145-[1]Monthly!C146)/[1]Monthly!C146)</f>
        <v>7.0306829429231277E-2</v>
      </c>
      <c r="D146">
        <f>(([1]Monthly!D145-[1]Monthly!D146)/[1]Monthly!D146)</f>
        <v>-5.239994092453111E-2</v>
      </c>
      <c r="E146">
        <f>(([1]Monthly!E145-[1]Monthly!E146)/[1]Monthly!E146)</f>
        <v>0.20304905765935868</v>
      </c>
      <c r="F146">
        <f>(([1]Monthly!F145-[1]Monthly!F146)/[1]Monthly!F146)</f>
        <v>1.5480925691556603E-2</v>
      </c>
      <c r="G146">
        <f>(([1]Monthly!G145-[1]Monthly!G146)/[1]Monthly!G146)</f>
        <v>-3.1443506232408498E-2</v>
      </c>
      <c r="H146">
        <f>(([1]Monthly!H145-[1]Monthly!H146)/[1]Monthly!H146)</f>
        <v>0.15281650864472948</v>
      </c>
      <c r="I146">
        <f>(([1]Monthly!I145-[1]Monthly!I146)/[1]Monthly!I146)</f>
        <v>7.1789207952035375E-2</v>
      </c>
      <c r="J146">
        <f>(([1]Monthly!J145-[1]Monthly!J146)/[1]Monthly!J146)</f>
        <v>-3.9205324497257672E-2</v>
      </c>
      <c r="K146">
        <f>(([1]Monthly!K145-[1]Monthly!K146)/[1]Monthly!K146)</f>
        <v>-9.5813953488372017E-2</v>
      </c>
      <c r="L146" s="73">
        <v>2.4104441771149128E-2</v>
      </c>
      <c r="M146" s="73">
        <v>-4.1308353808353696E-2</v>
      </c>
    </row>
    <row r="147" spans="1:13" x14ac:dyDescent="0.3">
      <c r="A147" s="2">
        <v>41214</v>
      </c>
      <c r="B147">
        <f>(([1]Monthly!B146-[1]Monthly!B147)/[1]Monthly!B147)</f>
        <v>5.7775287195292818E-2</v>
      </c>
      <c r="C147">
        <f>(([1]Monthly!C146-[1]Monthly!C147)/[1]Monthly!C147)</f>
        <v>-4.4255600927049894E-2</v>
      </c>
      <c r="D147">
        <f>(([1]Monthly!D146-[1]Monthly!D147)/[1]Monthly!D147)</f>
        <v>-3.5991913209373803E-2</v>
      </c>
      <c r="E147">
        <f>(([1]Monthly!E146-[1]Monthly!E147)/[1]Monthly!E147)</f>
        <v>-4.8507835113284707E-2</v>
      </c>
      <c r="F147">
        <f>(([1]Monthly!F146-[1]Monthly!F147)/[1]Monthly!F147)</f>
        <v>2.3595817525677909E-2</v>
      </c>
      <c r="G147">
        <f>(([1]Monthly!G146-[1]Monthly!G147)/[1]Monthly!G147)</f>
        <v>5.8238291676777389E-3</v>
      </c>
      <c r="H147">
        <f>(([1]Monthly!H146-[1]Monthly!H147)/[1]Monthly!H147)</f>
        <v>2.4571428571428557E-2</v>
      </c>
      <c r="I147">
        <f>(([1]Monthly!I146-[1]Monthly!I147)/[1]Monthly!I147)</f>
        <v>-3.8385677438931898E-2</v>
      </c>
      <c r="J147">
        <f>(([1]Monthly!J146-[1]Monthly!J147)/[1]Monthly!J147)</f>
        <v>-3.6733346173953782E-2</v>
      </c>
      <c r="K147">
        <f>(([1]Monthly!K146-[1]Monthly!K147)/[1]Monthly!K147)</f>
        <v>0.17272727272727273</v>
      </c>
      <c r="L147" s="73">
        <v>4.4886478213433199E-3</v>
      </c>
      <c r="M147" s="73">
        <v>1.6388325269236701E-2</v>
      </c>
    </row>
    <row r="148" spans="1:13" x14ac:dyDescent="0.3">
      <c r="A148" s="2">
        <v>41183</v>
      </c>
      <c r="B148">
        <f>(([1]Monthly!B147-[1]Monthly!B148)/[1]Monthly!B148)</f>
        <v>-1.463279955825514E-2</v>
      </c>
      <c r="C148">
        <f>(([1]Monthly!C147-[1]Monthly!C148)/[1]Monthly!C148)</f>
        <v>-1.1338761240334923E-3</v>
      </c>
      <c r="D148">
        <f>(([1]Monthly!D147-[1]Monthly!D148)/[1]Monthly!D148)</f>
        <v>0.10995575221238946</v>
      </c>
      <c r="E148">
        <f>(([1]Monthly!E147-[1]Monthly!E148)/[1]Monthly!E148)</f>
        <v>3.1256433129760564E-2</v>
      </c>
      <c r="F148">
        <f>(([1]Monthly!F147-[1]Monthly!F148)/[1]Monthly!F148)</f>
        <v>0.11859231465907617</v>
      </c>
      <c r="G148">
        <f>(([1]Monthly!G147-[1]Monthly!G148)/[1]Monthly!G148)</f>
        <v>2.669933147863629E-2</v>
      </c>
      <c r="H148">
        <f>(([1]Monthly!H147-[1]Monthly!H148)/[1]Monthly!H148)</f>
        <v>2.9209958831601688E-2</v>
      </c>
      <c r="I148">
        <f>(([1]Monthly!I147-[1]Monthly!I148)/[1]Monthly!I148)</f>
        <v>5.4672498399829315E-2</v>
      </c>
      <c r="J148">
        <f>(([1]Monthly!J147-[1]Monthly!J148)/[1]Monthly!J148)</f>
        <v>2.6058723884810894E-2</v>
      </c>
      <c r="K148">
        <f>(([1]Monthly!K147-[1]Monthly!K148)/[1]Monthly!K148)</f>
        <v>0.10842402257154375</v>
      </c>
      <c r="L148" s="73">
        <v>4.5096074763122961E-2</v>
      </c>
      <c r="M148" s="73">
        <v>-6.7394468704512378E-2</v>
      </c>
    </row>
    <row r="149" spans="1:13" x14ac:dyDescent="0.3">
      <c r="A149" s="2">
        <v>41153</v>
      </c>
      <c r="B149">
        <f>(([1]Monthly!B148-[1]Monthly!B149)/[1]Monthly!B149)</f>
        <v>-3.7879190352228635E-2</v>
      </c>
      <c r="C149">
        <f>(([1]Monthly!C148-[1]Monthly!C149)/[1]Monthly!C149)</f>
        <v>1.5123175547136087E-2</v>
      </c>
      <c r="D149">
        <f>(([1]Monthly!D148-[1]Monthly!D149)/[1]Monthly!D149)</f>
        <v>8.028545941123939E-3</v>
      </c>
      <c r="E149">
        <f>(([1]Monthly!E148-[1]Monthly!E149)/[1]Monthly!E149)</f>
        <v>-6.7805283694748433E-2</v>
      </c>
      <c r="F149">
        <f>(([1]Monthly!F148-[1]Monthly!F149)/[1]Monthly!F149)</f>
        <v>-1.6165987780040792E-2</v>
      </c>
      <c r="G149">
        <f>(([1]Monthly!G148-[1]Monthly!G149)/[1]Monthly!G149)</f>
        <v>1.5731758751581688E-2</v>
      </c>
      <c r="H149">
        <f>(([1]Monthly!H148-[1]Monthly!H149)/[1]Monthly!H149)</f>
        <v>-2.5038226299694231E-2</v>
      </c>
      <c r="I149">
        <f>(([1]Monthly!I148-[1]Monthly!I149)/[1]Monthly!I149)</f>
        <v>4.005325640741151E-2</v>
      </c>
      <c r="J149">
        <f>(([1]Monthly!J148-[1]Monthly!J149)/[1]Monthly!J149)</f>
        <v>1.7538315689682303E-2</v>
      </c>
      <c r="K149">
        <f>(([1]Monthly!K148-[1]Monthly!K149)/[1]Monthly!K149)</f>
        <v>8.7680841736080664E-2</v>
      </c>
      <c r="L149" s="73">
        <v>-1.3716546730381626E-2</v>
      </c>
      <c r="M149" s="73">
        <v>3.1841393811955505E-2</v>
      </c>
    </row>
    <row r="150" spans="1:13" x14ac:dyDescent="0.3">
      <c r="A150" s="2">
        <v>41122</v>
      </c>
      <c r="B150">
        <f>(([1]Monthly!B149-[1]Monthly!B150)/[1]Monthly!B150)</f>
        <v>9.2391619755092497E-2</v>
      </c>
      <c r="C150">
        <f>(([1]Monthly!C149-[1]Monthly!C150)/[1]Monthly!C150)</f>
        <v>-3.5613523888811838E-2</v>
      </c>
      <c r="D150">
        <f>(([1]Monthly!D149-[1]Monthly!D150)/[1]Monthly!D150)</f>
        <v>5.6799434362479397E-2</v>
      </c>
      <c r="E150">
        <f>(([1]Monthly!E149-[1]Monthly!E150)/[1]Monthly!E150)</f>
        <v>7.3363314909540331E-2</v>
      </c>
      <c r="F150">
        <f>(([1]Monthly!F149-[1]Monthly!F150)/[1]Monthly!F150)</f>
        <v>8.0783623156504544E-2</v>
      </c>
      <c r="G150">
        <f>(([1]Monthly!G149-[1]Monthly!G150)/[1]Monthly!G150)</f>
        <v>-5.2168698780731604E-2</v>
      </c>
      <c r="H150">
        <f>(([1]Monthly!H149-[1]Monthly!H150)/[1]Monthly!H150)</f>
        <v>2.7494108405341684E-2</v>
      </c>
      <c r="I150">
        <f>(([1]Monthly!I149-[1]Monthly!I150)/[1]Monthly!I150)</f>
        <v>1.6293623498900525E-2</v>
      </c>
      <c r="J150">
        <f>(([1]Monthly!J149-[1]Monthly!J150)/[1]Monthly!J150)</f>
        <v>0.19035324693088951</v>
      </c>
      <c r="K150">
        <f>(([1]Monthly!K149-[1]Monthly!K150)/[1]Monthly!K150)</f>
        <v>0.18740239458615304</v>
      </c>
      <c r="L150" s="73">
        <v>7.6489595836039481E-2</v>
      </c>
      <c r="M150" s="73">
        <v>-4.3528228702772578E-2</v>
      </c>
    </row>
    <row r="151" spans="1:13" x14ac:dyDescent="0.3">
      <c r="A151" s="2">
        <v>41091</v>
      </c>
      <c r="B151">
        <f>(([1]Monthly!B150-[1]Monthly!B151)/[1]Monthly!B151)</f>
        <v>3.0623841138824121E-2</v>
      </c>
      <c r="C151">
        <f>(([1]Monthly!C150-[1]Monthly!C151)/[1]Monthly!C151)</f>
        <v>8.049174593126894E-2</v>
      </c>
      <c r="D151">
        <f>(([1]Monthly!D150-[1]Monthly!D151)/[1]Monthly!D151)</f>
        <v>1.2925448468726428E-2</v>
      </c>
      <c r="E151">
        <f>(([1]Monthly!E150-[1]Monthly!E151)/[1]Monthly!E151)</f>
        <v>6.050897440565043E-2</v>
      </c>
      <c r="F151">
        <f>(([1]Monthly!F150-[1]Monthly!F151)/[1]Monthly!F151)</f>
        <v>-4.4004400440050882E-4</v>
      </c>
      <c r="G151">
        <f>(([1]Monthly!G150-[1]Monthly!G151)/[1]Monthly!G151)</f>
        <v>8.0141629604041628E-2</v>
      </c>
      <c r="H151">
        <f>(([1]Monthly!H150-[1]Monthly!H151)/[1]Monthly!H151)</f>
        <v>-7.2664359861591601E-2</v>
      </c>
      <c r="I151">
        <f>(([1]Monthly!I150-[1]Monthly!I151)/[1]Monthly!I151)</f>
        <v>3.8222898618590496E-2</v>
      </c>
      <c r="J151">
        <f>(([1]Monthly!J150-[1]Monthly!J151)/[1]Monthly!J151)</f>
        <v>-2.0613895540633229E-2</v>
      </c>
      <c r="K151">
        <f>(([1]Monthly!K150-[1]Monthly!K151)/[1]Monthly!K151)</f>
        <v>9.2097782831153996E-2</v>
      </c>
      <c r="L151" s="73">
        <v>1.1219423329299242E-2</v>
      </c>
      <c r="M151" s="73">
        <v>4.5038282540159243E-2</v>
      </c>
    </row>
    <row r="152" spans="1:13" x14ac:dyDescent="0.3">
      <c r="A152" s="2">
        <v>41061</v>
      </c>
      <c r="B152">
        <f>(([1]Monthly!B151-[1]Monthly!B152)/[1]Monthly!B152)</f>
        <v>7.8365181746941435E-3</v>
      </c>
      <c r="C152">
        <f>(([1]Monthly!C151-[1]Monthly!C152)/[1]Monthly!C152)</f>
        <v>-2.6466438544994648E-2</v>
      </c>
      <c r="D152">
        <f>(([1]Monthly!D151-[1]Monthly!D152)/[1]Monthly!D152)</f>
        <v>4.2930819847056913E-2</v>
      </c>
      <c r="E152">
        <f>(([1]Monthly!E151-[1]Monthly!E152)/[1]Monthly!E152)</f>
        <v>-0.11250767391515071</v>
      </c>
      <c r="F152">
        <f>(([1]Monthly!F151-[1]Monthly!F152)/[1]Monthly!F152)</f>
        <v>-6.3321139677469176E-2</v>
      </c>
      <c r="G152">
        <f>(([1]Monthly!G151-[1]Monthly!G152)/[1]Monthly!G152)</f>
        <v>-0.11414145277894658</v>
      </c>
      <c r="H152">
        <f>(([1]Monthly!H151-[1]Monthly!H152)/[1]Monthly!H152)</f>
        <v>-2.4169184290030326E-2</v>
      </c>
      <c r="I152">
        <f>(([1]Monthly!I151-[1]Monthly!I152)/[1]Monthly!I152)</f>
        <v>-4.8348575755809645E-3</v>
      </c>
      <c r="J152">
        <f>(([1]Monthly!J151-[1]Monthly!J152)/[1]Monthly!J152)</f>
        <v>-1.9827656955272943E-2</v>
      </c>
      <c r="K152">
        <f>(([1]Monthly!K151-[1]Monthly!K152)/[1]Monthly!K152)</f>
        <v>0.30489614243323437</v>
      </c>
      <c r="L152" s="73">
        <v>-1.1118773515517474E-2</v>
      </c>
      <c r="M152" s="73">
        <v>2.3037935800952151E-2</v>
      </c>
    </row>
    <row r="153" spans="1:13" x14ac:dyDescent="0.3">
      <c r="A153" s="2">
        <v>41030</v>
      </c>
      <c r="B153">
        <f>(([1]Monthly!B152-[1]Monthly!B153)/[1]Monthly!B153)</f>
        <v>4.5700958144225923E-2</v>
      </c>
      <c r="C153">
        <f>(([1]Monthly!C152-[1]Monthly!C153)/[1]Monthly!C153)</f>
        <v>2.5784772012709397E-2</v>
      </c>
      <c r="D153">
        <f>(([1]Monthly!D152-[1]Monthly!D153)/[1]Monthly!D153)</f>
        <v>0.11328898392333882</v>
      </c>
      <c r="E153">
        <f>(([1]Monthly!E152-[1]Monthly!E153)/[1]Monthly!E153)</f>
        <v>3.2872780670137575E-2</v>
      </c>
      <c r="F153">
        <f>(([1]Monthly!F152-[1]Monthly!F153)/[1]Monthly!F153)</f>
        <v>-3.3079260698450588E-2</v>
      </c>
      <c r="G153">
        <f>(([1]Monthly!G152-[1]Monthly!G153)/[1]Monthly!G153)</f>
        <v>-1.621886054037782E-2</v>
      </c>
      <c r="H153">
        <f>(([1]Monthly!H152-[1]Monthly!H153)/[1]Monthly!H153)</f>
        <v>6.9568523094468801E-2</v>
      </c>
      <c r="I153">
        <f>(([1]Monthly!I152-[1]Monthly!I153)/[1]Monthly!I153)</f>
        <v>0.12459875532263336</v>
      </c>
      <c r="J153">
        <f>(([1]Monthly!J152-[1]Monthly!J153)/[1]Monthly!J153)</f>
        <v>0.19196681861757284</v>
      </c>
      <c r="K153">
        <f>(([1]Monthly!K152-[1]Monthly!K153)/[1]Monthly!K153)</f>
        <v>0.10220768601798867</v>
      </c>
      <c r="L153" s="73">
        <v>7.4695425541032312E-2</v>
      </c>
      <c r="M153" s="73">
        <v>7.1152358855375505E-3</v>
      </c>
    </row>
    <row r="154" spans="1:13" x14ac:dyDescent="0.3">
      <c r="A154" s="2">
        <v>41000</v>
      </c>
      <c r="B154">
        <f>(([1]Monthly!B153-[1]Monthly!B154)/[1]Monthly!B154)</f>
        <v>-5.3008595988538819E-2</v>
      </c>
      <c r="C154">
        <f>(([1]Monthly!C153-[1]Monthly!C154)/[1]Monthly!C154)</f>
        <v>-9.9712495637582083E-4</v>
      </c>
      <c r="D154">
        <f>(([1]Monthly!D153-[1]Monthly!D154)/[1]Monthly!D154)</f>
        <v>-6.6912987252909617E-2</v>
      </c>
      <c r="E154">
        <f>(([1]Monthly!E153-[1]Monthly!E154)/[1]Monthly!E154)</f>
        <v>-1.3303477344573301E-2</v>
      </c>
      <c r="F154">
        <f>(([1]Monthly!F153-[1]Monthly!F154)/[1]Monthly!F154)</f>
        <v>0.14028460249382221</v>
      </c>
      <c r="G154">
        <f>(([1]Monthly!G153-[1]Monthly!G154)/[1]Monthly!G154)</f>
        <v>-4.8004585512645907E-2</v>
      </c>
      <c r="H154">
        <f>(([1]Monthly!H153-[1]Monthly!H154)/[1]Monthly!H154)</f>
        <v>3.7467955038453925E-2</v>
      </c>
      <c r="I154">
        <f>(([1]Monthly!I153-[1]Monthly!I154)/[1]Monthly!I154)</f>
        <v>-6.2288838380735838E-2</v>
      </c>
      <c r="J154">
        <f>(([1]Monthly!J153-[1]Monthly!J154)/[1]Monthly!J154)</f>
        <v>-4.4027156937924264E-2</v>
      </c>
      <c r="K154">
        <f>(([1]Monthly!K153-[1]Monthly!K154)/[1]Monthly!K154)</f>
        <v>-6.3552833078101056E-2</v>
      </c>
      <c r="L154" s="73">
        <v>-6.3530923891422134E-2</v>
      </c>
      <c r="M154" s="73">
        <v>-9.1954022988506509E-3</v>
      </c>
    </row>
    <row r="155" spans="1:13" x14ac:dyDescent="0.3">
      <c r="A155" s="2">
        <v>40969</v>
      </c>
      <c r="B155">
        <f>(([1]Monthly!B154-[1]Monthly!B155)/[1]Monthly!B155)</f>
        <v>-7.3477127281345147E-3</v>
      </c>
      <c r="C155">
        <f>(([1]Monthly!C154-[1]Monthly!C155)/[1]Monthly!C155)</f>
        <v>6.6556772661207547E-2</v>
      </c>
      <c r="D155">
        <f>(([1]Monthly!D154-[1]Monthly!D155)/[1]Monthly!D155)</f>
        <v>4.3570464623096022E-2</v>
      </c>
      <c r="E155">
        <f>(([1]Monthly!E154-[1]Monthly!E155)/[1]Monthly!E155)</f>
        <v>-0.14100642095437438</v>
      </c>
      <c r="F155">
        <f>(([1]Monthly!F154-[1]Monthly!F155)/[1]Monthly!F155)</f>
        <v>8.784451860091462E-2</v>
      </c>
      <c r="G155">
        <f>(([1]Monthly!G154-[1]Monthly!G155)/[1]Monthly!G155)</f>
        <v>-5.4243604946637276E-2</v>
      </c>
      <c r="H155">
        <f>(([1]Monthly!H154-[1]Monthly!H155)/[1]Monthly!H155)</f>
        <v>-3.9946989776599759E-2</v>
      </c>
      <c r="I155">
        <f>(([1]Monthly!I154-[1]Monthly!I155)/[1]Monthly!I155)</f>
        <v>8.2452290710818582E-2</v>
      </c>
      <c r="J155">
        <f>(([1]Monthly!J154-[1]Monthly!J155)/[1]Monthly!J155)</f>
        <v>-6.163674336158937E-2</v>
      </c>
      <c r="K155">
        <f>(([1]Monthly!K154-[1]Monthly!K155)/[1]Monthly!K155)</f>
        <v>1.5337423312882562E-3</v>
      </c>
      <c r="L155" s="73">
        <v>-4.906286988198217E-3</v>
      </c>
      <c r="M155" s="73">
        <v>-2.0711391265195844E-2</v>
      </c>
    </row>
    <row r="156" spans="1:13" x14ac:dyDescent="0.3">
      <c r="A156" s="2">
        <v>40940</v>
      </c>
      <c r="B156">
        <f>(([1]Monthly!B155-[1]Monthly!B156)/[1]Monthly!B156)</f>
        <v>-8.5460358749254922E-2</v>
      </c>
      <c r="C156">
        <f>(([1]Monthly!C155-[1]Monthly!C156)/[1]Monthly!C156)</f>
        <v>-4.3503322935033367E-2</v>
      </c>
      <c r="D156">
        <f>(([1]Monthly!D155-[1]Monthly!D156)/[1]Monthly!D156)</f>
        <v>5.3104891852081733E-3</v>
      </c>
      <c r="E156">
        <f>(([1]Monthly!E155-[1]Monthly!E156)/[1]Monthly!E156)</f>
        <v>-5.9609166315197654E-3</v>
      </c>
      <c r="F156">
        <f>(([1]Monthly!F155-[1]Monthly!F156)/[1]Monthly!F156)</f>
        <v>2.2559241706161096E-2</v>
      </c>
      <c r="G156">
        <f>(([1]Monthly!G155-[1]Monthly!G156)/[1]Monthly!G156)</f>
        <v>0.14969616703022728</v>
      </c>
      <c r="H156">
        <f>(([1]Monthly!H155-[1]Monthly!H156)/[1]Monthly!H156)</f>
        <v>5.5344655344655408E-2</v>
      </c>
      <c r="I156">
        <f>(([1]Monthly!I155-[1]Monthly!I156)/[1]Monthly!I156)</f>
        <v>9.1918971901546492E-2</v>
      </c>
      <c r="J156">
        <f>(([1]Monthly!J155-[1]Monthly!J156)/[1]Monthly!J156)</f>
        <v>-9.6433706210342636E-4</v>
      </c>
      <c r="K156">
        <f>(([1]Monthly!K155-[1]Monthly!K156)/[1]Monthly!K156)</f>
        <v>8.5761865112406424E-2</v>
      </c>
      <c r="L156" s="73">
        <v>-1.9629712246263639E-2</v>
      </c>
      <c r="M156" s="73">
        <v>-2.9000291460215658E-2</v>
      </c>
    </row>
    <row r="157" spans="1:13" x14ac:dyDescent="0.3">
      <c r="A157" s="2">
        <v>40909</v>
      </c>
      <c r="B157">
        <f>(([1]Monthly!B156-[1]Monthly!B157)/[1]Monthly!B157)</f>
        <v>4.4635566926133205E-3</v>
      </c>
      <c r="C157">
        <f>(([1]Monthly!C156-[1]Monthly!C157)/[1]Monthly!C157)</f>
        <v>7.9087466383710545E-2</v>
      </c>
      <c r="D157">
        <f>(([1]Monthly!D156-[1]Monthly!D157)/[1]Monthly!D157)</f>
        <v>5.0835030549898241E-2</v>
      </c>
      <c r="E157">
        <f>(([1]Monthly!E156-[1]Monthly!E157)/[1]Monthly!E157)</f>
        <v>5.0044286979627955E-2</v>
      </c>
      <c r="F157">
        <f>(([1]Monthly!F156-[1]Monthly!F157)/[1]Monthly!F157)</f>
        <v>5.8493026989063945E-2</v>
      </c>
      <c r="G157">
        <f>(([1]Monthly!G156-[1]Monthly!G157)/[1]Monthly!G157)</f>
        <v>0.14143435151838527</v>
      </c>
      <c r="H157">
        <f>(([1]Monthly!H156-[1]Monthly!H157)/[1]Monthly!H157)</f>
        <v>0.15963855421686748</v>
      </c>
      <c r="I157">
        <f>(([1]Monthly!I156-[1]Monthly!I157)/[1]Monthly!I157)</f>
        <v>2.1660114234848954E-2</v>
      </c>
      <c r="J157">
        <f>(([1]Monthly!J156-[1]Monthly!J157)/[1]Monthly!J157)</f>
        <v>-1.9074952312617788E-3</v>
      </c>
      <c r="K157">
        <f>(([1]Monthly!K156-[1]Monthly!K157)/[1]Monthly!K157)</f>
        <v>0.27089947089947086</v>
      </c>
      <c r="L157" s="73">
        <v>3.2519753046927544E-2</v>
      </c>
      <c r="M157" s="73">
        <v>-2.7769906489090355E-2</v>
      </c>
    </row>
    <row r="158" spans="1:13" x14ac:dyDescent="0.3">
      <c r="A158" s="2">
        <v>40878</v>
      </c>
      <c r="B158">
        <f>(([1]Monthly!B157-[1]Monthly!B158)/[1]Monthly!B158)</f>
        <v>0.1791399229781771</v>
      </c>
      <c r="C158">
        <f>(([1]Monthly!C157-[1]Monthly!C158)/[1]Monthly!C158)</f>
        <v>-2.4346273984828179E-2</v>
      </c>
      <c r="D158">
        <f>(([1]Monthly!D157-[1]Monthly!D158)/[1]Monthly!D158)</f>
        <v>0.15285278234327312</v>
      </c>
      <c r="E158">
        <f>(([1]Monthly!E157-[1]Monthly!E158)/[1]Monthly!E158)</f>
        <v>-7.8214254328148811E-3</v>
      </c>
      <c r="F158">
        <f>(([1]Monthly!F157-[1]Monthly!F158)/[1]Monthly!F158)</f>
        <v>0.15546023649431959</v>
      </c>
      <c r="G158">
        <f>(([1]Monthly!G157-[1]Monthly!G158)/[1]Monthly!G158)</f>
        <v>7.4356103023516086E-3</v>
      </c>
      <c r="H158">
        <f>(([1]Monthly!H157-[1]Monthly!H158)/[1]Monthly!H158)</f>
        <v>0.19259463940315003</v>
      </c>
      <c r="I158">
        <f>(([1]Monthly!I157-[1]Monthly!I158)/[1]Monthly!I158)</f>
        <v>1.0191082802547874E-2</v>
      </c>
      <c r="J158">
        <f>(([1]Monthly!J157-[1]Monthly!J158)/[1]Monthly!J158)</f>
        <v>0.31705349528660648</v>
      </c>
      <c r="K158">
        <f>(([1]Monthly!K157-[1]Monthly!K158)/[1]Monthly!K158)</f>
        <v>0.2735849056603773</v>
      </c>
      <c r="L158" s="73">
        <v>0.11249686184076005</v>
      </c>
      <c r="M158" s="73">
        <v>-3.6582036582036556E-2</v>
      </c>
    </row>
    <row r="159" spans="1:13" x14ac:dyDescent="0.3">
      <c r="A159" s="2">
        <v>40848</v>
      </c>
      <c r="B159">
        <f>(([1]Monthly!B158-[1]Monthly!B159)/[1]Monthly!B159)</f>
        <v>-0.10961252714595943</v>
      </c>
      <c r="C159">
        <f>(([1]Monthly!C158-[1]Monthly!C159)/[1]Monthly!C159)</f>
        <v>4.0428613876095643E-2</v>
      </c>
      <c r="D159">
        <f>(([1]Monthly!D158-[1]Monthly!D159)/[1]Monthly!D159)</f>
        <v>-3.5377785830766457E-2</v>
      </c>
      <c r="E159">
        <f>(([1]Monthly!E158-[1]Monthly!E159)/[1]Monthly!E159)</f>
        <v>6.1704973097378261E-2</v>
      </c>
      <c r="F159">
        <f>(([1]Monthly!F158-[1]Monthly!F159)/[1]Monthly!F159)</f>
        <v>-9.9676442960025161E-2</v>
      </c>
      <c r="G159">
        <f>(([1]Monthly!G158-[1]Monthly!G159)/[1]Monthly!G159)</f>
        <v>-4.4020040251787781E-2</v>
      </c>
      <c r="H159">
        <f>(([1]Monthly!H158-[1]Monthly!H159)/[1]Monthly!H159)</f>
        <v>-0.10553633217993087</v>
      </c>
      <c r="I159">
        <f>(([1]Monthly!I158-[1]Monthly!I159)/[1]Monthly!I159)</f>
        <v>2.9310085675634027E-3</v>
      </c>
      <c r="J159">
        <f>(([1]Monthly!J158-[1]Monthly!J159)/[1]Monthly!J159)</f>
        <v>-0.21570860448300802</v>
      </c>
      <c r="K159">
        <f>(([1]Monthly!K158-[1]Monthly!K159)/[1]Monthly!K159)</f>
        <v>-9.6224116930572381E-2</v>
      </c>
      <c r="L159" s="73">
        <v>-4.1463804915322089E-2</v>
      </c>
      <c r="M159" s="73">
        <v>-1.3997308209959636E-2</v>
      </c>
    </row>
    <row r="160" spans="1:13" x14ac:dyDescent="0.3">
      <c r="A160" s="2">
        <v>40817</v>
      </c>
      <c r="B160">
        <f>(([1]Monthly!B159-[1]Monthly!B160)/[1]Monthly!B160)</f>
        <v>-0.11312721743537769</v>
      </c>
      <c r="C160">
        <f>(([1]Monthly!C159-[1]Monthly!C160)/[1]Monthly!C160)</f>
        <v>-2.2279985146677413E-4</v>
      </c>
      <c r="D160">
        <f>(([1]Monthly!D159-[1]Monthly!D160)/[1]Monthly!D160)</f>
        <v>-9.6948376012435639E-2</v>
      </c>
      <c r="E160">
        <f>(([1]Monthly!E159-[1]Monthly!E160)/[1]Monthly!E160)</f>
        <v>-9.4077538600248062E-2</v>
      </c>
      <c r="F160">
        <f>(([1]Monthly!F159-[1]Monthly!F160)/[1]Monthly!F160)</f>
        <v>-8.8709933102945421E-2</v>
      </c>
      <c r="G160">
        <f>(([1]Monthly!G159-[1]Monthly!G160)/[1]Monthly!G160)</f>
        <v>-3.7116040955631592E-3</v>
      </c>
      <c r="H160">
        <f>(([1]Monthly!H159-[1]Monthly!H160)/[1]Monthly!H160)</f>
        <v>-0.1406117247238742</v>
      </c>
      <c r="I160">
        <f>(([1]Monthly!I159-[1]Monthly!I160)/[1]Monthly!I160)</f>
        <v>-5.8382280093411648E-2</v>
      </c>
      <c r="J160">
        <f>(([1]Monthly!J159-[1]Monthly!J160)/[1]Monthly!J160)</f>
        <v>-0.10221039306696081</v>
      </c>
      <c r="K160">
        <f>(([1]Monthly!K159-[1]Monthly!K160)/[1]Monthly!K160)</f>
        <v>-5.0867052023121452E-2</v>
      </c>
      <c r="L160" s="73">
        <v>-8.9327823028622938E-2</v>
      </c>
      <c r="M160" s="73">
        <v>-3.831219259642768E-2</v>
      </c>
    </row>
    <row r="161" spans="1:13" x14ac:dyDescent="0.3">
      <c r="A161" s="2">
        <v>40787</v>
      </c>
      <c r="B161">
        <f>(([1]Monthly!B160-[1]Monthly!B161)/[1]Monthly!B161)</f>
        <v>8.5616815230549148E-2</v>
      </c>
      <c r="C161">
        <f>(([1]Monthly!C160-[1]Monthly!C161)/[1]Monthly!C161)</f>
        <v>7.5672544986119805E-2</v>
      </c>
      <c r="D161">
        <f>(([1]Monthly!D160-[1]Monthly!D161)/[1]Monthly!D161)</f>
        <v>4.7790493335047812E-2</v>
      </c>
      <c r="E161">
        <f>(([1]Monthly!E160-[1]Monthly!E161)/[1]Monthly!E161)</f>
        <v>0.13599846365585894</v>
      </c>
      <c r="F161">
        <f>(([1]Monthly!F160-[1]Monthly!F161)/[1]Monthly!F161)</f>
        <v>6.3449763649644835E-4</v>
      </c>
      <c r="G161">
        <f>(([1]Monthly!G160-[1]Monthly!G161)/[1]Monthly!G161)</f>
        <v>2.0948227950921684E-3</v>
      </c>
      <c r="H161">
        <f>(([1]Monthly!H160-[1]Monthly!H161)/[1]Monthly!H161)</f>
        <v>-3.6430618092509234E-2</v>
      </c>
      <c r="I161">
        <f>(([1]Monthly!I160-[1]Monthly!I161)/[1]Monthly!I161)</f>
        <v>7.7304261645193384E-2</v>
      </c>
      <c r="J161">
        <f>(([1]Monthly!J160-[1]Monthly!J161)/[1]Monthly!J161)</f>
        <v>4.05282177716235E-2</v>
      </c>
      <c r="K161">
        <f>(([1]Monthly!K160-[1]Monthly!K161)/[1]Monthly!K161)</f>
        <v>3.2219570405727961E-2</v>
      </c>
      <c r="L161" s="73">
        <v>7.6046447742035866E-2</v>
      </c>
      <c r="M161" s="73">
        <v>4.4336307110029782E-2</v>
      </c>
    </row>
    <row r="162" spans="1:13" x14ac:dyDescent="0.3">
      <c r="A162" s="2">
        <v>40756</v>
      </c>
      <c r="B162">
        <f>(([1]Monthly!B161-[1]Monthly!B162)/[1]Monthly!B162)</f>
        <v>3.2907075873827914E-2</v>
      </c>
      <c r="C162">
        <f>(([1]Monthly!C161-[1]Monthly!C162)/[1]Monthly!C162)</f>
        <v>-4.8890037164378564E-3</v>
      </c>
      <c r="D162">
        <f>(([1]Monthly!D161-[1]Monthly!D162)/[1]Monthly!D162)</f>
        <v>-9.0889785517094344E-3</v>
      </c>
      <c r="E162">
        <f>(([1]Monthly!E161-[1]Monthly!E162)/[1]Monthly!E162)</f>
        <v>8.1147484254965693E-2</v>
      </c>
      <c r="F162">
        <f>(([1]Monthly!F161-[1]Monthly!F162)/[1]Monthly!F162)</f>
        <v>-3.9081791299576243E-2</v>
      </c>
      <c r="G162">
        <f>(([1]Monthly!G161-[1]Monthly!G162)/[1]Monthly!G162)</f>
        <v>-3.2630272952853659E-2</v>
      </c>
      <c r="H162">
        <f>(([1]Monthly!H161-[1]Monthly!H162)/[1]Monthly!H162)</f>
        <v>-4.0267138086819823E-2</v>
      </c>
      <c r="I162">
        <f>(([1]Monthly!I161-[1]Monthly!I162)/[1]Monthly!I162)</f>
        <v>-1.0709706614375262E-2</v>
      </c>
      <c r="J162">
        <f>(([1]Monthly!J161-[1]Monthly!J162)/[1]Monthly!J162)</f>
        <v>-0.15629452328033289</v>
      </c>
      <c r="K162">
        <f>(([1]Monthly!K161-[1]Monthly!K162)/[1]Monthly!K162)</f>
        <v>6.4803049555273121E-2</v>
      </c>
      <c r="L162" s="73">
        <v>-1.3371310357233969E-2</v>
      </c>
      <c r="M162" s="73">
        <v>-4.7508690614136817E-2</v>
      </c>
    </row>
    <row r="163" spans="1:13" x14ac:dyDescent="0.3">
      <c r="A163" s="2">
        <v>40725</v>
      </c>
      <c r="B163">
        <f>(([1]Monthly!B162-[1]Monthly!B163)/[1]Monthly!B163)</f>
        <v>-5.4794520547945293E-2</v>
      </c>
      <c r="C163">
        <f>(([1]Monthly!C162-[1]Monthly!C163)/[1]Monthly!C163)</f>
        <v>-8.3195160614397939E-2</v>
      </c>
      <c r="D163">
        <f>(([1]Monthly!D162-[1]Monthly!D163)/[1]Monthly!D163)</f>
        <v>-3.0511405748167769E-2</v>
      </c>
      <c r="E163">
        <f>(([1]Monthly!E162-[1]Monthly!E163)/[1]Monthly!E163)</f>
        <v>-0.15596705415035919</v>
      </c>
      <c r="F163">
        <f>(([1]Monthly!F162-[1]Monthly!F163)/[1]Monthly!F163)</f>
        <v>4.8521655745564801E-2</v>
      </c>
      <c r="G163">
        <f>(([1]Monthly!G162-[1]Monthly!G163)/[1]Monthly!G163)</f>
        <v>6.9545662766002415E-3</v>
      </c>
      <c r="H163">
        <f>(([1]Monthly!H162-[1]Monthly!H163)/[1]Monthly!H163)</f>
        <v>2.5584206285253746E-2</v>
      </c>
      <c r="I163">
        <f>(([1]Monthly!I162-[1]Monthly!I163)/[1]Monthly!I163)</f>
        <v>-3.9829096965746977E-2</v>
      </c>
      <c r="J163">
        <f>(([1]Monthly!J162-[1]Monthly!J163)/[1]Monthly!J163)</f>
        <v>-6.7293892521128995E-2</v>
      </c>
      <c r="K163">
        <f>(([1]Monthly!K162-[1]Monthly!K163)/[1]Monthly!K163)</f>
        <v>-0.11073446327683613</v>
      </c>
      <c r="L163" s="73">
        <v>-8.355406326247998E-2</v>
      </c>
      <c r="M163" s="73">
        <v>-7.538972655251633E-3</v>
      </c>
    </row>
    <row r="164" spans="1:13" x14ac:dyDescent="0.3">
      <c r="A164" s="2">
        <v>40695</v>
      </c>
      <c r="B164">
        <f>(([1]Monthly!B163-[1]Monthly!B164)/[1]Monthly!B164)</f>
        <v>-7.8510964803722522E-2</v>
      </c>
      <c r="C164">
        <f>(([1]Monthly!C163-[1]Monthly!C164)/[1]Monthly!C164)</f>
        <v>-3.9852346879865594E-2</v>
      </c>
      <c r="D164">
        <f>(([1]Monthly!D163-[1]Monthly!D164)/[1]Monthly!D164)</f>
        <v>-3.2430278884462094E-2</v>
      </c>
      <c r="E164">
        <f>(([1]Monthly!E163-[1]Monthly!E164)/[1]Monthly!E164)</f>
        <v>-4.624213048080679E-2</v>
      </c>
      <c r="F164">
        <f>(([1]Monthly!F163-[1]Monthly!F164)/[1]Monthly!F164)</f>
        <v>-1.6071203925021881E-2</v>
      </c>
      <c r="G164">
        <f>(([1]Monthly!G163-[1]Monthly!G164)/[1]Monthly!G164)</f>
        <v>9.5009879345860793E-3</v>
      </c>
      <c r="H164">
        <f>(([1]Monthly!H163-[1]Monthly!H164)/[1]Monthly!H164)</f>
        <v>1.2234910277324661E-2</v>
      </c>
      <c r="I164">
        <f>(([1]Monthly!I163-[1]Monthly!I164)/[1]Monthly!I164)</f>
        <v>2.883325882878859E-2</v>
      </c>
      <c r="J164">
        <f>(([1]Monthly!J163-[1]Monthly!J164)/[1]Monthly!J164)</f>
        <v>-5.3052801127497821E-2</v>
      </c>
      <c r="K164">
        <f>(([1]Monthly!K163-[1]Monthly!K164)/[1]Monthly!K164)</f>
        <v>5.681818181818182E-3</v>
      </c>
      <c r="L164" s="73">
        <v>-3.4419742893270426E-2</v>
      </c>
      <c r="M164" s="73">
        <v>-9.7431355181576574E-3</v>
      </c>
    </row>
    <row r="165" spans="1:13" x14ac:dyDescent="0.3">
      <c r="A165" s="2">
        <v>40664</v>
      </c>
      <c r="B165">
        <f>(([1]Monthly!B164-[1]Monthly!B165)/[1]Monthly!B165)</f>
        <v>-5.6072146161394332E-2</v>
      </c>
      <c r="C165">
        <f>(([1]Monthly!C164-[1]Monthly!C165)/[1]Monthly!C165)</f>
        <v>2.3363649384130745E-2</v>
      </c>
      <c r="D165">
        <f>(([1]Monthly!D164-[1]Monthly!D165)/[1]Monthly!D165)</f>
        <v>4.8366886642719958E-2</v>
      </c>
      <c r="E165">
        <f>(([1]Monthly!E164-[1]Monthly!E165)/[1]Monthly!E165)</f>
        <v>4.4791757618091461E-2</v>
      </c>
      <c r="F165">
        <f>(([1]Monthly!F164-[1]Monthly!F165)/[1]Monthly!F165)</f>
        <v>1.6528661402218609E-2</v>
      </c>
      <c r="G165">
        <f>(([1]Monthly!G164-[1]Monthly!G165)/[1]Monthly!G165)</f>
        <v>0.1442659226476814</v>
      </c>
      <c r="H165">
        <f>(([1]Monthly!H164-[1]Monthly!H165)/[1]Monthly!H165)</f>
        <v>2.5726835390085689E-2</v>
      </c>
      <c r="I165">
        <f>(([1]Monthly!I164-[1]Monthly!I165)/[1]Monthly!I165)</f>
        <v>4.7121235762209328E-2</v>
      </c>
      <c r="J165">
        <f>(([1]Monthly!J164-[1]Monthly!J165)/[1]Monthly!J165)</f>
        <v>0.10866502043834315</v>
      </c>
      <c r="K165">
        <f>(([1]Monthly!K164-[1]Monthly!K165)/[1]Monthly!K165)</f>
        <v>-7.2708113804004271E-2</v>
      </c>
      <c r="L165" s="73">
        <v>1.8515095701951232E-2</v>
      </c>
      <c r="M165" s="73">
        <v>1.6855378281008665E-2</v>
      </c>
    </row>
    <row r="166" spans="1:13" x14ac:dyDescent="0.3">
      <c r="A166" s="2">
        <v>40634</v>
      </c>
      <c r="B166">
        <f>(([1]Monthly!B165-[1]Monthly!B166)/[1]Monthly!B166)</f>
        <v>-3.2417035898363394E-2</v>
      </c>
      <c r="C166">
        <f>(([1]Monthly!C165-[1]Monthly!C166)/[1]Monthly!C166)</f>
        <v>-7.2868161945047151E-3</v>
      </c>
      <c r="D166">
        <f>(([1]Monthly!D165-[1]Monthly!D166)/[1]Monthly!D166)</f>
        <v>4.5319594830597255E-2</v>
      </c>
      <c r="E166">
        <f>(([1]Monthly!E165-[1]Monthly!E166)/[1]Monthly!E166)</f>
        <v>-4.1483010656698113E-2</v>
      </c>
      <c r="F166">
        <f>(([1]Monthly!F165-[1]Monthly!F166)/[1]Monthly!F166)</f>
        <v>0.1292873131634053</v>
      </c>
      <c r="G166">
        <f>(([1]Monthly!G165-[1]Monthly!G166)/[1]Monthly!G166)</f>
        <v>0.12923026780379157</v>
      </c>
      <c r="H166">
        <f>(([1]Monthly!H165-[1]Monthly!H166)/[1]Monthly!H166)</f>
        <v>9.2885792695800058E-3</v>
      </c>
      <c r="I166">
        <f>(([1]Monthly!I165-[1]Monthly!I166)/[1]Monthly!I166)</f>
        <v>7.3084479371316839E-3</v>
      </c>
      <c r="J166">
        <f>(([1]Monthly!J165-[1]Monthly!J166)/[1]Monthly!J166)</f>
        <v>2.8850708349480985E-2</v>
      </c>
      <c r="K166">
        <f>(([1]Monthly!K165-[1]Monthly!K166)/[1]Monthly!K166)</f>
        <v>-7.0519098922624771E-2</v>
      </c>
      <c r="L166" s="73">
        <v>-3.3062360080184129E-2</v>
      </c>
      <c r="M166" s="73">
        <v>-2.2512891460193609E-2</v>
      </c>
    </row>
    <row r="167" spans="1:13" x14ac:dyDescent="0.3">
      <c r="A167" s="2">
        <v>40603</v>
      </c>
      <c r="B167">
        <f>(([1]Monthly!B166-[1]Monthly!B167)/[1]Monthly!B167)</f>
        <v>-6.2280069529825739E-2</v>
      </c>
      <c r="C167">
        <f>(([1]Monthly!C166-[1]Monthly!C167)/[1]Monthly!C167)</f>
        <v>-1.5416382312282463E-2</v>
      </c>
      <c r="D167">
        <f>(([1]Monthly!D166-[1]Monthly!D167)/[1]Monthly!D167)</f>
        <v>-2.1447492096043793E-2</v>
      </c>
      <c r="E167">
        <f>(([1]Monthly!E166-[1]Monthly!E167)/[1]Monthly!E167)</f>
        <v>-0.10337927411891253</v>
      </c>
      <c r="F167">
        <f>(([1]Monthly!F166-[1]Monthly!F167)/[1]Monthly!F167)</f>
        <v>9.8516697073054785E-2</v>
      </c>
      <c r="G167">
        <f>(([1]Monthly!G166-[1]Monthly!G167)/[1]Monthly!G167)</f>
        <v>-6.3690829600043545E-3</v>
      </c>
      <c r="H167">
        <f>(([1]Monthly!H166-[1]Monthly!H167)/[1]Monthly!H167)</f>
        <v>2.5990903183885548E-2</v>
      </c>
      <c r="I167">
        <f>(([1]Monthly!I166-[1]Monthly!I167)/[1]Monthly!I167)</f>
        <v>5.7860171252805667E-2</v>
      </c>
      <c r="J167">
        <f>(([1]Monthly!J166-[1]Monthly!J167)/[1]Monthly!J167)</f>
        <v>-3.3475763713548448E-2</v>
      </c>
      <c r="K167">
        <f>(([1]Monthly!K166-[1]Monthly!K167)/[1]Monthly!K167)</f>
        <v>0</v>
      </c>
      <c r="L167" s="73">
        <v>-1.5904165650992997E-2</v>
      </c>
      <c r="M167" s="73">
        <v>-9.0977068793618547E-3</v>
      </c>
    </row>
    <row r="168" spans="1:13" x14ac:dyDescent="0.3">
      <c r="A168" s="2">
        <v>40575</v>
      </c>
      <c r="B168">
        <f>(([1]Monthly!B167-[1]Monthly!B168)/[1]Monthly!B168)</f>
        <v>8.7961254612546086E-2</v>
      </c>
      <c r="C168">
        <f>(([1]Monthly!C167-[1]Monthly!C168)/[1]Monthly!C168)</f>
        <v>6.6334527541424229E-2</v>
      </c>
      <c r="D168">
        <f>(([1]Monthly!D167-[1]Monthly!D168)/[1]Monthly!D168)</f>
        <v>0.1430385310348195</v>
      </c>
      <c r="E168">
        <f>(([1]Monthly!E167-[1]Monthly!E168)/[1]Monthly!E168)</f>
        <v>8.1478075039900455E-2</v>
      </c>
      <c r="F168">
        <f>(([1]Monthly!F167-[1]Monthly!F168)/[1]Monthly!F168)</f>
        <v>5.2117671604423037E-2</v>
      </c>
      <c r="G168">
        <f>(([1]Monthly!G167-[1]Monthly!G168)/[1]Monthly!G168)</f>
        <v>9.8026432762401597E-2</v>
      </c>
      <c r="H168">
        <f>(([1]Monthly!H167-[1]Monthly!H168)/[1]Monthly!H168)</f>
        <v>0.10719424460431651</v>
      </c>
      <c r="I168">
        <f>(([1]Monthly!I167-[1]Monthly!I168)/[1]Monthly!I168)</f>
        <v>7.3634416279900028E-2</v>
      </c>
      <c r="J168">
        <f>(([1]Monthly!J167-[1]Monthly!J168)/[1]Monthly!J168)</f>
        <v>6.1387363244150686E-2</v>
      </c>
      <c r="K168">
        <f>(([1]Monthly!K167-[1]Monthly!K168)/[1]Monthly!K168)</f>
        <v>0.15759637188208606</v>
      </c>
      <c r="L168" s="73">
        <v>9.0993862001638268E-2</v>
      </c>
      <c r="M168" s="73">
        <v>2.1775117789379777E-2</v>
      </c>
    </row>
    <row r="169" spans="1:13" x14ac:dyDescent="0.3">
      <c r="A169" s="2">
        <v>40544</v>
      </c>
      <c r="B169">
        <f>(([1]Monthly!B168-[1]Monthly!B169)/[1]Monthly!B169)</f>
        <v>4.8913832309255473E-2</v>
      </c>
      <c r="C169">
        <f>(([1]Monthly!C168-[1]Monthly!C169)/[1]Monthly!C169)</f>
        <v>-4.2469938716075135E-2</v>
      </c>
      <c r="D169">
        <f>(([1]Monthly!D168-[1]Monthly!D169)/[1]Monthly!D169)</f>
        <v>2.4477407353013167E-3</v>
      </c>
      <c r="E169">
        <f>(([1]Monthly!E168-[1]Monthly!E169)/[1]Monthly!E169)</f>
        <v>-3.8669579237530567E-2</v>
      </c>
      <c r="F169">
        <f>(([1]Monthly!F168-[1]Monthly!F169)/[1]Monthly!F169)</f>
        <v>-6.8596968519238258E-2</v>
      </c>
      <c r="G169">
        <f>(([1]Monthly!G168-[1]Monthly!G169)/[1]Monthly!G169)</f>
        <v>-0.1051180058339964</v>
      </c>
      <c r="H169">
        <f>(([1]Monthly!H168-[1]Monthly!H169)/[1]Monthly!H169)</f>
        <v>-0.10341861965168771</v>
      </c>
      <c r="I169">
        <f>(([1]Monthly!I168-[1]Monthly!I169)/[1]Monthly!I169)</f>
        <v>3.7119318707766406E-2</v>
      </c>
      <c r="J169">
        <f>(([1]Monthly!J168-[1]Monthly!J169)/[1]Monthly!J169)</f>
        <v>-6.8919659994516019E-2</v>
      </c>
      <c r="K169">
        <f>(([1]Monthly!K168-[1]Monthly!K169)/[1]Monthly!K169)</f>
        <v>-6.6666666666666638E-2</v>
      </c>
      <c r="L169" s="73">
        <v>-2.7518911203551169E-2</v>
      </c>
      <c r="M169" s="73">
        <v>3.2338635467332663E-2</v>
      </c>
    </row>
    <row r="170" spans="1:13" x14ac:dyDescent="0.3">
      <c r="A170" s="2">
        <v>40513</v>
      </c>
      <c r="B170">
        <f>(([1]Monthly!B169-[1]Monthly!B170)/[1]Monthly!B170)</f>
        <v>-0.13166407595681218</v>
      </c>
      <c r="C170">
        <f>(([1]Monthly!C169-[1]Monthly!C170)/[1]Monthly!C170)</f>
        <v>-5.2784985604093304E-3</v>
      </c>
      <c r="D170">
        <f>(([1]Monthly!D169-[1]Monthly!D170)/[1]Monthly!D170)</f>
        <v>-0.12746144974584597</v>
      </c>
      <c r="E170">
        <f>(([1]Monthly!E169-[1]Monthly!E170)/[1]Monthly!E170)</f>
        <v>-9.4411605397640236E-2</v>
      </c>
      <c r="F170">
        <f>(([1]Monthly!F169-[1]Monthly!F170)/[1]Monthly!F170)</f>
        <v>-0.10463861920172597</v>
      </c>
      <c r="G170">
        <f>(([1]Monthly!G169-[1]Monthly!G170)/[1]Monthly!G170)</f>
        <v>-8.0243902439024337E-2</v>
      </c>
      <c r="H170">
        <f>(([1]Monthly!H169-[1]Monthly!H170)/[1]Monthly!H170)</f>
        <v>-6.4185110663983996E-2</v>
      </c>
      <c r="I170">
        <f>(([1]Monthly!I169-[1]Monthly!I170)/[1]Monthly!I170)</f>
        <v>-6.6211427089636066E-2</v>
      </c>
      <c r="J170">
        <f>(([1]Monthly!J169-[1]Monthly!J170)/[1]Monthly!J170)</f>
        <v>-0.17074058073171292</v>
      </c>
      <c r="K170">
        <f>(([1]Monthly!K169-[1]Monthly!K170)/[1]Monthly!K170)</f>
        <v>-0.14402173913043484</v>
      </c>
      <c r="L170" s="73">
        <v>-0.10635918024641765</v>
      </c>
      <c r="M170" s="73">
        <v>3.2157394843962024E-2</v>
      </c>
    </row>
    <row r="171" spans="1:13" x14ac:dyDescent="0.3">
      <c r="A171" s="2">
        <v>40483</v>
      </c>
      <c r="B171">
        <f>(([1]Monthly!B170-[1]Monthly!B171)/[1]Monthly!B171)</f>
        <v>7.4142599277978366E-2</v>
      </c>
      <c r="C171">
        <f>(([1]Monthly!C170-[1]Monthly!C171)/[1]Monthly!C171)</f>
        <v>8.3309266639711943E-2</v>
      </c>
      <c r="D171">
        <f>(([1]Monthly!D170-[1]Monthly!D171)/[1]Monthly!D171)</f>
        <v>2.6663158356356676E-2</v>
      </c>
      <c r="E171">
        <f>(([1]Monthly!E170-[1]Monthly!E171)/[1]Monthly!E171)</f>
        <v>0.128374787414966</v>
      </c>
      <c r="F171">
        <f>(([1]Monthly!F170-[1]Monthly!F171)/[1]Monthly!F171)</f>
        <v>8.6752637749120745E-2</v>
      </c>
      <c r="G171">
        <f>(([1]Monthly!G170-[1]Monthly!G171)/[1]Monthly!G171)</f>
        <v>2.4334182781192249E-2</v>
      </c>
      <c r="H171">
        <f>(([1]Monthly!H170-[1]Monthly!H171)/[1]Monthly!H171)</f>
        <v>-2.7016444792482292E-2</v>
      </c>
      <c r="I171">
        <f>(([1]Monthly!I170-[1]Monthly!I171)/[1]Monthly!I171)</f>
        <v>2.0463967539913495E-2</v>
      </c>
      <c r="J171">
        <f>(([1]Monthly!J170-[1]Monthly!J171)/[1]Monthly!J171)</f>
        <v>1.4978075236556679E-2</v>
      </c>
      <c r="K171">
        <f>(([1]Monthly!K170-[1]Monthly!K171)/[1]Monthly!K171)</f>
        <v>2.7932960893854747E-2</v>
      </c>
      <c r="L171" s="73">
        <v>5.0603316898251913E-2</v>
      </c>
      <c r="M171" s="73">
        <v>-1.5100895362822338E-2</v>
      </c>
    </row>
    <row r="172" spans="1:13" x14ac:dyDescent="0.3">
      <c r="A172" s="2">
        <v>40452</v>
      </c>
      <c r="B172">
        <f>(([1]Monthly!B171-[1]Monthly!B172)/[1]Monthly!B172)</f>
        <v>-0.10090477542905832</v>
      </c>
      <c r="C172">
        <f>(([1]Monthly!C171-[1]Monthly!C172)/[1]Monthly!C172)</f>
        <v>2.1938454273571495E-2</v>
      </c>
      <c r="D172">
        <f>(([1]Monthly!D171-[1]Monthly!D172)/[1]Monthly!D172)</f>
        <v>2.4177949709865104E-3</v>
      </c>
      <c r="E172">
        <f>(([1]Monthly!E171-[1]Monthly!E172)/[1]Monthly!E172)</f>
        <v>2.6709955528879004E-2</v>
      </c>
      <c r="F172">
        <f>(([1]Monthly!F171-[1]Monthly!F172)/[1]Monthly!F172)</f>
        <v>-1.4460884797435784E-2</v>
      </c>
      <c r="G172">
        <f>(([1]Monthly!G171-[1]Monthly!G172)/[1]Monthly!G172)</f>
        <v>-3.6214784493137538E-2</v>
      </c>
      <c r="H172">
        <f>(([1]Monthly!H171-[1]Monthly!H172)/[1]Monthly!H172)</f>
        <v>-7.3798730734360843E-2</v>
      </c>
      <c r="I172">
        <f>(([1]Monthly!I171-[1]Monthly!I172)/[1]Monthly!I172)</f>
        <v>-7.9323109465881544E-4</v>
      </c>
      <c r="J172">
        <f>(([1]Monthly!J171-[1]Monthly!J172)/[1]Monthly!J172)</f>
        <v>-3.5610950367237923E-2</v>
      </c>
      <c r="K172">
        <f>(([1]Monthly!K171-[1]Monthly!K172)/[1]Monthly!K172)</f>
        <v>-0.12682926829268287</v>
      </c>
      <c r="L172" s="73">
        <v>-2.551324508270128E-2</v>
      </c>
      <c r="M172" s="73">
        <v>-1.4227374522460879E-2</v>
      </c>
    </row>
    <row r="173" spans="1:13" x14ac:dyDescent="0.3">
      <c r="A173" s="2">
        <v>40422</v>
      </c>
      <c r="B173">
        <f>(([1]Monthly!B172-[1]Monthly!B173)/[1]Monthly!B173)</f>
        <v>0.11037527593818984</v>
      </c>
      <c r="C173">
        <f>(([1]Monthly!C172-[1]Monthly!C173)/[1]Monthly!C173)</f>
        <v>0.13588414089039874</v>
      </c>
      <c r="D173">
        <f>(([1]Monthly!D172-[1]Monthly!D173)/[1]Monthly!D173)</f>
        <v>-8.4145261293179827E-2</v>
      </c>
      <c r="E173">
        <f>(([1]Monthly!E172-[1]Monthly!E173)/[1]Monthly!E173)</f>
        <v>-3.1164093888771466E-2</v>
      </c>
      <c r="F173">
        <f>(([1]Monthly!F172-[1]Monthly!F173)/[1]Monthly!F173)</f>
        <v>9.2153765139546696E-3</v>
      </c>
      <c r="G173">
        <f>(([1]Monthly!G172-[1]Monthly!G173)/[1]Monthly!G173)</f>
        <v>-4.2425639843209538E-2</v>
      </c>
      <c r="H173">
        <f>(([1]Monthly!H172-[1]Monthly!H173)/[1]Monthly!H173)</f>
        <v>-2.6650194140487082E-2</v>
      </c>
      <c r="I173">
        <f>(([1]Monthly!I172-[1]Monthly!I173)/[1]Monthly!I173)</f>
        <v>-3.8800406641816436E-2</v>
      </c>
      <c r="J173">
        <f>(([1]Monthly!J172-[1]Monthly!J173)/[1]Monthly!J173)</f>
        <v>-1.1180069545314459E-2</v>
      </c>
      <c r="K173">
        <f>(([1]Monthly!K172-[1]Monthly!K173)/[1]Monthly!K173)</f>
        <v>-5.5299539170506833E-2</v>
      </c>
      <c r="L173" s="73">
        <v>-1.8326663052490014E-3</v>
      </c>
      <c r="M173" s="73">
        <v>3.3351483800707883E-2</v>
      </c>
    </row>
    <row r="174" spans="1:13" x14ac:dyDescent="0.3">
      <c r="A174" s="2">
        <v>40391</v>
      </c>
      <c r="B174">
        <f>(([1]Monthly!B173-[1]Monthly!B174)/[1]Monthly!B174)</f>
        <v>7.4031064015096584E-2</v>
      </c>
      <c r="C174">
        <f>(([1]Monthly!C173-[1]Monthly!C174)/[1]Monthly!C174)</f>
        <v>9.8605382046749235E-2</v>
      </c>
      <c r="D174">
        <f>(([1]Monthly!D173-[1]Monthly!D174)/[1]Monthly!D174)</f>
        <v>0.16637708382249358</v>
      </c>
      <c r="E174">
        <f>(([1]Monthly!E173-[1]Monthly!E174)/[1]Monthly!E174)</f>
        <v>0.12404551802002556</v>
      </c>
      <c r="F174">
        <f>(([1]Monthly!F173-[1]Monthly!F174)/[1]Monthly!F174)</f>
        <v>-3.5970701283631737E-2</v>
      </c>
      <c r="G174">
        <f>(([1]Monthly!G173-[1]Monthly!G174)/[1]Monthly!G174)</f>
        <v>5.8062942181019789E-2</v>
      </c>
      <c r="H174">
        <f>(([1]Monthly!H173-[1]Monthly!H174)/[1]Monthly!H174)</f>
        <v>-1.3922728854855626E-2</v>
      </c>
      <c r="I174">
        <f>(([1]Monthly!I173-[1]Monthly!I174)/[1]Monthly!I174)</f>
        <v>9.4686079940647386E-2</v>
      </c>
      <c r="J174">
        <f>(([1]Monthly!J173-[1]Monthly!J174)/[1]Monthly!J174)</f>
        <v>0.12815165170757145</v>
      </c>
      <c r="K174">
        <f>(([1]Monthly!K173-[1]Monthly!K174)/[1]Monthly!K174)</f>
        <v>9.9662162162162019E-2</v>
      </c>
      <c r="L174" s="73">
        <v>0.11674286299351405</v>
      </c>
      <c r="M174" s="73">
        <v>-9.1718370650120881E-3</v>
      </c>
    </row>
    <row r="175" spans="1:13" x14ac:dyDescent="0.3">
      <c r="A175" s="2">
        <v>40360</v>
      </c>
      <c r="B175">
        <f>(([1]Monthly!B174-[1]Monthly!B175)/[1]Monthly!B175)</f>
        <v>-8.9559471365638826E-2</v>
      </c>
      <c r="C175">
        <f>(([1]Monthly!C174-[1]Monthly!C175)/[1]Monthly!C175)</f>
        <v>4.7117448257147001E-3</v>
      </c>
      <c r="D175">
        <f>(([1]Monthly!D174-[1]Monthly!D175)/[1]Monthly!D175)</f>
        <v>3.4398265950428318E-3</v>
      </c>
      <c r="E175">
        <f>(([1]Monthly!E174-[1]Monthly!E175)/[1]Monthly!E175)</f>
        <v>-2.674801920074027E-2</v>
      </c>
      <c r="F175">
        <f>(([1]Monthly!F174-[1]Monthly!F175)/[1]Monthly!F175)</f>
        <v>6.1182084038787048E-2</v>
      </c>
      <c r="G175">
        <f>(([1]Monthly!G174-[1]Monthly!G175)/[1]Monthly!G175)</f>
        <v>4.1677255400254069E-2</v>
      </c>
      <c r="H175">
        <f>(([1]Monthly!H174-[1]Monthly!H175)/[1]Monthly!H175)</f>
        <v>0.18425391591096449</v>
      </c>
      <c r="I175">
        <f>(([1]Monthly!I174-[1]Monthly!I175)/[1]Monthly!I175)</f>
        <v>5.3644713699433209E-2</v>
      </c>
      <c r="J175">
        <f>(([1]Monthly!J174-[1]Monthly!J175)/[1]Monthly!J175)</f>
        <v>8.5387687646328904E-3</v>
      </c>
      <c r="K175">
        <f>(([1]Monthly!K174-[1]Monthly!K175)/[1]Monthly!K175)</f>
        <v>-3.5044824775876095E-2</v>
      </c>
      <c r="L175" s="73">
        <v>5.7548875689838316E-3</v>
      </c>
      <c r="M175" s="73">
        <v>5.4323094425483456E-2</v>
      </c>
    </row>
    <row r="176" spans="1:13" x14ac:dyDescent="0.3">
      <c r="A176" s="2">
        <v>40330</v>
      </c>
      <c r="B176">
        <f>(([1]Monthly!B175-[1]Monthly!B176)/[1]Monthly!B176)</f>
        <v>-7.3582826592662132E-2</v>
      </c>
      <c r="C176">
        <f>(([1]Monthly!C175-[1]Monthly!C176)/[1]Monthly!C176)</f>
        <v>0.11823122120769086</v>
      </c>
      <c r="D176">
        <f>(([1]Monthly!D175-[1]Monthly!D176)/[1]Monthly!D176)</f>
        <v>0.10837206873139395</v>
      </c>
      <c r="E176">
        <f>(([1]Monthly!E175-[1]Monthly!E176)/[1]Monthly!E176)</f>
        <v>-9.2448142370137282E-4</v>
      </c>
      <c r="F176">
        <f>(([1]Monthly!F175-[1]Monthly!F176)/[1]Monthly!F176)</f>
        <v>0.13099486465314647</v>
      </c>
      <c r="G176">
        <f>(([1]Monthly!G175-[1]Monthly!G176)/[1]Monthly!G176)</f>
        <v>5.904833674238346E-2</v>
      </c>
      <c r="H176">
        <f>(([1]Monthly!H175-[1]Monthly!H176)/[1]Monthly!H176)</f>
        <v>-3.0569430569430452E-2</v>
      </c>
      <c r="I176">
        <f>(([1]Monthly!I175-[1]Monthly!I176)/[1]Monthly!I176)</f>
        <v>1.3066719461492847E-2</v>
      </c>
      <c r="J176">
        <f>(([1]Monthly!J175-[1]Monthly!J176)/[1]Monthly!J176)</f>
        <v>-4.1270791252087796E-3</v>
      </c>
      <c r="K176">
        <f>(([1]Monthly!K175-[1]Monthly!K176)/[1]Monthly!K176)</f>
        <v>-2.6190476190476167E-2</v>
      </c>
      <c r="L176" s="73">
        <v>9.4565813037754808E-3</v>
      </c>
      <c r="M176" s="73">
        <v>2.2241604884430947E-2</v>
      </c>
    </row>
    <row r="177" spans="1:13" x14ac:dyDescent="0.3">
      <c r="A177" s="2">
        <v>40299</v>
      </c>
      <c r="B177">
        <f>(([1]Monthly!B176-[1]Monthly!B177)/[1]Monthly!B177)</f>
        <v>4.2281679356842052E-2</v>
      </c>
      <c r="C177">
        <f>(([1]Monthly!C176-[1]Monthly!C177)/[1]Monthly!C177)</f>
        <v>1.0706220202414405E-2</v>
      </c>
      <c r="D177">
        <f>(([1]Monthly!D176-[1]Monthly!D177)/[1]Monthly!D177)</f>
        <v>1.6133312105291047E-2</v>
      </c>
      <c r="E177">
        <f>(([1]Monthly!E176-[1]Monthly!E177)/[1]Monthly!E177)</f>
        <v>5.0054605023662178E-2</v>
      </c>
      <c r="F177">
        <f>(([1]Monthly!F176-[1]Monthly!F177)/[1]Monthly!F177)</f>
        <v>0.10338535414165667</v>
      </c>
      <c r="G177">
        <f>(([1]Monthly!G176-[1]Monthly!G177)/[1]Monthly!G177)</f>
        <v>9.0642244921920856E-2</v>
      </c>
      <c r="H177">
        <f>(([1]Monthly!H176-[1]Monthly!H177)/[1]Monthly!H177)</f>
        <v>0.13931254268153875</v>
      </c>
      <c r="I177">
        <f>(([1]Monthly!I176-[1]Monthly!I177)/[1]Monthly!I177)</f>
        <v>7.628382697634771E-2</v>
      </c>
      <c r="J177">
        <f>(([1]Monthly!J176-[1]Monthly!J177)/[1]Monthly!J177)</f>
        <v>0.10803790997761864</v>
      </c>
      <c r="K177">
        <f>(([1]Monthly!K176-[1]Monthly!K177)/[1]Monthly!K177)</f>
        <v>8.0000000000000002E-3</v>
      </c>
      <c r="L177" s="73">
        <v>4.4631839113630715E-2</v>
      </c>
      <c r="M177" s="73">
        <v>8.007536504945828E-2</v>
      </c>
    </row>
    <row r="178" spans="1:13" x14ac:dyDescent="0.3">
      <c r="A178" s="2">
        <v>40269</v>
      </c>
      <c r="B178">
        <f>(([1]Monthly!B177-[1]Monthly!B178)/[1]Monthly!B178)</f>
        <v>1.1618400103274742E-2</v>
      </c>
      <c r="C178">
        <f>(([1]Monthly!C177-[1]Monthly!C178)/[1]Monthly!C178)</f>
        <v>-2.9204785362420733E-2</v>
      </c>
      <c r="D178">
        <f>(([1]Monthly!D177-[1]Monthly!D178)/[1]Monthly!D178)</f>
        <v>-5.5961923847695327E-2</v>
      </c>
      <c r="E178">
        <f>(([1]Monthly!E177-[1]Monthly!E178)/[1]Monthly!E178)</f>
        <v>-2.9271452971317505E-2</v>
      </c>
      <c r="F178">
        <f>(([1]Monthly!F177-[1]Monthly!F178)/[1]Monthly!F178)</f>
        <v>3.5177332305319476E-3</v>
      </c>
      <c r="G178">
        <f>(([1]Monthly!G177-[1]Monthly!G178)/[1]Monthly!G178)</f>
        <v>3.8468572822044758E-2</v>
      </c>
      <c r="H178">
        <f>(([1]Monthly!H177-[1]Monthly!H178)/[1]Monthly!H178)</f>
        <v>0.12324213756072616</v>
      </c>
      <c r="I178">
        <f>(([1]Monthly!I177-[1]Monthly!I178)/[1]Monthly!I178)</f>
        <v>6.8290462098793539E-2</v>
      </c>
      <c r="J178">
        <f>(([1]Monthly!J177-[1]Monthly!J178)/[1]Monthly!J178)</f>
        <v>1.2590582244481128E-2</v>
      </c>
      <c r="K178">
        <f>(([1]Monthly!K177-[1]Monthly!K178)/[1]Monthly!K178)</f>
        <v>-0.13793103448275862</v>
      </c>
      <c r="L178" s="73">
        <v>-3.4972956441560808E-2</v>
      </c>
      <c r="M178" s="73">
        <v>-2.8523489932885948E-2</v>
      </c>
    </row>
    <row r="179" spans="1:13" x14ac:dyDescent="0.3">
      <c r="A179" s="2">
        <v>40238</v>
      </c>
      <c r="B179">
        <f>(([1]Monthly!B178-[1]Monthly!B179)/[1]Monthly!B179)</f>
        <v>-3.784209000952269E-2</v>
      </c>
      <c r="C179">
        <f>(([1]Monthly!C178-[1]Monthly!C179)/[1]Monthly!C179)</f>
        <v>-1.9531871981317377E-2</v>
      </c>
      <c r="D179">
        <f>(([1]Monthly!D178-[1]Monthly!D179)/[1]Monthly!D179)</f>
        <v>3.462575160688372E-2</v>
      </c>
      <c r="E179">
        <f>(([1]Monthly!E178-[1]Monthly!E179)/[1]Monthly!E179)</f>
        <v>4.6697284468144057E-2</v>
      </c>
      <c r="F179">
        <f>(([1]Monthly!F178-[1]Monthly!F179)/[1]Monthly!F179)</f>
        <v>1.9603989583845179E-2</v>
      </c>
      <c r="G179">
        <f>(([1]Monthly!G178-[1]Monthly!G179)/[1]Monthly!G179)</f>
        <v>2.5507971241012898E-2</v>
      </c>
      <c r="H179">
        <f>(([1]Monthly!H178-[1]Monthly!H179)/[1]Monthly!H179)</f>
        <v>2.0497053548551958E-3</v>
      </c>
      <c r="I179">
        <f>(([1]Monthly!I178-[1]Monthly!I179)/[1]Monthly!I179)</f>
        <v>7.2222859108104489E-3</v>
      </c>
      <c r="J179">
        <f>(([1]Monthly!J178-[1]Monthly!J179)/[1]Monthly!J179)</f>
        <v>-1.1067762375141805E-2</v>
      </c>
      <c r="K179">
        <f>(([1]Monthly!K178-[1]Monthly!K179)/[1]Monthly!K179)</f>
        <v>3.4602076124567475E-3</v>
      </c>
      <c r="L179" s="73">
        <v>1.7651988815461802E-3</v>
      </c>
      <c r="M179" s="73">
        <v>-2.0761762509335358E-2</v>
      </c>
    </row>
    <row r="180" spans="1:13" x14ac:dyDescent="0.3">
      <c r="A180" s="2">
        <v>40210</v>
      </c>
      <c r="B180">
        <f>(([1]Monthly!B179-[1]Monthly!B180)/[1]Monthly!B180)</f>
        <v>9.7364834166288078E-2</v>
      </c>
      <c r="C180">
        <f>(([1]Monthly!C179-[1]Monthly!C180)/[1]Monthly!C180)</f>
        <v>2.4747090177308726E-2</v>
      </c>
      <c r="D180">
        <f>(([1]Monthly!D179-[1]Monthly!D180)/[1]Monthly!D180)</f>
        <v>0.13415637860082302</v>
      </c>
      <c r="E180">
        <f>(([1]Monthly!E179-[1]Monthly!E180)/[1]Monthly!E180)</f>
        <v>5.3921720536738325E-3</v>
      </c>
      <c r="F180">
        <f>(([1]Monthly!F179-[1]Monthly!F180)/[1]Monthly!F180)</f>
        <v>0.12646668142572501</v>
      </c>
      <c r="G180">
        <f>(([1]Monthly!G179-[1]Monthly!G180)/[1]Monthly!G180)</f>
        <v>-4.2960569616466264E-2</v>
      </c>
      <c r="H180">
        <f>(([1]Monthly!H179-[1]Monthly!H180)/[1]Monthly!H180)</f>
        <v>-8.1214689265536627E-2</v>
      </c>
      <c r="I180">
        <f>(([1]Monthly!I179-[1]Monthly!I180)/[1]Monthly!I180)</f>
        <v>0.1340353614144566</v>
      </c>
      <c r="J180">
        <f>(([1]Monthly!J179-[1]Monthly!J180)/[1]Monthly!J180)</f>
        <v>3.7967776214136037E-2</v>
      </c>
      <c r="K180">
        <f>(([1]Monthly!K179-[1]Monthly!K180)/[1]Monthly!K180)</f>
        <v>-1.900882552613721E-2</v>
      </c>
      <c r="L180" s="73">
        <v>6.6844192324196416E-2</v>
      </c>
      <c r="M180" s="73">
        <v>7.8277886497065321E-3</v>
      </c>
    </row>
    <row r="181" spans="1:13" x14ac:dyDescent="0.3">
      <c r="A181" s="2">
        <v>40179</v>
      </c>
      <c r="B181">
        <f>(([1]Monthly!B180-[1]Monthly!B181)/[1]Monthly!B181)</f>
        <v>-6.428024827820765E-2</v>
      </c>
      <c r="C181">
        <f>(([1]Monthly!C180-[1]Monthly!C181)/[1]Monthly!C181)</f>
        <v>3.4781629896443081E-2</v>
      </c>
      <c r="D181">
        <f>(([1]Monthly!D180-[1]Monthly!D181)/[1]Monthly!D181)</f>
        <v>4.5225513088361709E-2</v>
      </c>
      <c r="E181">
        <f>(([1]Monthly!E180-[1]Monthly!E181)/[1]Monthly!E181)</f>
        <v>5.1073254942835759E-2</v>
      </c>
      <c r="F181">
        <f>(([1]Monthly!F180-[1]Monthly!F181)/[1]Monthly!F181)</f>
        <v>-2.2823147647376953E-2</v>
      </c>
      <c r="G181">
        <f>(([1]Monthly!G180-[1]Monthly!G181)/[1]Monthly!G181)</f>
        <v>6.6016073478760012E-2</v>
      </c>
      <c r="H181">
        <f>(([1]Monthly!H180-[1]Monthly!H181)/[1]Monthly!H181)</f>
        <v>3.8376924957223182E-2</v>
      </c>
      <c r="I181">
        <f>(([1]Monthly!I180-[1]Monthly!I181)/[1]Monthly!I181)</f>
        <v>-7.2694394213381572E-2</v>
      </c>
      <c r="J181">
        <f>(([1]Monthly!J180-[1]Monthly!J181)/[1]Monthly!J181)</f>
        <v>9.9501073639004636E-2</v>
      </c>
      <c r="K181">
        <f>(([1]Monthly!K180-[1]Monthly!K181)/[1]Monthly!K181)</f>
        <v>8.708487084870857E-2</v>
      </c>
      <c r="L181" s="73">
        <v>4.376462590689802E-3</v>
      </c>
      <c r="M181" s="73">
        <v>2.8328173374612978E-2</v>
      </c>
    </row>
    <row r="182" spans="1:13" x14ac:dyDescent="0.3">
      <c r="A182" s="2">
        <v>40148</v>
      </c>
      <c r="B182">
        <f>(([1]Monthly!B181-[1]Monthly!B182)/[1]Monthly!B182)</f>
        <v>-4.0662343488723024E-2</v>
      </c>
      <c r="C182">
        <f>(([1]Monthly!C181-[1]Monthly!C182)/[1]Monthly!C182)</f>
        <v>-1.8749137097887517E-2</v>
      </c>
      <c r="D182">
        <f>(([1]Monthly!D181-[1]Monthly!D182)/[1]Monthly!D182)</f>
        <v>-4.1860465116278986E-2</v>
      </c>
      <c r="E182">
        <f>(([1]Monthly!E181-[1]Monthly!E182)/[1]Monthly!E182)</f>
        <v>-4.8296599398617392E-2</v>
      </c>
      <c r="F182">
        <f>(([1]Monthly!F181-[1]Monthly!F182)/[1]Monthly!F182)</f>
        <v>3.0600300986567134E-2</v>
      </c>
      <c r="G182">
        <f>(([1]Monthly!G181-[1]Monthly!G182)/[1]Monthly!G182)</f>
        <v>-6.711888611210283E-2</v>
      </c>
      <c r="H182">
        <f>(([1]Monthly!H181-[1]Monthly!H182)/[1]Monthly!H182)</f>
        <v>-0.14414225941422595</v>
      </c>
      <c r="I182">
        <f>(([1]Monthly!I181-[1]Monthly!I182)/[1]Monthly!I182)</f>
        <v>-2.4052916416115793E-3</v>
      </c>
      <c r="J182">
        <f>(([1]Monthly!J181-[1]Monthly!J182)/[1]Monthly!J182)</f>
        <v>-0.15144694533762054</v>
      </c>
      <c r="K182">
        <f>(([1]Monthly!K181-[1]Monthly!K182)/[1]Monthly!K182)</f>
        <v>-3.6958066808813E-2</v>
      </c>
      <c r="L182" s="73">
        <v>-6.3376011534050591E-2</v>
      </c>
      <c r="M182" s="73">
        <v>-1.4342386328959461E-2</v>
      </c>
    </row>
    <row r="183" spans="1:13" x14ac:dyDescent="0.3">
      <c r="A183" s="2">
        <v>40118</v>
      </c>
      <c r="B183">
        <f>(([1]Monthly!B182-[1]Monthly!B183)/[1]Monthly!B183)</f>
        <v>2.5427627451800359E-2</v>
      </c>
      <c r="C183">
        <f>(([1]Monthly!C182-[1]Monthly!C183)/[1]Monthly!C183)</f>
        <v>8.9861265761834411E-2</v>
      </c>
      <c r="D183">
        <f>(([1]Monthly!D182-[1]Monthly!D183)/[1]Monthly!D183)</f>
        <v>-3.6202689666912535E-2</v>
      </c>
      <c r="E183">
        <f>(([1]Monthly!E182-[1]Monthly!E183)/[1]Monthly!E183)</f>
        <v>9.3191907553627717E-2</v>
      </c>
      <c r="F183">
        <f>(([1]Monthly!F182-[1]Monthly!F183)/[1]Monthly!F183)</f>
        <v>6.9954675572519026E-2</v>
      </c>
      <c r="G183">
        <f>(([1]Monthly!G182-[1]Monthly!G183)/[1]Monthly!G183)</f>
        <v>5.0440652540783754E-2</v>
      </c>
      <c r="H183">
        <f>(([1]Monthly!H182-[1]Monthly!H183)/[1]Monthly!H183)</f>
        <v>7.1508630351938982E-2</v>
      </c>
      <c r="I183">
        <f>(([1]Monthly!I182-[1]Monthly!I183)/[1]Monthly!I183)</f>
        <v>-2.7030189562368221E-2</v>
      </c>
      <c r="J183">
        <f>(([1]Monthly!J182-[1]Monthly!J183)/[1]Monthly!J183)</f>
        <v>4.0423752439364372E-2</v>
      </c>
      <c r="K183">
        <f>(([1]Monthly!K182-[1]Monthly!K183)/[1]Monthly!K183)</f>
        <v>9.3579978237214298E-2</v>
      </c>
      <c r="L183" s="73">
        <v>3.1819862910915736E-2</v>
      </c>
      <c r="M183" s="73">
        <v>-6.8192150325806829E-3</v>
      </c>
    </row>
    <row r="184" spans="1:13" x14ac:dyDescent="0.3">
      <c r="A184" s="2">
        <v>40087</v>
      </c>
      <c r="B184">
        <f>(([1]Monthly!B183-[1]Monthly!B184)/[1]Monthly!B184)</f>
        <v>0.10143258556359118</v>
      </c>
      <c r="C184">
        <f>(([1]Monthly!C183-[1]Monthly!C184)/[1]Monthly!C184)</f>
        <v>9.5654180954893336E-2</v>
      </c>
      <c r="D184">
        <f>(([1]Monthly!D183-[1]Monthly!D184)/[1]Monthly!D184)</f>
        <v>8.9790365469049421E-2</v>
      </c>
      <c r="E184">
        <f>(([1]Monthly!E183-[1]Monthly!E184)/[1]Monthly!E184)</f>
        <v>7.8505902562040722E-2</v>
      </c>
      <c r="F184">
        <f>(([1]Monthly!F183-[1]Monthly!F184)/[1]Monthly!F184)</f>
        <v>2.2813224350372144E-2</v>
      </c>
      <c r="G184">
        <f>(([1]Monthly!G183-[1]Monthly!G184)/[1]Monthly!G184)</f>
        <v>-3.27670636599963E-2</v>
      </c>
      <c r="H184">
        <f>(([1]Monthly!H183-[1]Monthly!H184)/[1]Monthly!H184)</f>
        <v>0.15990639625585018</v>
      </c>
      <c r="I184">
        <f>(([1]Monthly!I183-[1]Monthly!I184)/[1]Monthly!I184)</f>
        <v>1.0404350910380651E-2</v>
      </c>
      <c r="J184">
        <f>(([1]Monthly!J183-[1]Monthly!J184)/[1]Monthly!J184)</f>
        <v>2.9992390633300291E-2</v>
      </c>
      <c r="K184">
        <f>(([1]Monthly!K183-[1]Monthly!K184)/[1]Monthly!K184)</f>
        <v>4.7378704005209972E-2</v>
      </c>
      <c r="L184" s="73">
        <v>6.4791259338662907E-2</v>
      </c>
      <c r="M184" s="73">
        <v>3.5787160571338836E-2</v>
      </c>
    </row>
    <row r="185" spans="1:13" x14ac:dyDescent="0.3">
      <c r="A185" s="2">
        <v>40057</v>
      </c>
      <c r="B185">
        <f>(([1]Monthly!B184-[1]Monthly!B185)/[1]Monthly!B185)</f>
        <v>-0.12286868686868685</v>
      </c>
      <c r="C185">
        <f>(([1]Monthly!C184-[1]Monthly!C185)/[1]Monthly!C185)</f>
        <v>1.1742727515345549E-2</v>
      </c>
      <c r="D185">
        <f>(([1]Monthly!D184-[1]Monthly!D185)/[1]Monthly!D185)</f>
        <v>-1.803497692494534E-2</v>
      </c>
      <c r="E185">
        <f>(([1]Monthly!E184-[1]Monthly!E185)/[1]Monthly!E185)</f>
        <v>-4.3455460774716841E-2</v>
      </c>
      <c r="F185">
        <f>(([1]Monthly!F184-[1]Monthly!F185)/[1]Monthly!F185)</f>
        <v>0.16824627663364913</v>
      </c>
      <c r="G185">
        <f>(([1]Monthly!G184-[1]Monthly!G185)/[1]Monthly!G185)</f>
        <v>4.8557844690966696E-2</v>
      </c>
      <c r="H185">
        <f>(([1]Monthly!H184-[1]Monthly!H185)/[1]Monthly!H185)</f>
        <v>-0.11259806183664056</v>
      </c>
      <c r="I185">
        <f>(([1]Monthly!I184-[1]Monthly!I185)/[1]Monthly!I185)</f>
        <v>0.10029920645245211</v>
      </c>
      <c r="J185">
        <f>(([1]Monthly!J184-[1]Monthly!J185)/[1]Monthly!J185)</f>
        <v>-6.8948923257896824E-2</v>
      </c>
      <c r="K185">
        <f>(([1]Monthly!K184-[1]Monthly!K185)/[1]Monthly!K185)</f>
        <v>-0.12444761225944409</v>
      </c>
      <c r="L185" s="73">
        <v>-7.1849798328237985E-2</v>
      </c>
      <c r="M185" s="73">
        <v>3.7960247637667081E-2</v>
      </c>
    </row>
    <row r="186" spans="1:13" x14ac:dyDescent="0.3">
      <c r="A186" s="2">
        <v>40026</v>
      </c>
      <c r="B186">
        <f>(([1]Monthly!B185-[1]Monthly!B186)/[1]Monthly!B186)</f>
        <v>9.7999201455126236E-2</v>
      </c>
      <c r="C186">
        <f>(([1]Monthly!C185-[1]Monthly!C186)/[1]Monthly!C186)</f>
        <v>0.1782555717149483</v>
      </c>
      <c r="D186">
        <f>(([1]Monthly!D185-[1]Monthly!D186)/[1]Monthly!D186)</f>
        <v>0.12202766232881376</v>
      </c>
      <c r="E186">
        <f>(([1]Monthly!E185-[1]Monthly!E186)/[1]Monthly!E186)</f>
        <v>8.2255013242527458E-2</v>
      </c>
      <c r="F186">
        <f>(([1]Monthly!F185-[1]Monthly!F186)/[1]Monthly!F186)</f>
        <v>3.8629372630375599E-3</v>
      </c>
      <c r="G186">
        <f>(([1]Monthly!G185-[1]Monthly!G186)/[1]Monthly!G186)</f>
        <v>-4.225608645498153E-2</v>
      </c>
      <c r="H186">
        <f>(([1]Monthly!H185-[1]Monthly!H186)/[1]Monthly!H186)</f>
        <v>0.12864583333333346</v>
      </c>
      <c r="I186">
        <f>(([1]Monthly!I185-[1]Monthly!I186)/[1]Monthly!I186)</f>
        <v>3.0010438413361688E-3</v>
      </c>
      <c r="J186">
        <f>(([1]Monthly!J185-[1]Monthly!J186)/[1]Monthly!J186)</f>
        <v>7.3746609062594184E-2</v>
      </c>
      <c r="K186">
        <f>(([1]Monthly!K185-[1]Monthly!K186)/[1]Monthly!K186)</f>
        <v>-9.8800282286519228E-3</v>
      </c>
      <c r="L186" s="73">
        <v>9.3204413964959987E-2</v>
      </c>
      <c r="M186" s="73">
        <v>4.5826513911619605E-3</v>
      </c>
    </row>
    <row r="187" spans="1:13" x14ac:dyDescent="0.3">
      <c r="A187" s="2">
        <v>39995</v>
      </c>
      <c r="B187">
        <f>(([1]Monthly!B186-[1]Monthly!B187)/[1]Monthly!B187)</f>
        <v>2.5429897188608878E-2</v>
      </c>
      <c r="C187">
        <f>(([1]Monthly!C186-[1]Monthly!C187)/[1]Monthly!C187)</f>
        <v>2.0876004411533051E-3</v>
      </c>
      <c r="D187">
        <f>(([1]Monthly!D186-[1]Monthly!D187)/[1]Monthly!D187)</f>
        <v>-1.8785933948388837E-2</v>
      </c>
      <c r="E187">
        <f>(([1]Monthly!E186-[1]Monthly!E187)/[1]Monthly!E187)</f>
        <v>3.2341223341926531E-2</v>
      </c>
      <c r="F187">
        <f>(([1]Monthly!F186-[1]Monthly!F187)/[1]Monthly!F187)</f>
        <v>-7.8075094044999247E-3</v>
      </c>
      <c r="G187">
        <f>(([1]Monthly!G186-[1]Monthly!G187)/[1]Monthly!G187)</f>
        <v>-0.1153660239540254</v>
      </c>
      <c r="H187">
        <f>(([1]Monthly!H186-[1]Monthly!H187)/[1]Monthly!H187)</f>
        <v>7.4727120067170499E-2</v>
      </c>
      <c r="I187">
        <f>(([1]Monthly!I186-[1]Monthly!I187)/[1]Monthly!I187)</f>
        <v>-7.5401134033055858E-2</v>
      </c>
      <c r="J187">
        <f>(([1]Monthly!J186-[1]Monthly!J187)/[1]Monthly!J187)</f>
        <v>4.0486857825567525E-2</v>
      </c>
      <c r="K187">
        <f>(([1]Monthly!K186-[1]Monthly!K187)/[1]Monthly!K187)</f>
        <v>7.6257025672185869E-2</v>
      </c>
      <c r="L187" s="73">
        <v>-2.3420085499266274E-4</v>
      </c>
      <c r="M187" s="73">
        <v>1.6131714618327027E-2</v>
      </c>
    </row>
    <row r="188" spans="1:13" x14ac:dyDescent="0.3">
      <c r="A188" s="2">
        <v>39965</v>
      </c>
      <c r="B188">
        <f>(([1]Monthly!B187-[1]Monthly!B188)/[1]Monthly!B188)</f>
        <v>-3.3588323221665412E-2</v>
      </c>
      <c r="C188">
        <f>(([1]Monthly!C187-[1]Monthly!C188)/[1]Monthly!C188)</f>
        <v>0.34913380805611643</v>
      </c>
      <c r="D188">
        <f>(([1]Monthly!D187-[1]Monthly!D188)/[1]Monthly!D188)</f>
        <v>4.027386226339259E-3</v>
      </c>
      <c r="E188">
        <f>(([1]Monthly!E187-[1]Monthly!E188)/[1]Monthly!E188)</f>
        <v>0.16203703703703698</v>
      </c>
      <c r="F188">
        <f>(([1]Monthly!F187-[1]Monthly!F188)/[1]Monthly!F188)</f>
        <v>0.18824323184616679</v>
      </c>
      <c r="G188">
        <f>(([1]Monthly!G187-[1]Monthly!G188)/[1]Monthly!G188)</f>
        <v>0.17366364094805858</v>
      </c>
      <c r="H188">
        <f>(([1]Monthly!H187-[1]Monthly!H188)/[1]Monthly!H188)</f>
        <v>9.9722991689750531E-2</v>
      </c>
      <c r="I188">
        <f>(([1]Monthly!I187-[1]Monthly!I188)/[1]Monthly!I188)</f>
        <v>0.31300491050213841</v>
      </c>
      <c r="J188">
        <f>(([1]Monthly!J187-[1]Monthly!J188)/[1]Monthly!J188)</f>
        <v>-3.9338899888094976E-2</v>
      </c>
      <c r="K188">
        <f>(([1]Monthly!K187-[1]Monthly!K188)/[1]Monthly!K188)</f>
        <v>0.24020346646571214</v>
      </c>
      <c r="L188" s="73">
        <v>8.117034547090346E-2</v>
      </c>
      <c r="M188" s="73">
        <v>2.1229619565217392E-2</v>
      </c>
    </row>
    <row r="189" spans="1:13" x14ac:dyDescent="0.3">
      <c r="A189" s="2">
        <v>39934</v>
      </c>
      <c r="B189">
        <f>(([1]Monthly!B188-[1]Monthly!B189)/[1]Monthly!B189)</f>
        <v>-0.10939702427564603</v>
      </c>
      <c r="C189">
        <f>(([1]Monthly!C188-[1]Monthly!C189)/[1]Monthly!C189)</f>
        <v>0.10655062918969778</v>
      </c>
      <c r="D189">
        <f>(([1]Monthly!D188-[1]Monthly!D189)/[1]Monthly!D189)</f>
        <v>3.3650176923610588E-2</v>
      </c>
      <c r="E189">
        <f>(([1]Monthly!E188-[1]Monthly!E189)/[1]Monthly!E189)</f>
        <v>0.10680196925550081</v>
      </c>
      <c r="F189">
        <f>(([1]Monthly!F188-[1]Monthly!F189)/[1]Monthly!F189)</f>
        <v>9.9805212874501351E-2</v>
      </c>
      <c r="G189">
        <f>(([1]Monthly!G188-[1]Monthly!G189)/[1]Monthly!G189)</f>
        <v>-7.3851363185241437E-2</v>
      </c>
      <c r="H189">
        <f>(([1]Monthly!H188-[1]Monthly!H189)/[1]Monthly!H189)</f>
        <v>-7.4886104783598959E-2</v>
      </c>
      <c r="I189">
        <f>(([1]Monthly!I188-[1]Monthly!I189)/[1]Monthly!I189)</f>
        <v>3.6957950065703023E-2</v>
      </c>
      <c r="J189">
        <f>(([1]Monthly!J188-[1]Monthly!J189)/[1]Monthly!J189)</f>
        <v>0.11574970786444901</v>
      </c>
      <c r="K189">
        <f>(([1]Monthly!K188-[1]Monthly!K189)/[1]Monthly!K189)</f>
        <v>8.703665779234078E-2</v>
      </c>
      <c r="L189" s="73">
        <v>-8.9851455530674598E-3</v>
      </c>
      <c r="M189" s="73">
        <v>8.737365084803864E-3</v>
      </c>
    </row>
    <row r="190" spans="1:13" x14ac:dyDescent="0.3">
      <c r="A190" s="2">
        <v>39904</v>
      </c>
      <c r="B190">
        <f>(([1]Monthly!B189-[1]Monthly!B190)/[1]Monthly!B190)</f>
        <v>0.25781827136173352</v>
      </c>
      <c r="C190">
        <f>(([1]Monthly!C189-[1]Monthly!C190)/[1]Monthly!C190)</f>
        <v>0.12989170154806998</v>
      </c>
      <c r="D190">
        <f>(([1]Monthly!D189-[1]Monthly!D190)/[1]Monthly!D190)</f>
        <v>0.31277894161581188</v>
      </c>
      <c r="E190">
        <f>(([1]Monthly!E189-[1]Monthly!E190)/[1]Monthly!E190)</f>
        <v>6.3468319264878698E-2</v>
      </c>
      <c r="F190">
        <f>(([1]Monthly!F189-[1]Monthly!F190)/[1]Monthly!F190)</f>
        <v>0.21585654674636293</v>
      </c>
      <c r="G190">
        <f>(([1]Monthly!G189-[1]Monthly!G190)/[1]Monthly!G190)</f>
        <v>6.9426234625710223E-2</v>
      </c>
      <c r="H190">
        <f>(([1]Monthly!H189-[1]Monthly!H190)/[1]Monthly!H190)</f>
        <v>0.20068376068376059</v>
      </c>
      <c r="I190">
        <f>(([1]Monthly!I189-[1]Monthly!I190)/[1]Monthly!I190)</f>
        <v>-2.8717294192724906E-2</v>
      </c>
      <c r="J190">
        <f>(([1]Monthly!J189-[1]Monthly!J190)/[1]Monthly!J190)</f>
        <v>0.59809163234504104</v>
      </c>
      <c r="K190">
        <f>(([1]Monthly!K189-[1]Monthly!K190)/[1]Monthly!K190)</f>
        <v>0.57516129032258057</v>
      </c>
      <c r="L190" s="73">
        <v>0.28255102711946156</v>
      </c>
      <c r="M190" s="73">
        <v>-3.9651201052978043E-2</v>
      </c>
    </row>
    <row r="191" spans="1:13" x14ac:dyDescent="0.3">
      <c r="A191" s="2">
        <v>39873</v>
      </c>
      <c r="B191">
        <f>(([1]Monthly!B190-[1]Monthly!B191)/[1]Monthly!B191)</f>
        <v>0.18458666355521858</v>
      </c>
      <c r="C191">
        <f>(([1]Monthly!C190-[1]Monthly!C191)/[1]Monthly!C191)</f>
        <v>0.15794737651946456</v>
      </c>
      <c r="D191">
        <f>(([1]Monthly!D190-[1]Monthly!D191)/[1]Monthly!D191)</f>
        <v>0.13045716639209226</v>
      </c>
      <c r="E191">
        <f>(([1]Monthly!E190-[1]Monthly!E191)/[1]Monthly!E191)</f>
        <v>0.14002070771666977</v>
      </c>
      <c r="F191">
        <f>(([1]Monthly!F190-[1]Monthly!F191)/[1]Monthly!F191)</f>
        <v>0.12955414012738856</v>
      </c>
      <c r="G191">
        <f>(([1]Monthly!G190-[1]Monthly!G191)/[1]Monthly!G191)</f>
        <v>0.13644103873988925</v>
      </c>
      <c r="H191">
        <f>(([1]Monthly!H190-[1]Monthly!H191)/[1]Monthly!H191)</f>
        <v>2.8119507908611625E-2</v>
      </c>
      <c r="I191">
        <f>(([1]Monthly!I190-[1]Monthly!I191)/[1]Monthly!I191)</f>
        <v>2.3179888997714688E-2</v>
      </c>
      <c r="J191">
        <f>(([1]Monthly!J190-[1]Monthly!J191)/[1]Monthly!J191)</f>
        <v>0.30756622959593272</v>
      </c>
      <c r="K191">
        <f>(([1]Monthly!K190-[1]Monthly!K191)/[1]Monthly!K191)</f>
        <v>0.44657022865142326</v>
      </c>
      <c r="L191" s="73">
        <v>0.17456352680640674</v>
      </c>
      <c r="M191" s="73">
        <v>1.0473815461346736E-2</v>
      </c>
    </row>
    <row r="192" spans="1:13" x14ac:dyDescent="0.3">
      <c r="A192" s="2">
        <v>39845</v>
      </c>
      <c r="B192">
        <f>(([1]Monthly!B191-[1]Monthly!B192)/[1]Monthly!B192)</f>
        <v>0.20431391835874363</v>
      </c>
      <c r="C192">
        <f>(([1]Monthly!C191-[1]Monthly!C192)/[1]Monthly!C192)</f>
        <v>0.11475128644939962</v>
      </c>
      <c r="D192">
        <f>(([1]Monthly!D191-[1]Monthly!D192)/[1]Monthly!D192)</f>
        <v>9.4309859154929634E-2</v>
      </c>
      <c r="E192">
        <f>(([1]Monthly!E191-[1]Monthly!E192)/[1]Monthly!E192)</f>
        <v>7.5245579567780024E-2</v>
      </c>
      <c r="F192">
        <f>(([1]Monthly!F191-[1]Monthly!F192)/[1]Monthly!F192)</f>
        <v>0</v>
      </c>
      <c r="G192">
        <f>(([1]Monthly!G191-[1]Monthly!G192)/[1]Monthly!G192)</f>
        <v>7.178707224334599E-2</v>
      </c>
      <c r="H192">
        <f>(([1]Monthly!H191-[1]Monthly!H192)/[1]Monthly!H192)</f>
        <v>-1.7610497237569113E-2</v>
      </c>
      <c r="I192">
        <f>(([1]Monthly!I191-[1]Monthly!I192)/[1]Monthly!I192)</f>
        <v>1.0224274406332412E-2</v>
      </c>
      <c r="J192">
        <f>(([1]Monthly!J191-[1]Monthly!J192)/[1]Monthly!J192)</f>
        <v>0.10008831321754486</v>
      </c>
      <c r="K192">
        <f>(([1]Monthly!K191-[1]Monthly!K192)/[1]Monthly!K192)</f>
        <v>0.18725761772853181</v>
      </c>
      <c r="L192" s="73">
        <v>9.1872000683790603E-2</v>
      </c>
      <c r="M192" s="73">
        <v>2.2785240605339135E-2</v>
      </c>
    </row>
    <row r="193" spans="1:13" x14ac:dyDescent="0.3">
      <c r="A193" s="2">
        <v>39814</v>
      </c>
      <c r="B193">
        <f>(([1]Monthly!B192-[1]Monthly!B193)/[1]Monthly!B193)</f>
        <v>-4.3416896296794003E-2</v>
      </c>
      <c r="C193">
        <f>(([1]Monthly!C192-[1]Monthly!C193)/[1]Monthly!C193)</f>
        <v>-5.5641046408034377E-2</v>
      </c>
      <c r="D193">
        <f>(([1]Monthly!D192-[1]Monthly!D193)/[1]Monthly!D193)</f>
        <v>-3.8982133188955007E-2</v>
      </c>
      <c r="E193">
        <f>(([1]Monthly!E192-[1]Monthly!E193)/[1]Monthly!E193)</f>
        <v>-5.7698241283554594E-2</v>
      </c>
      <c r="F193">
        <f>(([1]Monthly!F192-[1]Monthly!F193)/[1]Monthly!F193)</f>
        <v>-3.0480060960121273E-3</v>
      </c>
      <c r="G193">
        <f>(([1]Monthly!G192-[1]Monthly!G193)/[1]Monthly!G193)</f>
        <v>-5.3003024629122951E-2</v>
      </c>
      <c r="H193">
        <f>(([1]Monthly!H192-[1]Monthly!H193)/[1]Monthly!H193)</f>
        <v>-2.1290976681311219E-2</v>
      </c>
      <c r="I193">
        <f>(([1]Monthly!I192-[1]Monthly!I193)/[1]Monthly!I193)</f>
        <v>1.7962061440322315E-2</v>
      </c>
      <c r="J193">
        <f>(([1]Monthly!J192-[1]Monthly!J193)/[1]Monthly!J193)</f>
        <v>-0.11279422806960272</v>
      </c>
      <c r="K193">
        <f>(([1]Monthly!K192-[1]Monthly!K193)/[1]Monthly!K193)</f>
        <v>-4.3961864406779572E-2</v>
      </c>
      <c r="L193" s="73">
        <v>-5.6517024184443439E-2</v>
      </c>
      <c r="M193" s="73">
        <v>-5.0752833699880496E-3</v>
      </c>
    </row>
    <row r="194" spans="1:13" x14ac:dyDescent="0.3">
      <c r="A194" s="2">
        <v>39783</v>
      </c>
      <c r="B194">
        <f>(([1]Monthly!B193-[1]Monthly!B194)/[1]Monthly!B194)</f>
        <v>7.3675855101746124E-2</v>
      </c>
      <c r="C194">
        <f>(([1]Monthly!C193-[1]Monthly!C194)/[1]Monthly!C194)</f>
        <v>7.0487255071961116E-2</v>
      </c>
      <c r="D194">
        <f>(([1]Monthly!D193-[1]Monthly!D194)/[1]Monthly!D194)</f>
        <v>-7.2884248569420787E-2</v>
      </c>
      <c r="E194">
        <f>(([1]Monthly!E193-[1]Monthly!E194)/[1]Monthly!E194)</f>
        <v>0.17138933063466827</v>
      </c>
      <c r="F194">
        <f>(([1]Monthly!F193-[1]Monthly!F194)/[1]Monthly!F194)</f>
        <v>-0.11864786209984339</v>
      </c>
      <c r="G194">
        <f>(([1]Monthly!G193-[1]Monthly!G194)/[1]Monthly!G194)</f>
        <v>4.8079100309457348E-2</v>
      </c>
      <c r="H194">
        <f>(([1]Monthly!H193-[1]Monthly!H194)/[1]Monthly!H194)</f>
        <v>4.1901408450704274E-2</v>
      </c>
      <c r="I194">
        <f>(([1]Monthly!I193-[1]Monthly!I194)/[1]Monthly!I194)</f>
        <v>4.8213971493929302E-2</v>
      </c>
      <c r="J194">
        <f>(([1]Monthly!J193-[1]Monthly!J194)/[1]Monthly!J194)</f>
        <v>-0.11002963565576153</v>
      </c>
      <c r="K194">
        <f>(([1]Monthly!K193-[1]Monthly!K194)/[1]Monthly!K194)</f>
        <v>7.8857142857142806E-2</v>
      </c>
      <c r="L194" s="73">
        <v>-2.312250772495128E-2</v>
      </c>
      <c r="M194" s="73">
        <v>2.8842891075669258E-3</v>
      </c>
    </row>
    <row r="195" spans="1:13" x14ac:dyDescent="0.3">
      <c r="A195" s="2">
        <v>39753</v>
      </c>
      <c r="B195">
        <f>(([1]Monthly!B194-[1]Monthly!B195)/[1]Monthly!B195)</f>
        <v>8.664627930682986E-2</v>
      </c>
      <c r="C195">
        <f>(([1]Monthly!C194-[1]Monthly!C195)/[1]Monthly!C195)</f>
        <v>-0.14569291163617501</v>
      </c>
      <c r="D195">
        <f>(([1]Monthly!D194-[1]Monthly!D195)/[1]Monthly!D195)</f>
        <v>8.1894210926469063E-2</v>
      </c>
      <c r="E195">
        <f>(([1]Monthly!E194-[1]Monthly!E195)/[1]Monthly!E195)</f>
        <v>-0.10320238558278225</v>
      </c>
      <c r="F195">
        <f>(([1]Monthly!F194-[1]Monthly!F195)/[1]Monthly!F195)</f>
        <v>6.0810810810811517E-3</v>
      </c>
      <c r="G195">
        <f>(([1]Monthly!G194-[1]Monthly!G195)/[1]Monthly!G195)</f>
        <v>0.20259598801851691</v>
      </c>
      <c r="H195">
        <f>(([1]Monthly!H194-[1]Monthly!H195)/[1]Monthly!H195)</f>
        <v>6.1682242990654154E-2</v>
      </c>
      <c r="I195">
        <f>(([1]Monthly!I194-[1]Monthly!I195)/[1]Monthly!I195)</f>
        <v>-1.1824030603373321E-2</v>
      </c>
      <c r="J195">
        <f>(([1]Monthly!J194-[1]Monthly!J195)/[1]Monthly!J195)</f>
        <v>6.5275929307623368E-2</v>
      </c>
      <c r="K195">
        <f>(([1]Monthly!K194-[1]Monthly!K195)/[1]Monthly!K195)</f>
        <v>5.7401812688821705E-2</v>
      </c>
      <c r="L195" s="73">
        <v>6.0992750244151385E-2</v>
      </c>
      <c r="M195" s="73">
        <v>-9.245251302739909E-3</v>
      </c>
    </row>
    <row r="196" spans="1:13" x14ac:dyDescent="0.3">
      <c r="A196" s="2">
        <v>39722</v>
      </c>
      <c r="B196">
        <f>(([1]Monthly!B195-[1]Monthly!B196)/[1]Monthly!B196)</f>
        <v>-0.17520372526193251</v>
      </c>
      <c r="C196">
        <f>(([1]Monthly!C195-[1]Monthly!C196)/[1]Monthly!C196)</f>
        <v>4.0699915208509997E-2</v>
      </c>
      <c r="D196">
        <f>(([1]Monthly!D195-[1]Monthly!D196)/[1]Monthly!D196)</f>
        <v>-9.7618347544839834E-2</v>
      </c>
      <c r="E196">
        <f>(([1]Monthly!E195-[1]Monthly!E196)/[1]Monthly!E196)</f>
        <v>-0.10449320794148381</v>
      </c>
      <c r="F196">
        <f>(([1]Monthly!F195-[1]Monthly!F196)/[1]Monthly!F196)</f>
        <v>-6.8401174989508984E-2</v>
      </c>
      <c r="G196">
        <f>(([1]Monthly!G195-[1]Monthly!G196)/[1]Monthly!G196)</f>
        <v>-6.0784313725490161E-2</v>
      </c>
      <c r="H196">
        <f>(([1]Monthly!H195-[1]Monthly!H196)/[1]Monthly!H196)</f>
        <v>0.2372802960222016</v>
      </c>
      <c r="I196">
        <f>(([1]Monthly!I195-[1]Monthly!I196)/[1]Monthly!I196)</f>
        <v>0.12742599490296022</v>
      </c>
      <c r="J196">
        <f>(([1]Monthly!J195-[1]Monthly!J196)/[1]Monthly!J196)</f>
        <v>-9.746354544946656E-2</v>
      </c>
      <c r="K196">
        <f>(([1]Monthly!K195-[1]Monthly!K196)/[1]Monthly!K196)</f>
        <v>-0.12894736842105259</v>
      </c>
      <c r="L196" s="73">
        <v>-7.1039613570002658E-2</v>
      </c>
      <c r="M196" s="73">
        <v>-4.4951035479210186E-2</v>
      </c>
    </row>
    <row r="197" spans="1:13" x14ac:dyDescent="0.3">
      <c r="A197" s="2">
        <v>39692</v>
      </c>
      <c r="B197">
        <f>(([1]Monthly!B196-[1]Monthly!B197)/[1]Monthly!B197)</f>
        <v>-0.29442365611024907</v>
      </c>
      <c r="C197">
        <f>(([1]Monthly!C196-[1]Monthly!C197)/[1]Monthly!C197)</f>
        <v>-0.19241782868525895</v>
      </c>
      <c r="D197">
        <f>(([1]Monthly!D196-[1]Monthly!D197)/[1]Monthly!D197)</f>
        <v>-0.16845965770171151</v>
      </c>
      <c r="E197">
        <f>(([1]Monthly!E196-[1]Monthly!E197)/[1]Monthly!E197)</f>
        <v>-6.5171001787876787E-3</v>
      </c>
      <c r="F197">
        <f>(([1]Monthly!F196-[1]Monthly!F197)/[1]Monthly!F197)</f>
        <v>-0.1956796894776813</v>
      </c>
      <c r="G197">
        <f>(([1]Monthly!G196-[1]Monthly!G197)/[1]Monthly!G197)</f>
        <v>-0.55999849956862591</v>
      </c>
      <c r="H197">
        <f>(([1]Monthly!H196-[1]Monthly!H197)/[1]Monthly!H197)</f>
        <v>-0.20602276900477412</v>
      </c>
      <c r="I197">
        <f>(([1]Monthly!I196-[1]Monthly!I197)/[1]Monthly!I197)</f>
        <v>-0.18148267008985883</v>
      </c>
      <c r="J197">
        <f>(([1]Monthly!J196-[1]Monthly!J197)/[1]Monthly!J197)</f>
        <v>-0.34056662859669157</v>
      </c>
      <c r="K197">
        <f>(([1]Monthly!K196-[1]Monthly!K197)/[1]Monthly!K197)</f>
        <v>-0.34527911784975879</v>
      </c>
      <c r="L197" s="73">
        <v>-0.23890103208057589</v>
      </c>
      <c r="M197" s="73">
        <v>8.4183260482435639E-3</v>
      </c>
    </row>
    <row r="198" spans="1:13" x14ac:dyDescent="0.3">
      <c r="A198" s="2">
        <v>39661</v>
      </c>
      <c r="B198">
        <f>(([1]Monthly!B197-[1]Monthly!B198)/[1]Monthly!B198)</f>
        <v>-8.7448988090280677E-2</v>
      </c>
      <c r="C198">
        <f>(([1]Monthly!C197-[1]Monthly!C198)/[1]Monthly!C198)</f>
        <v>-0.18049178655239273</v>
      </c>
      <c r="D198">
        <f>(([1]Monthly!D197-[1]Monthly!D198)/[1]Monthly!D198)</f>
        <v>-3.681607661511891E-2</v>
      </c>
      <c r="E198">
        <f>(([1]Monthly!E197-[1]Monthly!E198)/[1]Monthly!E198)</f>
        <v>-0.20067305919232897</v>
      </c>
      <c r="F198">
        <f>(([1]Monthly!F197-[1]Monthly!F198)/[1]Monthly!F198)</f>
        <v>-3.4227039361095175E-2</v>
      </c>
      <c r="G198">
        <f>(([1]Monthly!G197-[1]Monthly!G198)/[1]Monthly!G198)</f>
        <v>-7.4340277777777866E-2</v>
      </c>
      <c r="H198">
        <f>(([1]Monthly!H197-[1]Monthly!H198)/[1]Monthly!H198)</f>
        <v>0.1885639458751637</v>
      </c>
      <c r="I198">
        <f>(([1]Monthly!I197-[1]Monthly!I198)/[1]Monthly!I198)</f>
        <v>-3.1989763275752214E-3</v>
      </c>
      <c r="J198">
        <f>(([1]Monthly!J197-[1]Monthly!J198)/[1]Monthly!J198)</f>
        <v>-5.6748679455101418E-2</v>
      </c>
      <c r="K198">
        <f>(([1]Monthly!K197-[1]Monthly!K198)/[1]Monthly!K198)</f>
        <v>-0.26157760814249359</v>
      </c>
      <c r="L198" s="73">
        <v>-0.11700343231123835</v>
      </c>
      <c r="M198" s="73">
        <v>2.4378109452736212E-2</v>
      </c>
    </row>
    <row r="199" spans="1:13" x14ac:dyDescent="0.3">
      <c r="A199" s="2">
        <v>39630</v>
      </c>
      <c r="B199">
        <f>(([1]Monthly!B198-[1]Monthly!B199)/[1]Monthly!B199)</f>
        <v>-3.2317859445519063E-2</v>
      </c>
      <c r="C199">
        <f>(([1]Monthly!C198-[1]Monthly!C199)/[1]Monthly!C199)</f>
        <v>-2.5890771753714556E-2</v>
      </c>
      <c r="D199">
        <f>(([1]Monthly!D198-[1]Monthly!D199)/[1]Monthly!D199)</f>
        <v>0.16263575796294613</v>
      </c>
      <c r="E199">
        <f>(([1]Monthly!E198-[1]Monthly!E199)/[1]Monthly!E199)</f>
        <v>0.10459313575720539</v>
      </c>
      <c r="F199">
        <f>(([1]Monthly!F198-[1]Monthly!F199)/[1]Monthly!F199)</f>
        <v>2.0542248835662E-2</v>
      </c>
      <c r="G199">
        <f>(([1]Monthly!G198-[1]Monthly!G199)/[1]Monthly!G199)</f>
        <v>3.9748727390880506E-2</v>
      </c>
      <c r="H199">
        <f>(([1]Monthly!H198-[1]Monthly!H199)/[1]Monthly!H199)</f>
        <v>-7.3220064724919043E-2</v>
      </c>
      <c r="I199">
        <f>(([1]Monthly!I198-[1]Monthly!I199)/[1]Monthly!I199)</f>
        <v>4.3373493975904119E-3</v>
      </c>
      <c r="J199">
        <f>(([1]Monthly!J198-[1]Monthly!J199)/[1]Monthly!J199)</f>
        <v>-4.9448459490300731E-3</v>
      </c>
      <c r="K199">
        <f>(([1]Monthly!K198-[1]Monthly!K199)/[1]Monthly!K199)</f>
        <v>1.3670363683260097E-2</v>
      </c>
      <c r="L199" s="73">
        <v>1.4543301464569992E-2</v>
      </c>
      <c r="M199" s="73">
        <v>1.3284623048821001E-3</v>
      </c>
    </row>
    <row r="200" spans="1:13" x14ac:dyDescent="0.3">
      <c r="A200" s="2">
        <v>39600</v>
      </c>
      <c r="B200">
        <f>(([1]Monthly!B199-[1]Monthly!B200)/[1]Monthly!B200)</f>
        <v>5.3623742198446039E-2</v>
      </c>
      <c r="C200">
        <f>(([1]Monthly!C199-[1]Monthly!C200)/[1]Monthly!C200)</f>
        <v>-2.8484526625790596E-2</v>
      </c>
      <c r="D200">
        <f>(([1]Monthly!D199-[1]Monthly!D200)/[1]Monthly!D200)</f>
        <v>9.0031834460803789E-2</v>
      </c>
      <c r="E200">
        <f>(([1]Monthly!E199-[1]Monthly!E200)/[1]Monthly!E200)</f>
        <v>-8.8300835654596149E-2</v>
      </c>
      <c r="F200">
        <f>(([1]Monthly!F199-[1]Monthly!F200)/[1]Monthly!F200)</f>
        <v>4.8025799703651971E-2</v>
      </c>
      <c r="G200">
        <f>(([1]Monthly!G199-[1]Monthly!G200)/[1]Monthly!G200)</f>
        <v>-3.4945299979095443E-2</v>
      </c>
      <c r="H200">
        <f>(([1]Monthly!H199-[1]Monthly!H200)/[1]Monthly!H200)</f>
        <v>0.41499713795077275</v>
      </c>
      <c r="I200">
        <f>(([1]Monthly!I199-[1]Monthly!I200)/[1]Monthly!I200)</f>
        <v>4.1942248749798029E-3</v>
      </c>
      <c r="J200">
        <f>(([1]Monthly!J199-[1]Monthly!J200)/[1]Monthly!J200)</f>
        <v>0.19214279825212294</v>
      </c>
      <c r="K200">
        <f>(([1]Monthly!K199-[1]Monthly!K200)/[1]Monthly!K200)</f>
        <v>-7.8659695817490383E-2</v>
      </c>
      <c r="L200" s="73">
        <v>6.6422267783918673E-2</v>
      </c>
      <c r="M200" s="73">
        <v>-4.7925962650801381E-3</v>
      </c>
    </row>
    <row r="201" spans="1:13" x14ac:dyDescent="0.3">
      <c r="A201" s="2">
        <v>39569</v>
      </c>
      <c r="B201">
        <f>(([1]Monthly!B200-[1]Monthly!B201)/[1]Monthly!B201)</f>
        <v>-0.12828009918945926</v>
      </c>
      <c r="C201">
        <f>(([1]Monthly!C200-[1]Monthly!C201)/[1]Monthly!C201)</f>
        <v>-0.17412280701754393</v>
      </c>
      <c r="D201">
        <f>(([1]Monthly!D200-[1]Monthly!D201)/[1]Monthly!D201)</f>
        <v>-0.26396719630958482</v>
      </c>
      <c r="E201">
        <f>(([1]Monthly!E200-[1]Monthly!E201)/[1]Monthly!E201)</f>
        <v>-0.11514603787536458</v>
      </c>
      <c r="F201">
        <f>(([1]Monthly!F200-[1]Monthly!F201)/[1]Monthly!F201)</f>
        <v>-0.1062553556126821</v>
      </c>
      <c r="G201">
        <f>(([1]Monthly!G200-[1]Monthly!G201)/[1]Monthly!G201)</f>
        <v>-9.4902853987645381E-3</v>
      </c>
      <c r="H201">
        <f>(([1]Monthly!H200-[1]Monthly!H201)/[1]Monthly!H201)</f>
        <v>-0.35344189489267214</v>
      </c>
      <c r="I201">
        <f>(([1]Monthly!I200-[1]Monthly!I201)/[1]Monthly!I201)</f>
        <v>-0.14081774081774084</v>
      </c>
      <c r="J201">
        <f>(([1]Monthly!J200-[1]Monthly!J201)/[1]Monthly!J201)</f>
        <v>-0.26770512588299217</v>
      </c>
      <c r="K201">
        <f>(([1]Monthly!K200-[1]Monthly!K201)/[1]Monthly!K201)</f>
        <v>-0.17860628537966033</v>
      </c>
      <c r="L201" s="73">
        <v>-0.17994927986052262</v>
      </c>
      <c r="M201" s="73">
        <v>-2.4661508704061828E-2</v>
      </c>
    </row>
    <row r="202" spans="1:13" x14ac:dyDescent="0.3">
      <c r="A202" s="2">
        <v>39539</v>
      </c>
      <c r="B202">
        <f>(([1]Monthly!B201-[1]Monthly!B202)/[1]Monthly!B202)</f>
        <v>-8.0704977714266352E-2</v>
      </c>
      <c r="C202">
        <f>(([1]Monthly!C201-[1]Monthly!C202)/[1]Monthly!C202)</f>
        <v>0.12830664027352892</v>
      </c>
      <c r="D202">
        <f>(([1]Monthly!D201-[1]Monthly!D202)/[1]Monthly!D202)</f>
        <v>-0.10198579694897435</v>
      </c>
      <c r="E202">
        <f>(([1]Monthly!E201-[1]Monthly!E202)/[1]Monthly!E202)</f>
        <v>0.11963020881243686</v>
      </c>
      <c r="F202">
        <f>(([1]Monthly!F201-[1]Monthly!F202)/[1]Monthly!F202)</f>
        <v>4.3815037946952681E-3</v>
      </c>
      <c r="G202">
        <f>(([1]Monthly!G201-[1]Monthly!G202)/[1]Monthly!G202)</f>
        <v>6.5840291315702279E-2</v>
      </c>
      <c r="H202">
        <f>(([1]Monthly!H201-[1]Monthly!H202)/[1]Monthly!H202)</f>
        <v>-0.12669683257918557</v>
      </c>
      <c r="I202">
        <f>(([1]Monthly!I201-[1]Monthly!I202)/[1]Monthly!I202)</f>
        <v>-9.7447158934942865E-3</v>
      </c>
      <c r="J202">
        <f>(([1]Monthly!J201-[1]Monthly!J202)/[1]Monthly!J202)</f>
        <v>-7.326830583898933E-3</v>
      </c>
      <c r="K202">
        <f>(([1]Monthly!K201-[1]Monthly!K202)/[1]Monthly!K202)</f>
        <v>-0.12651321398124471</v>
      </c>
      <c r="L202" s="73">
        <v>-5.04265845871915E-2</v>
      </c>
      <c r="M202" s="73">
        <v>-1.7699115044247983E-3</v>
      </c>
    </row>
    <row r="203" spans="1:13" x14ac:dyDescent="0.3">
      <c r="A203" s="2">
        <v>39508</v>
      </c>
      <c r="B203">
        <f>(([1]Monthly!B202-[1]Monthly!B203)/[1]Monthly!B203)</f>
        <v>0.15390051431039228</v>
      </c>
      <c r="C203">
        <f>(([1]Monthly!C202-[1]Monthly!C203)/[1]Monthly!C203)</f>
        <v>0.13640081799591006</v>
      </c>
      <c r="D203">
        <f>(([1]Monthly!D202-[1]Monthly!D203)/[1]Monthly!D203)</f>
        <v>0.14492208085522848</v>
      </c>
      <c r="E203">
        <f>(([1]Monthly!E202-[1]Monthly!E203)/[1]Monthly!E203)</f>
        <v>0.21749356030910499</v>
      </c>
      <c r="F203">
        <f>(([1]Monthly!F202-[1]Monthly!F203)/[1]Monthly!F203)</f>
        <v>6.7039572549674409E-2</v>
      </c>
      <c r="G203">
        <f>(([1]Monthly!G202-[1]Monthly!G203)/[1]Monthly!G203)</f>
        <v>7.5603157543639348E-3</v>
      </c>
      <c r="H203">
        <f>(([1]Monthly!H202-[1]Monthly!H203)/[1]Monthly!H203)</f>
        <v>-3.8634900193173678E-3</v>
      </c>
      <c r="I203">
        <f>(([1]Monthly!I202-[1]Monthly!I203)/[1]Monthly!I203)</f>
        <v>6.5204678362573001E-2</v>
      </c>
      <c r="J203">
        <f>(([1]Monthly!J202-[1]Monthly!J203)/[1]Monthly!J203)</f>
        <v>-7.0963134874586897E-3</v>
      </c>
      <c r="K203">
        <f>(([1]Monthly!K202-[1]Monthly!K203)/[1]Monthly!K203)</f>
        <v>1.2079378774805792E-2</v>
      </c>
      <c r="L203" s="73">
        <v>0.10501302699233726</v>
      </c>
      <c r="M203" s="73">
        <v>-1.2855535915153474E-3</v>
      </c>
    </row>
    <row r="204" spans="1:13" x14ac:dyDescent="0.3">
      <c r="A204" s="2">
        <v>39479</v>
      </c>
      <c r="B204">
        <f>(([1]Monthly!B203-[1]Monthly!B204)/[1]Monthly!B204)</f>
        <v>-8.0236882966814707E-2</v>
      </c>
      <c r="C204">
        <f>(([1]Monthly!C203-[1]Monthly!C204)/[1]Monthly!C204)</f>
        <v>-7.6312806951265577E-2</v>
      </c>
      <c r="D204">
        <f>(([1]Monthly!D203-[1]Monthly!D204)/[1]Monthly!D204)</f>
        <v>-8.6136910904712635E-2</v>
      </c>
      <c r="E204">
        <f>(([1]Monthly!E203-[1]Monthly!E204)/[1]Monthly!E204)</f>
        <v>-6.9944273735742815E-2</v>
      </c>
      <c r="F204">
        <f>(([1]Monthly!F203-[1]Monthly!F204)/[1]Monthly!F204)</f>
        <v>7.6093792112119293E-2</v>
      </c>
      <c r="G204">
        <f>(([1]Monthly!G203-[1]Monthly!G204)/[1]Monthly!G204)</f>
        <v>-1.9904834550143542E-2</v>
      </c>
      <c r="H204">
        <f>(([1]Monthly!H203-[1]Monthly!H204)/[1]Monthly!H204)</f>
        <v>-0.10592976396085213</v>
      </c>
      <c r="I204">
        <f>(([1]Monthly!I203-[1]Monthly!I204)/[1]Monthly!I204)</f>
        <v>2.0743172660796904E-2</v>
      </c>
      <c r="J204">
        <f>(([1]Monthly!J203-[1]Monthly!J204)/[1]Monthly!J204)</f>
        <v>-0.14142291480393412</v>
      </c>
      <c r="K204">
        <f>(([1]Monthly!K203-[1]Monthly!K204)/[1]Monthly!K204)</f>
        <v>-0.15128881077914466</v>
      </c>
      <c r="L204" s="73">
        <v>-0.1100353154268343</v>
      </c>
      <c r="M204" s="73">
        <v>-2.5829680651221047E-2</v>
      </c>
    </row>
    <row r="205" spans="1:13" x14ac:dyDescent="0.3">
      <c r="A205" s="2">
        <v>39448</v>
      </c>
      <c r="B205">
        <f>(([1]Monthly!B204-[1]Monthly!B205)/[1]Monthly!B205)</f>
        <v>-6.2439444504252661E-3</v>
      </c>
      <c r="C205">
        <f>(([1]Monthly!C204-[1]Monthly!C205)/[1]Monthly!C205)</f>
        <v>4.1729893778451989E-3</v>
      </c>
      <c r="D205">
        <f>(([1]Monthly!D204-[1]Monthly!D205)/[1]Monthly!D205)</f>
        <v>-7.1898346210331518E-2</v>
      </c>
      <c r="E205">
        <f>(([1]Monthly!E204-[1]Monthly!E205)/[1]Monthly!E205)</f>
        <v>3.281157549351834E-2</v>
      </c>
      <c r="F205">
        <f>(([1]Monthly!F204-[1]Monthly!F205)/[1]Monthly!F205)</f>
        <v>-0.10522508038585211</v>
      </c>
      <c r="G205">
        <f>(([1]Monthly!G204-[1]Monthly!G205)/[1]Monthly!G205)</f>
        <v>-4.4759029874050095E-2</v>
      </c>
      <c r="H205">
        <f>(([1]Monthly!H204-[1]Monthly!H205)/[1]Monthly!H205)</f>
        <v>0.26511289147851425</v>
      </c>
      <c r="I205">
        <f>(([1]Monthly!I204-[1]Monthly!I205)/[1]Monthly!I205)</f>
        <v>3.5703245749613637E-2</v>
      </c>
      <c r="J205">
        <f>(([1]Monthly!J204-[1]Monthly!J205)/[1]Monthly!J205)</f>
        <v>-4.2745702198420311E-2</v>
      </c>
      <c r="K205">
        <f>(([1]Monthly!K204-[1]Monthly!K205)/[1]Monthly!K205)</f>
        <v>-2.7749379290199754E-3</v>
      </c>
      <c r="L205" s="73">
        <v>-3.9657289399620691E-3</v>
      </c>
      <c r="M205" s="73">
        <v>9.8008220044262222E-3</v>
      </c>
    </row>
    <row r="206" spans="1:13" x14ac:dyDescent="0.3">
      <c r="A206" s="2">
        <v>39417</v>
      </c>
      <c r="B206">
        <f>(([1]Monthly!B205-[1]Monthly!B206)/[1]Monthly!B206)</f>
        <v>-0.14006665432327342</v>
      </c>
      <c r="C206">
        <f>(([1]Monthly!C205-[1]Monthly!C206)/[1]Monthly!C206)</f>
        <v>-0.18901665192477785</v>
      </c>
      <c r="D206">
        <f>(([1]Monthly!D205-[1]Monthly!D206)/[1]Monthly!D206)</f>
        <v>-9.2273807453776086E-2</v>
      </c>
      <c r="E206">
        <f>(([1]Monthly!E205-[1]Monthly!E206)/[1]Monthly!E206)</f>
        <v>-0.15302961275626425</v>
      </c>
      <c r="F206">
        <f>(([1]Monthly!F205-[1]Monthly!F206)/[1]Monthly!F206)</f>
        <v>0.13338192419825073</v>
      </c>
      <c r="G206">
        <f>(([1]Monthly!G205-[1]Monthly!G206)/[1]Monthly!G206)</f>
        <v>-2.3215617162611071E-2</v>
      </c>
      <c r="H206">
        <f>(([1]Monthly!H205-[1]Monthly!H206)/[1]Monthly!H206)</f>
        <v>-0.30551340414769851</v>
      </c>
      <c r="I206">
        <f>(([1]Monthly!I205-[1]Monthly!I206)/[1]Monthly!I206)</f>
        <v>-7.1869172285181346E-2</v>
      </c>
      <c r="J206">
        <f>(([1]Monthly!J205-[1]Monthly!J206)/[1]Monthly!J206)</f>
        <v>-0.11781076066790355</v>
      </c>
      <c r="K206">
        <f>(([1]Monthly!K205-[1]Monthly!K206)/[1]Monthly!K206)</f>
        <v>-0.32274975272007911</v>
      </c>
      <c r="L206" s="73">
        <v>-0.13004787797499789</v>
      </c>
      <c r="M206" s="73">
        <v>-1.9832661915091435E-2</v>
      </c>
    </row>
    <row r="207" spans="1:13" x14ac:dyDescent="0.3">
      <c r="A207" s="2">
        <v>39387</v>
      </c>
      <c r="B207">
        <f>(([1]Monthly!B206-[1]Monthly!B207)/[1]Monthly!B207)</f>
        <v>1.0886857784571262E-2</v>
      </c>
      <c r="C207">
        <f>(([1]Monthly!C206-[1]Monthly!C207)/[1]Monthly!C207)</f>
        <v>6.4431618158745679E-2</v>
      </c>
      <c r="D207">
        <f>(([1]Monthly!D206-[1]Monthly!D207)/[1]Monthly!D207)</f>
        <v>7.592127547742869E-3</v>
      </c>
      <c r="E207">
        <f>(([1]Monthly!E206-[1]Monthly!E207)/[1]Monthly!E207)</f>
        <v>0.10445808594143097</v>
      </c>
      <c r="F207">
        <f>(([1]Monthly!F206-[1]Monthly!F207)/[1]Monthly!F207)</f>
        <v>0.11059394920570684</v>
      </c>
      <c r="G207">
        <f>(([1]Monthly!G206-[1]Monthly!G207)/[1]Monthly!G207)</f>
        <v>-6.7995152820788402E-3</v>
      </c>
      <c r="H207">
        <f>(([1]Monthly!H206-[1]Monthly!H207)/[1]Monthly!H207)</f>
        <v>0.3555022283167637</v>
      </c>
      <c r="I207">
        <f>(([1]Monthly!I206-[1]Monthly!I207)/[1]Monthly!I207)</f>
        <v>0.11500319897632742</v>
      </c>
      <c r="J207">
        <f>(([1]Monthly!J206-[1]Monthly!J207)/[1]Monthly!J207)</f>
        <v>1.0375343301800531E-2</v>
      </c>
      <c r="K207">
        <f>(([1]Monthly!K206-[1]Monthly!K207)/[1]Monthly!K207)</f>
        <v>2.9321930360415346E-2</v>
      </c>
      <c r="L207" s="73">
        <v>4.7709080993369533E-2</v>
      </c>
      <c r="M207" s="73">
        <v>-3.4410532615200544E-2</v>
      </c>
    </row>
    <row r="208" spans="1:13" x14ac:dyDescent="0.3">
      <c r="A208" s="2">
        <v>39356</v>
      </c>
      <c r="B208">
        <f>(([1]Monthly!B207-[1]Monthly!B208)/[1]Monthly!B208)</f>
        <v>2.4348937529956878E-2</v>
      </c>
      <c r="C208">
        <f>(([1]Monthly!C207-[1]Monthly!C208)/[1]Monthly!C208)</f>
        <v>-2.4868273990100661E-2</v>
      </c>
      <c r="D208">
        <f>(([1]Monthly!D207-[1]Monthly!D208)/[1]Monthly!D208)</f>
        <v>3.7946293265442146E-2</v>
      </c>
      <c r="E208">
        <f>(([1]Monthly!E207-[1]Monthly!E208)/[1]Monthly!E208)</f>
        <v>-0.12787431981744773</v>
      </c>
      <c r="F208">
        <f>(([1]Monthly!F207-[1]Monthly!F208)/[1]Monthly!F208)</f>
        <v>-4.0950994662785047E-2</v>
      </c>
      <c r="G208">
        <f>(([1]Monthly!G207-[1]Monthly!G208)/[1]Monthly!G208)</f>
        <v>-2.5040202159430265E-2</v>
      </c>
      <c r="H208">
        <f>(([1]Monthly!H207-[1]Monthly!H208)/[1]Monthly!H208)</f>
        <v>0.12625482625482637</v>
      </c>
      <c r="I208">
        <f>(([1]Monthly!I207-[1]Monthly!I208)/[1]Monthly!I208)</f>
        <v>5.287975749410577E-2</v>
      </c>
      <c r="J208">
        <f>(([1]Monthly!J207-[1]Monthly!J208)/[1]Monthly!J208)</f>
        <v>-2.7214995282168794E-2</v>
      </c>
      <c r="K208">
        <f>(([1]Monthly!K207-[1]Monthly!K208)/[1]Monthly!K208)</f>
        <v>3.5748180955393873E-2</v>
      </c>
      <c r="L208" s="73">
        <v>-2.3933876365498867E-2</v>
      </c>
      <c r="M208" s="73">
        <v>-1.270310192023625E-2</v>
      </c>
    </row>
    <row r="209" spans="1:13" x14ac:dyDescent="0.3">
      <c r="A209" s="2">
        <v>39326</v>
      </c>
      <c r="B209">
        <f>(([1]Monthly!B208-[1]Monthly!B209)/[1]Monthly!B209)</f>
        <v>0.21138809321049787</v>
      </c>
      <c r="C209">
        <f>(([1]Monthly!C208-[1]Monthly!C209)/[1]Monthly!C209)</f>
        <v>-2.0909055379684974E-2</v>
      </c>
      <c r="D209">
        <f>(([1]Monthly!D208-[1]Monthly!D209)/[1]Monthly!D209)</f>
        <v>0.15170343479474999</v>
      </c>
      <c r="E209">
        <f>(([1]Monthly!E208-[1]Monthly!E209)/[1]Monthly!E209)</f>
        <v>-2.9223822101048024E-2</v>
      </c>
      <c r="F209">
        <f>(([1]Monthly!F208-[1]Monthly!F209)/[1]Monthly!F209)</f>
        <v>4.4496249746604509E-2</v>
      </c>
      <c r="G209">
        <f>(([1]Monthly!G208-[1]Monthly!G209)/[1]Monthly!G209)</f>
        <v>4.6035015447991649E-2</v>
      </c>
      <c r="H209">
        <f>(([1]Monthly!H208-[1]Monthly!H209)/[1]Monthly!H209)</f>
        <v>-3.645833333333335E-2</v>
      </c>
      <c r="I209">
        <f>(([1]Monthly!I208-[1]Monthly!I209)/[1]Monthly!I209)</f>
        <v>-5.5661577608142492E-2</v>
      </c>
      <c r="J209">
        <f>(([1]Monthly!J208-[1]Monthly!J209)/[1]Monthly!J209)</f>
        <v>0.5091197081693386</v>
      </c>
      <c r="K209">
        <f>(([1]Monthly!K208-[1]Monthly!K209)/[1]Monthly!K209)</f>
        <v>1.6398713826366571E-2</v>
      </c>
      <c r="L209" s="73">
        <v>0.14729485110837387</v>
      </c>
      <c r="M209" s="73">
        <v>-1.0667835744556538E-2</v>
      </c>
    </row>
    <row r="210" spans="1:13" x14ac:dyDescent="0.3">
      <c r="A210" s="2">
        <v>39295</v>
      </c>
      <c r="B210">
        <f>(([1]Monthly!B209-[1]Monthly!B210)/[1]Monthly!B210)</f>
        <v>0.17192886953365985</v>
      </c>
      <c r="C210">
        <f>(([1]Monthly!C209-[1]Monthly!C210)/[1]Monthly!C210)</f>
        <v>-3.931796947991245E-3</v>
      </c>
      <c r="D210">
        <f>(([1]Monthly!D209-[1]Monthly!D210)/[1]Monthly!D210)</f>
        <v>0.22521597810281424</v>
      </c>
      <c r="E210">
        <f>(([1]Monthly!E209-[1]Monthly!E210)/[1]Monthly!E210)</f>
        <v>2.0608695652173954E-2</v>
      </c>
      <c r="F210">
        <f>(([1]Monthly!F209-[1]Monthly!F210)/[1]Monthly!F210)</f>
        <v>4.80135967707669E-2</v>
      </c>
      <c r="G210">
        <f>(([1]Monthly!G209-[1]Monthly!G210)/[1]Monthly!G210)</f>
        <v>-7.0042140211978021E-2</v>
      </c>
      <c r="H210">
        <f>(([1]Monthly!H209-[1]Monthly!H210)/[1]Monthly!H210)</f>
        <v>0.14431673052362712</v>
      </c>
      <c r="I210">
        <f>(([1]Monthly!I209-[1]Monthly!I210)/[1]Monthly!I210)</f>
        <v>0.11232973642313818</v>
      </c>
      <c r="J210">
        <f>(([1]Monthly!J209-[1]Monthly!J210)/[1]Monthly!J210)</f>
        <v>8.8979876295844473E-2</v>
      </c>
      <c r="K210">
        <f>(([1]Monthly!K209-[1]Monthly!K210)/[1]Monthly!K210)</f>
        <v>0.26645853128817693</v>
      </c>
      <c r="L210" s="73">
        <v>0.12876503074693499</v>
      </c>
      <c r="M210" s="73">
        <v>-4.1462389690432866E-2</v>
      </c>
    </row>
    <row r="211" spans="1:13" x14ac:dyDescent="0.3">
      <c r="A211" s="2">
        <v>39264</v>
      </c>
      <c r="B211">
        <f>(([1]Monthly!B210-[1]Monthly!B211)/[1]Monthly!B211)</f>
        <v>3.5610260264962806E-2</v>
      </c>
      <c r="C211">
        <f>(([1]Monthly!C210-[1]Monthly!C211)/[1]Monthly!C211)</f>
        <v>-7.9514100404916327E-2</v>
      </c>
      <c r="D211">
        <f>(([1]Monthly!D210-[1]Monthly!D211)/[1]Monthly!D211)</f>
        <v>-2.4042073628850569E-2</v>
      </c>
      <c r="E211">
        <f>(([1]Monthly!E210-[1]Monthly!E211)/[1]Monthly!E211)</f>
        <v>-6.137773424746977E-2</v>
      </c>
      <c r="F211">
        <f>(([1]Monthly!F210-[1]Monthly!F211)/[1]Monthly!F211)</f>
        <v>6.4450474898236132E-2</v>
      </c>
      <c r="G211">
        <f>(([1]Monthly!G210-[1]Monthly!G211)/[1]Monthly!G211)</f>
        <v>-8.1165116893021666E-2</v>
      </c>
      <c r="H211">
        <f>(([1]Monthly!H210-[1]Monthly!H211)/[1]Monthly!H211)</f>
        <v>-3.1340206185567078E-2</v>
      </c>
      <c r="I211">
        <f>(([1]Monthly!I210-[1]Monthly!I211)/[1]Monthly!I211)</f>
        <v>-8.8370448921875505E-4</v>
      </c>
      <c r="J211">
        <f>(([1]Monthly!J210-[1]Monthly!J211)/[1]Monthly!J211)</f>
        <v>-9.0984427333310001E-3</v>
      </c>
      <c r="K211">
        <f>(([1]Monthly!K210-[1]Monthly!K211)/[1]Monthly!K211)</f>
        <v>-2.7458745874587437E-2</v>
      </c>
      <c r="L211" s="73">
        <v>-1.4943743131466191E-2</v>
      </c>
      <c r="M211" s="73">
        <v>-3.7221847606203617E-2</v>
      </c>
    </row>
    <row r="212" spans="1:13" x14ac:dyDescent="0.3">
      <c r="A212" s="2">
        <v>39234</v>
      </c>
      <c r="B212">
        <f>(([1]Monthly!B211-[1]Monthly!B212)/[1]Monthly!B212)</f>
        <v>0.11345922477376172</v>
      </c>
      <c r="C212">
        <f>(([1]Monthly!C211-[1]Monthly!C212)/[1]Monthly!C212)</f>
        <v>6.0201874549387748E-3</v>
      </c>
      <c r="D212">
        <f>(([1]Monthly!D211-[1]Monthly!D212)/[1]Monthly!D212)</f>
        <v>4.6932354483481944E-2</v>
      </c>
      <c r="E212">
        <f>(([1]Monthly!E211-[1]Monthly!E212)/[1]Monthly!E212)</f>
        <v>2.4243437552248715E-2</v>
      </c>
      <c r="F212">
        <f>(([1]Monthly!F211-[1]Monthly!F212)/[1]Monthly!F212)</f>
        <v>9.3607023618152499E-2</v>
      </c>
      <c r="G212">
        <f>(([1]Monthly!G211-[1]Monthly!G212)/[1]Monthly!G212)</f>
        <v>8.2391414782829714E-2</v>
      </c>
      <c r="H212">
        <f>(([1]Monthly!H211-[1]Monthly!H212)/[1]Monthly!H212)</f>
        <v>-5.5685358255451706E-2</v>
      </c>
      <c r="I212">
        <f>(([1]Monthly!I211-[1]Monthly!I212)/[1]Monthly!I212)</f>
        <v>0.10335413416536655</v>
      </c>
      <c r="J212">
        <f>(([1]Monthly!J211-[1]Monthly!J212)/[1]Monthly!J212)</f>
        <v>0.18690190774779214</v>
      </c>
      <c r="K212">
        <f>(([1]Monthly!K211-[1]Monthly!K212)/[1]Monthly!K212)</f>
        <v>0.20276278183550339</v>
      </c>
      <c r="L212" s="73">
        <v>6.1464071899203478E-2</v>
      </c>
      <c r="M212" s="73">
        <v>-4.6979865771812268E-3</v>
      </c>
    </row>
    <row r="213" spans="1:13" x14ac:dyDescent="0.3">
      <c r="A213" s="2">
        <v>39203</v>
      </c>
      <c r="B213">
        <f>(([1]Monthly!B212-[1]Monthly!B213)/[1]Monthly!B213)</f>
        <v>-3.3127655270078958E-2</v>
      </c>
      <c r="C213">
        <f>(([1]Monthly!C212-[1]Monthly!C213)/[1]Monthly!C213)</f>
        <v>-4.8827321355095356E-2</v>
      </c>
      <c r="D213">
        <f>(([1]Monthly!D212-[1]Monthly!D213)/[1]Monthly!D213)</f>
        <v>-7.8595755829188201E-4</v>
      </c>
      <c r="E213">
        <f>(([1]Monthly!E212-[1]Monthly!E213)/[1]Monthly!E213)</f>
        <v>2.8924753720393952E-3</v>
      </c>
      <c r="F213">
        <f>(([1]Monthly!F212-[1]Monthly!F213)/[1]Monthly!F213)</f>
        <v>-2.4134186074574633E-2</v>
      </c>
      <c r="G213">
        <f>(([1]Monthly!G212-[1]Monthly!G213)/[1]Monthly!G213)</f>
        <v>3.1573431154198826E-2</v>
      </c>
      <c r="H213">
        <f>(([1]Monthly!H212-[1]Monthly!H213)/[1]Monthly!H213)</f>
        <v>-5.518763796909492E-2</v>
      </c>
      <c r="I213">
        <f>(([1]Monthly!I212-[1]Monthly!I213)/[1]Monthly!I213)</f>
        <v>-5.439793472247826E-2</v>
      </c>
      <c r="J213">
        <f>(([1]Monthly!J212-[1]Monthly!J213)/[1]Monthly!J213)</f>
        <v>9.8775160985274932E-2</v>
      </c>
      <c r="K213">
        <f>(([1]Monthly!K212-[1]Monthly!K213)/[1]Monthly!K213)</f>
        <v>6.3312510552085102E-2</v>
      </c>
      <c r="L213" s="73">
        <v>7.2914360519401268E-3</v>
      </c>
      <c r="M213" s="73">
        <v>1.775956284153004E-2</v>
      </c>
    </row>
    <row r="214" spans="1:13" x14ac:dyDescent="0.3">
      <c r="A214" s="2">
        <v>39173</v>
      </c>
      <c r="B214">
        <f>(([1]Monthly!B213-[1]Monthly!B214)/[1]Monthly!B214)</f>
        <v>0.12667388455182624</v>
      </c>
      <c r="C214">
        <f>(([1]Monthly!C213-[1]Monthly!C214)/[1]Monthly!C214)</f>
        <v>-4.5524464081165193E-2</v>
      </c>
      <c r="D214">
        <f>(([1]Monthly!D213-[1]Monthly!D214)/[1]Monthly!D214)</f>
        <v>0.12055974165769652</v>
      </c>
      <c r="E214">
        <f>(([1]Monthly!E213-[1]Monthly!E214)/[1]Monthly!E214)</f>
        <v>-6.2119127186947051E-2</v>
      </c>
      <c r="F214">
        <f>(([1]Monthly!F213-[1]Monthly!F214)/[1]Monthly!F214)</f>
        <v>4.9651678277390775E-2</v>
      </c>
      <c r="G214">
        <f>(([1]Monthly!G213-[1]Monthly!G214)/[1]Monthly!G214)</f>
        <v>0.20899659459887543</v>
      </c>
      <c r="H214">
        <f>(([1]Monthly!H213-[1]Monthly!H214)/[1]Monthly!H214)</f>
        <v>7.9428117553613981E-2</v>
      </c>
      <c r="I214">
        <f>(([1]Monthly!I213-[1]Monthly!I214)/[1]Monthly!I214)</f>
        <v>2.2435897435897394E-2</v>
      </c>
      <c r="J214">
        <f>(([1]Monthly!J213-[1]Monthly!J214)/[1]Monthly!J214)</f>
        <v>0.17815268714520655</v>
      </c>
      <c r="K214">
        <f>(([1]Monthly!K213-[1]Monthly!K214)/[1]Monthly!K214)</f>
        <v>8.4798534798534719E-2</v>
      </c>
      <c r="L214" s="73">
        <v>4.8448102234873947E-2</v>
      </c>
      <c r="M214" s="73">
        <v>1.8363939899833134E-2</v>
      </c>
    </row>
    <row r="215" spans="1:13" x14ac:dyDescent="0.3">
      <c r="A215" s="2">
        <v>39142</v>
      </c>
      <c r="B215">
        <f>(([1]Monthly!B214-[1]Monthly!B215)/[1]Monthly!B215)</f>
        <v>0.13924954557257868</v>
      </c>
      <c r="C215">
        <f>(([1]Monthly!C214-[1]Monthly!C215)/[1]Monthly!C215)</f>
        <v>2.6058631921824071E-2</v>
      </c>
      <c r="D215">
        <f>(([1]Monthly!D214-[1]Monthly!D215)/[1]Monthly!D215)</f>
        <v>7.3424369747899107E-2</v>
      </c>
      <c r="E215">
        <f>(([1]Monthly!E214-[1]Monthly!E215)/[1]Monthly!E215)</f>
        <v>1.5977631316157381E-2</v>
      </c>
      <c r="F215">
        <f>(([1]Monthly!F214-[1]Monthly!F215)/[1]Monthly!F215)</f>
        <v>3.7041902009720316E-2</v>
      </c>
      <c r="G215">
        <f>(([1]Monthly!G214-[1]Monthly!G215)/[1]Monthly!G215)</f>
        <v>9.1105250539439027E-3</v>
      </c>
      <c r="H215">
        <f>(([1]Monthly!H214-[1]Monthly!H215)/[1]Monthly!H215)</f>
        <v>0.10293473499780997</v>
      </c>
      <c r="I215">
        <f>(([1]Monthly!I214-[1]Monthly!I215)/[1]Monthly!I215)</f>
        <v>6.3991975927783301E-2</v>
      </c>
      <c r="J215">
        <f>(([1]Monthly!J214-[1]Monthly!J215)/[1]Monthly!J215)</f>
        <v>4.7719629804619149E-2</v>
      </c>
      <c r="K215">
        <f>(([1]Monthly!K214-[1]Monthly!K215)/[1]Monthly!K215)</f>
        <v>3.252647503782146E-2</v>
      </c>
      <c r="L215" s="73">
        <v>6.1219696911743365E-2</v>
      </c>
      <c r="M215" s="73">
        <v>-2.8386050283860501E-2</v>
      </c>
    </row>
    <row r="216" spans="1:13" x14ac:dyDescent="0.3">
      <c r="A216" s="2">
        <v>39114</v>
      </c>
      <c r="B216">
        <f>(([1]Monthly!B215-[1]Monthly!B216)/[1]Monthly!B216)</f>
        <v>1.3154433043935806E-2</v>
      </c>
      <c r="C216">
        <f>(([1]Monthly!C215-[1]Monthly!C216)/[1]Monthly!C216)</f>
        <v>3.3885359163976142E-2</v>
      </c>
      <c r="D216">
        <f>(([1]Monthly!D215-[1]Monthly!D216)/[1]Monthly!D216)</f>
        <v>2.0473791403151424E-2</v>
      </c>
      <c r="E216">
        <f>(([1]Monthly!E215-[1]Monthly!E216)/[1]Monthly!E216)</f>
        <v>-2.8370721105332727E-2</v>
      </c>
      <c r="F216">
        <f>(([1]Monthly!F215-[1]Monthly!F216)/[1]Monthly!F216)</f>
        <v>3.4656156564283738E-2</v>
      </c>
      <c r="G216">
        <f>(([1]Monthly!G215-[1]Monthly!G216)/[1]Monthly!G216)</f>
        <v>1.2542482602362818E-2</v>
      </c>
      <c r="H216">
        <f>(([1]Monthly!H215-[1]Monthly!H216)/[1]Monthly!H216)</f>
        <v>-2.8097062579821207E-2</v>
      </c>
      <c r="I216">
        <f>(([1]Monthly!I215-[1]Monthly!I216)/[1]Monthly!I216)</f>
        <v>-0.12482443820224717</v>
      </c>
      <c r="J216">
        <f>(([1]Monthly!J215-[1]Monthly!J216)/[1]Monthly!J216)</f>
        <v>8.8486205227492745E-2</v>
      </c>
      <c r="K216">
        <f>(([1]Monthly!K215-[1]Monthly!K216)/[1]Monthly!K216)</f>
        <v>-0.17658050451572713</v>
      </c>
      <c r="L216" s="73">
        <v>1.0357788514378878E-2</v>
      </c>
      <c r="M216" s="73">
        <v>-6.312961719274761E-3</v>
      </c>
    </row>
    <row r="217" spans="1:13" x14ac:dyDescent="0.3">
      <c r="A217" s="2">
        <v>39083</v>
      </c>
      <c r="B217">
        <f>(([1]Monthly!B216-[1]Monthly!B217)/[1]Monthly!B217)</f>
        <v>-1.0220688757242507E-2</v>
      </c>
      <c r="C217">
        <f>(([1]Monthly!C216-[1]Monthly!C217)/[1]Monthly!C217)</f>
        <v>-6.6111147137021084E-2</v>
      </c>
      <c r="D217">
        <f>(([1]Monthly!D216-[1]Monthly!D217)/[1]Monthly!D217)</f>
        <v>-0.13315368890540791</v>
      </c>
      <c r="E217">
        <f>(([1]Monthly!E216-[1]Monthly!E217)/[1]Monthly!E217)</f>
        <v>-7.5526532955401515E-2</v>
      </c>
      <c r="F217">
        <f>(([1]Monthly!F216-[1]Monthly!F217)/[1]Monthly!F217)</f>
        <v>-7.3882945248584075E-2</v>
      </c>
      <c r="G217">
        <f>(([1]Monthly!G216-[1]Monthly!G217)/[1]Monthly!G217)</f>
        <v>8.7230018035454993E-2</v>
      </c>
      <c r="H217">
        <f>(([1]Monthly!H216-[1]Monthly!H217)/[1]Monthly!H217)</f>
        <v>-0.13576158940397356</v>
      </c>
      <c r="I217">
        <f>(([1]Monthly!I216-[1]Monthly!I217)/[1]Monthly!I217)</f>
        <v>-1.0767627648489014E-2</v>
      </c>
      <c r="J217">
        <f>(([1]Monthly!J216-[1]Monthly!J217)/[1]Monthly!J217)</f>
        <v>-6.2932305250028311E-2</v>
      </c>
      <c r="K217">
        <f>(([1]Monthly!K216-[1]Monthly!K217)/[1]Monthly!K217)</f>
        <v>-0.22905162064825929</v>
      </c>
      <c r="L217" s="73">
        <v>-8.1813678595861722E-2</v>
      </c>
      <c r="M217" s="73">
        <v>2.2664835164835168E-2</v>
      </c>
    </row>
    <row r="218" spans="1:13" x14ac:dyDescent="0.3">
      <c r="A218" s="2">
        <v>39052</v>
      </c>
      <c r="B218">
        <f>(([1]Monthly!B217-[1]Monthly!B218)/[1]Monthly!B218)</f>
        <v>7.5775614538833413E-2</v>
      </c>
      <c r="C218">
        <f>(([1]Monthly!C217-[1]Monthly!C218)/[1]Monthly!C218)</f>
        <v>4.5739667039636556E-2</v>
      </c>
      <c r="D218">
        <f>(([1]Monthly!D217-[1]Monthly!D218)/[1]Monthly!D218)</f>
        <v>9.9474474474474679E-3</v>
      </c>
      <c r="E218">
        <f>(([1]Monthly!E217-[1]Monthly!E218)/[1]Monthly!E218)</f>
        <v>2.4457792324569538E-3</v>
      </c>
      <c r="F218">
        <f>(([1]Monthly!F217-[1]Monthly!F218)/[1]Monthly!F218)</f>
        <v>8.0658324265506079E-2</v>
      </c>
      <c r="G218">
        <f>(([1]Monthly!G217-[1]Monthly!G218)/[1]Monthly!G218)</f>
        <v>4.1078952189045607E-2</v>
      </c>
      <c r="H218">
        <f>(([1]Monthly!H217-[1]Monthly!H218)/[1]Monthly!H218)</f>
        <v>6.8396226415094269E-2</v>
      </c>
      <c r="I218">
        <f>(([1]Monthly!I217-[1]Monthly!I218)/[1]Monthly!I218)</f>
        <v>-1.2688614540466426E-2</v>
      </c>
      <c r="J218">
        <f>(([1]Monthly!J217-[1]Monthly!J218)/[1]Monthly!J218)</f>
        <v>0.10010603131042214</v>
      </c>
      <c r="K218">
        <f>(([1]Monthly!K217-[1]Monthly!K218)/[1]Monthly!K218)</f>
        <v>0.2423564504101417</v>
      </c>
      <c r="L218" s="73">
        <v>2.2050626282466502E-2</v>
      </c>
      <c r="M218" s="73">
        <v>-6.4146308175241857E-3</v>
      </c>
    </row>
    <row r="219" spans="1:13" x14ac:dyDescent="0.3">
      <c r="A219" s="2">
        <v>39022</v>
      </c>
      <c r="B219">
        <f>(([1]Monthly!B218-[1]Monthly!B219)/[1]Monthly!B219)</f>
        <v>2.0657612580414483E-2</v>
      </c>
      <c r="C219">
        <f>(([1]Monthly!C218-[1]Monthly!C219)/[1]Monthly!C219)</f>
        <v>1.935506169425923E-2</v>
      </c>
      <c r="D219">
        <f>(([1]Monthly!D218-[1]Monthly!D219)/[1]Monthly!D219)</f>
        <v>-4.7976413830072402E-2</v>
      </c>
      <c r="E219">
        <f>(([1]Monthly!E218-[1]Monthly!E219)/[1]Monthly!E219)</f>
        <v>2.84837051011726E-2</v>
      </c>
      <c r="F219">
        <f>(([1]Monthly!F218-[1]Monthly!F219)/[1]Monthly!F219)</f>
        <v>3.2874402922168991E-2</v>
      </c>
      <c r="G219">
        <f>(([1]Monthly!G218-[1]Monthly!G219)/[1]Monthly!G219)</f>
        <v>-2.5526597643698672E-2</v>
      </c>
      <c r="H219">
        <f>(([1]Monthly!H218-[1]Monthly!H219)/[1]Monthly!H219)</f>
        <v>-2.3041474654377798E-2</v>
      </c>
      <c r="I219">
        <f>(([1]Monthly!I218-[1]Monthly!I219)/[1]Monthly!I219)</f>
        <v>-4.6903088739990155E-2</v>
      </c>
      <c r="J219">
        <f>(([1]Monthly!J218-[1]Monthly!J219)/[1]Monthly!J219)</f>
        <v>5.372810620748586E-2</v>
      </c>
      <c r="K219">
        <f>(([1]Monthly!K218-[1]Monthly!K219)/[1]Monthly!K219)</f>
        <v>-4.0772532188841318E-2</v>
      </c>
      <c r="L219" s="73">
        <v>6.6149203690629354E-3</v>
      </c>
      <c r="M219" s="73">
        <v>-2.1789459349039922E-3</v>
      </c>
    </row>
    <row r="220" spans="1:13" x14ac:dyDescent="0.3">
      <c r="A220" s="2">
        <v>38991</v>
      </c>
      <c r="B220">
        <f>(([1]Monthly!B219-[1]Monthly!B220)/[1]Monthly!B220)</f>
        <v>1.5092149180090064E-2</v>
      </c>
      <c r="C220">
        <f>(([1]Monthly!C219-[1]Monthly!C220)/[1]Monthly!C220)</f>
        <v>0.10275565041734946</v>
      </c>
      <c r="D220">
        <f>(([1]Monthly!D219-[1]Monthly!D220)/[1]Monthly!D220)</f>
        <v>0.1166201117318437</v>
      </c>
      <c r="E220">
        <f>(([1]Monthly!E219-[1]Monthly!E220)/[1]Monthly!E220)</f>
        <v>4.0210866553794015E-2</v>
      </c>
      <c r="F220">
        <f>(([1]Monthly!F219-[1]Monthly!F220)/[1]Monthly!F220)</f>
        <v>6.620730976632716E-2</v>
      </c>
      <c r="G220">
        <f>(([1]Monthly!G219-[1]Monthly!G220)/[1]Monthly!G220)</f>
        <v>-2.4466695690030373E-2</v>
      </c>
      <c r="H220">
        <f>(([1]Monthly!H219-[1]Monthly!H220)/[1]Monthly!H220)</f>
        <v>-0.1391735537190083</v>
      </c>
      <c r="I220">
        <f>(([1]Monthly!I219-[1]Monthly!I220)/[1]Monthly!I220)</f>
        <v>-2.7649769585253489E-2</v>
      </c>
      <c r="J220">
        <f>(([1]Monthly!J219-[1]Monthly!J220)/[1]Monthly!J220)</f>
        <v>4.3122064923045225E-2</v>
      </c>
      <c r="K220">
        <f>(([1]Monthly!K219-[1]Monthly!K220)/[1]Monthly!K220)</f>
        <v>-2.0322354590048896E-2</v>
      </c>
      <c r="L220" s="73">
        <v>5.665913176309028E-2</v>
      </c>
      <c r="M220" s="73">
        <v>-1.528764918868176E-2</v>
      </c>
    </row>
    <row r="221" spans="1:13" x14ac:dyDescent="0.3">
      <c r="A221" s="2">
        <v>38961</v>
      </c>
      <c r="B221">
        <f>(([1]Monthly!B220-[1]Monthly!B221)/[1]Monthly!B221)</f>
        <v>4.6310355299119303E-2</v>
      </c>
      <c r="C221">
        <f>(([1]Monthly!C220-[1]Monthly!C221)/[1]Monthly!C221)</f>
        <v>6.3647788543398129E-2</v>
      </c>
      <c r="D221">
        <f>(([1]Monthly!D220-[1]Monthly!D221)/[1]Monthly!D221)</f>
        <v>8.5670962850644392E-2</v>
      </c>
      <c r="E221">
        <f>(([1]Monthly!E220-[1]Monthly!E221)/[1]Monthly!E221)</f>
        <v>0.13291773834953577</v>
      </c>
      <c r="F221">
        <f>(([1]Monthly!F220-[1]Monthly!F221)/[1]Monthly!F221)</f>
        <v>-1.0816417246999405E-2</v>
      </c>
      <c r="G221">
        <f>(([1]Monthly!G220-[1]Monthly!G221)/[1]Monthly!G221)</f>
        <v>2.4577367411570503E-2</v>
      </c>
      <c r="H221">
        <f>(([1]Monthly!H220-[1]Monthly!H221)/[1]Monthly!H221)</f>
        <v>9.2057761732852017E-2</v>
      </c>
      <c r="I221">
        <f>(([1]Monthly!I220-[1]Monthly!I221)/[1]Monthly!I221)</f>
        <v>1.1736334405144645E-2</v>
      </c>
      <c r="J221">
        <f>(([1]Monthly!J220-[1]Monthly!J221)/[1]Monthly!J221)</f>
        <v>3.1212442559208346E-2</v>
      </c>
      <c r="K221">
        <f>(([1]Monthly!K220-[1]Monthly!K221)/[1]Monthly!K221)</f>
        <v>-5.0186368477103435E-2</v>
      </c>
      <c r="L221" s="73">
        <v>4.0746979787095627E-2</v>
      </c>
      <c r="M221" s="73">
        <v>1.9412166780587759E-2</v>
      </c>
    </row>
    <row r="222" spans="1:13" x14ac:dyDescent="0.3">
      <c r="A222" s="2">
        <v>38930</v>
      </c>
      <c r="B222">
        <f>(([1]Monthly!B221-[1]Monthly!B222)/[1]Monthly!B222)</f>
        <v>4.8642623994904863E-2</v>
      </c>
      <c r="C222">
        <f>(([1]Monthly!C221-[1]Monthly!C222)/[1]Monthly!C222)</f>
        <v>2.4036864828960447E-2</v>
      </c>
      <c r="D222">
        <f>(([1]Monthly!D221-[1]Monthly!D222)/[1]Monthly!D222)</f>
        <v>8.5979769466008035E-2</v>
      </c>
      <c r="E222">
        <f>(([1]Monthly!E221-[1]Monthly!E222)/[1]Monthly!E222)</f>
        <v>2.3925367138329622E-2</v>
      </c>
      <c r="F222">
        <f>(([1]Monthly!F221-[1]Monthly!F222)/[1]Monthly!F222)</f>
        <v>6.3169502205419004E-2</v>
      </c>
      <c r="G222">
        <f>(([1]Monthly!G221-[1]Monthly!G222)/[1]Monthly!G222)</f>
        <v>3.2657761400276389E-2</v>
      </c>
      <c r="H222">
        <f>(([1]Monthly!H221-[1]Monthly!H222)/[1]Monthly!H222)</f>
        <v>1.0948905109489078E-2</v>
      </c>
      <c r="I222">
        <f>(([1]Monthly!I221-[1]Monthly!I222)/[1]Monthly!I222)</f>
        <v>-1.8927444794952616E-2</v>
      </c>
      <c r="J222">
        <f>(([1]Monthly!J221-[1]Monthly!J222)/[1]Monthly!J222)</f>
        <v>6.0424319664142766E-2</v>
      </c>
      <c r="K222">
        <f>(([1]Monthly!K221-[1]Monthly!K222)/[1]Monthly!K222)</f>
        <v>1.0628279295035736E-2</v>
      </c>
      <c r="L222" s="73">
        <v>6.4566781063419745E-2</v>
      </c>
      <c r="M222" s="73">
        <v>2.7965148960090041E-2</v>
      </c>
    </row>
    <row r="223" spans="1:13" x14ac:dyDescent="0.3">
      <c r="A223" s="2">
        <v>38899</v>
      </c>
      <c r="B223">
        <f>(([1]Monthly!B222-[1]Monthly!B223)/[1]Monthly!B223)</f>
        <v>0.14159774606925382</v>
      </c>
      <c r="C223">
        <f>(([1]Monthly!C222-[1]Monthly!C223)/[1]Monthly!C223)</f>
        <v>6.6123749668053455E-2</v>
      </c>
      <c r="D223">
        <f>(([1]Monthly!D222-[1]Monthly!D223)/[1]Monthly!D223)</f>
        <v>7.1860816944024242E-2</v>
      </c>
      <c r="E223">
        <f>(([1]Monthly!E222-[1]Monthly!E223)/[1]Monthly!E223)</f>
        <v>9.1126047145918612E-2</v>
      </c>
      <c r="F223">
        <f>(([1]Monthly!F222-[1]Monthly!F223)/[1]Monthly!F223)</f>
        <v>4.2022324359816073E-2</v>
      </c>
      <c r="G223">
        <f>(([1]Monthly!G222-[1]Monthly!G223)/[1]Monthly!G223)</f>
        <v>-9.4447232741707039E-3</v>
      </c>
      <c r="H223">
        <f>(([1]Monthly!H222-[1]Monthly!H223)/[1]Monthly!H223)</f>
        <v>0.16645381013197108</v>
      </c>
      <c r="I223">
        <f>(([1]Monthly!I222-[1]Monthly!I223)/[1]Monthly!I223)</f>
        <v>0.14193083573487023</v>
      </c>
      <c r="J223">
        <f>(([1]Monthly!J222-[1]Monthly!J223)/[1]Monthly!J223)</f>
        <v>8.5972482292599434E-2</v>
      </c>
      <c r="K223">
        <f>(([1]Monthly!K222-[1]Monthly!K223)/[1]Monthly!K223)</f>
        <v>0.16176930290715852</v>
      </c>
      <c r="L223" s="73">
        <v>8.8903636302713751E-2</v>
      </c>
      <c r="M223" s="73">
        <v>1.8171412219201571E-2</v>
      </c>
    </row>
    <row r="224" spans="1:13" x14ac:dyDescent="0.3">
      <c r="A224" s="2">
        <v>38869</v>
      </c>
      <c r="B224">
        <f>(([1]Monthly!B223-[1]Monthly!B224)/[1]Monthly!B224)</f>
        <v>-7.6464663421185158E-2</v>
      </c>
      <c r="C224">
        <f>(([1]Monthly!C223-[1]Monthly!C224)/[1]Monthly!C224)</f>
        <v>7.6827757125154925E-2</v>
      </c>
      <c r="D224">
        <f>(([1]Monthly!D223-[1]Monthly!D224)/[1]Monthly!D224)</f>
        <v>-1.259128682951505E-3</v>
      </c>
      <c r="E224">
        <f>(([1]Monthly!E223-[1]Monthly!E224)/[1]Monthly!E224)</f>
        <v>7.5424261470773135E-2</v>
      </c>
      <c r="F224">
        <f>(([1]Monthly!F223-[1]Monthly!F224)/[1]Monthly!F224)</f>
        <v>3.0795262267343488E-2</v>
      </c>
      <c r="G224">
        <f>(([1]Monthly!G223-[1]Monthly!G224)/[1]Monthly!G224)</f>
        <v>-9.2087821043910598E-2</v>
      </c>
      <c r="H224">
        <f>(([1]Monthly!H223-[1]Monthly!H224)/[1]Monthly!H224)</f>
        <v>-7.0439256034823955E-2</v>
      </c>
      <c r="I224">
        <f>(([1]Monthly!I223-[1]Monthly!I224)/[1]Monthly!I224)</f>
        <v>-8.0946863102135308E-2</v>
      </c>
      <c r="J224">
        <f>(([1]Monthly!J223-[1]Monthly!J224)/[1]Monthly!J224)</f>
        <v>-1.4324118284315665E-2</v>
      </c>
      <c r="K224">
        <f>(([1]Monthly!K223-[1]Monthly!K224)/[1]Monthly!K224)</f>
        <v>0.20195378545932746</v>
      </c>
      <c r="L224" s="73">
        <v>1.2689869689186247E-2</v>
      </c>
      <c r="M224" s="73">
        <v>-1.7018284106891764E-2</v>
      </c>
    </row>
    <row r="225" spans="1:13" x14ac:dyDescent="0.3">
      <c r="A225" s="2">
        <v>38838</v>
      </c>
      <c r="B225">
        <f>(([1]Monthly!B224-[1]Monthly!B225)/[1]Monthly!B225)</f>
        <v>0.110758903598732</v>
      </c>
      <c r="C225">
        <f>(([1]Monthly!C224-[1]Monthly!C225)/[1]Monthly!C225)</f>
        <v>-2.4773413897281025E-2</v>
      </c>
      <c r="D225">
        <f>(([1]Monthly!D224-[1]Monthly!D225)/[1]Monthly!D225)</f>
        <v>6.8190988567585847E-2</v>
      </c>
      <c r="E225">
        <f>(([1]Monthly!E224-[1]Monthly!E225)/[1]Monthly!E225)</f>
        <v>5.8080248281977331E-2</v>
      </c>
      <c r="F225">
        <f>(([1]Monthly!F224-[1]Monthly!F225)/[1]Monthly!F225)</f>
        <v>3.7570224719101132E-2</v>
      </c>
      <c r="G225">
        <f>(([1]Monthly!G224-[1]Monthly!G225)/[1]Monthly!G225)</f>
        <v>-0.17184122954475284</v>
      </c>
      <c r="H225">
        <f>(([1]Monthly!H224-[1]Monthly!H225)/[1]Monthly!H225)</f>
        <v>-0.15794735088303904</v>
      </c>
      <c r="I225">
        <f>(([1]Monthly!I224-[1]Monthly!I225)/[1]Monthly!I225)</f>
        <v>0.10378220354467385</v>
      </c>
      <c r="J225">
        <f>(([1]Monthly!J224-[1]Monthly!J225)/[1]Monthly!J225)</f>
        <v>-3.2454676035560334E-2</v>
      </c>
      <c r="K225">
        <f>(([1]Monthly!K224-[1]Monthly!K225)/[1]Monthly!K225)</f>
        <v>-9.5497026338147911E-2</v>
      </c>
      <c r="L225" s="73">
        <v>2.0256553520133884E-2</v>
      </c>
      <c r="M225" s="73">
        <v>-8.6447295036251245E-3</v>
      </c>
    </row>
    <row r="226" spans="1:13" x14ac:dyDescent="0.3">
      <c r="A226" s="2">
        <v>38808</v>
      </c>
      <c r="B226">
        <f>(([1]Monthly!B225-[1]Monthly!B226)/[1]Monthly!B226)</f>
        <v>-6.7304347826086908E-2</v>
      </c>
      <c r="C226">
        <f>(([1]Monthly!C225-[1]Monthly!C226)/[1]Monthly!C226)</f>
        <v>-9.9263166708532219E-2</v>
      </c>
      <c r="D226">
        <f>(([1]Monthly!D225-[1]Monthly!D226)/[1]Monthly!D226)</f>
        <v>-9.769417475728169E-2</v>
      </c>
      <c r="E226">
        <f>(([1]Monthly!E225-[1]Monthly!E226)/[1]Monthly!E226)</f>
        <v>-8.4200375577323266E-2</v>
      </c>
      <c r="F226">
        <f>(([1]Monthly!F225-[1]Monthly!F226)/[1]Monthly!F226)</f>
        <v>-0.11373891395674492</v>
      </c>
      <c r="G226">
        <f>(([1]Monthly!G225-[1]Monthly!G226)/[1]Monthly!G226)</f>
        <v>-0.15693420101229208</v>
      </c>
      <c r="H226">
        <f>(([1]Monthly!H225-[1]Monthly!H226)/[1]Monthly!H226)</f>
        <v>-8.9502427184465994E-2</v>
      </c>
      <c r="I226">
        <f>(([1]Monthly!I225-[1]Monthly!I226)/[1]Monthly!I226)</f>
        <v>-0.18942535545023698</v>
      </c>
      <c r="J226">
        <f>(([1]Monthly!J225-[1]Monthly!J226)/[1]Monthly!J226)</f>
        <v>-0.14498622498091415</v>
      </c>
      <c r="K226">
        <f>(([1]Monthly!K225-[1]Monthly!K226)/[1]Monthly!K226)</f>
        <v>-0.13008130081300817</v>
      </c>
      <c r="L226" s="73">
        <v>-0.13651167193686384</v>
      </c>
      <c r="M226" s="73">
        <v>8.3728718950590829E-4</v>
      </c>
    </row>
    <row r="227" spans="1:13" x14ac:dyDescent="0.3">
      <c r="A227" s="2">
        <v>38777</v>
      </c>
      <c r="B227">
        <f>(([1]Monthly!B226-[1]Monthly!B227)/[1]Monthly!B227)</f>
        <v>0.28620959624203113</v>
      </c>
      <c r="C227">
        <f>(([1]Monthly!C226-[1]Monthly!C227)/[1]Monthly!C227)</f>
        <v>3.3354964308890366E-2</v>
      </c>
      <c r="D227">
        <f>(([1]Monthly!D226-[1]Monthly!D227)/[1]Monthly!D227)</f>
        <v>6.6666666666666735E-2</v>
      </c>
      <c r="E227">
        <f>(([1]Monthly!E226-[1]Monthly!E227)/[1]Monthly!E227)</f>
        <v>6.5718303764604094E-2</v>
      </c>
      <c r="F227">
        <f>(([1]Monthly!F226-[1]Monthly!F227)/[1]Monthly!F227)</f>
        <v>-3.4113816095518511E-3</v>
      </c>
      <c r="G227">
        <f>(([1]Monthly!G226-[1]Monthly!G227)/[1]Monthly!G227)</f>
        <v>-3.0670890689394145E-2</v>
      </c>
      <c r="H227">
        <f>(([1]Monthly!H226-[1]Monthly!H227)/[1]Monthly!H227)</f>
        <v>2.423865755127412E-2</v>
      </c>
      <c r="I227">
        <f>(([1]Monthly!I226-[1]Monthly!I227)/[1]Monthly!I227)</f>
        <v>4.4877746827607416E-2</v>
      </c>
      <c r="J227">
        <f>(([1]Monthly!J226-[1]Monthly!J227)/[1]Monthly!J227)</f>
        <v>0.11461763291279721</v>
      </c>
      <c r="K227">
        <f>(([1]Monthly!K226-[1]Monthly!K227)/[1]Monthly!K227)</f>
        <v>0.16237113402061859</v>
      </c>
      <c r="L227" s="73">
        <v>6.7606622718520318E-2</v>
      </c>
      <c r="M227" s="73">
        <v>-6.1026352288487649E-3</v>
      </c>
    </row>
    <row r="228" spans="1:13" x14ac:dyDescent="0.3">
      <c r="A228" s="2">
        <v>38749</v>
      </c>
      <c r="B228">
        <f>(([1]Monthly!B227-[1]Monthly!B228)/[1]Monthly!B228)</f>
        <v>0.12197264399548248</v>
      </c>
      <c r="C228">
        <f>(([1]Monthly!C227-[1]Monthly!C228)/[1]Monthly!C228)</f>
        <v>0.12624244786591304</v>
      </c>
      <c r="D228">
        <f>(([1]Monthly!D227-[1]Monthly!D228)/[1]Monthly!D228)</f>
        <v>5.0305914343983724E-2</v>
      </c>
      <c r="E228">
        <f>(([1]Monthly!E227-[1]Monthly!E228)/[1]Monthly!E228)</f>
        <v>5.3927716337931871E-2</v>
      </c>
      <c r="F228">
        <f>(([1]Monthly!F227-[1]Monthly!F228)/[1]Monthly!F228)</f>
        <v>-3.5158587672052787E-2</v>
      </c>
      <c r="G228">
        <f>(([1]Monthly!G227-[1]Monthly!G228)/[1]Monthly!G228)</f>
        <v>0.17855608789030242</v>
      </c>
      <c r="H228">
        <f>(([1]Monthly!H227-[1]Monthly!H228)/[1]Monthly!H228)</f>
        <v>-2.0693852708460126E-2</v>
      </c>
      <c r="I228">
        <f>(([1]Monthly!I227-[1]Monthly!I228)/[1]Monthly!I228)</f>
        <v>0.12952281069743057</v>
      </c>
      <c r="J228">
        <f>(([1]Monthly!J227-[1]Monthly!J228)/[1]Monthly!J228)</f>
        <v>1.4868771824428478E-2</v>
      </c>
      <c r="K228">
        <f>(([1]Monthly!K227-[1]Monthly!K228)/[1]Monthly!K228)</f>
        <v>0.26659412404787813</v>
      </c>
      <c r="L228" s="73">
        <v>8.7724102817292496E-2</v>
      </c>
      <c r="M228" s="73">
        <v>-1.9181063800843424E-2</v>
      </c>
    </row>
    <row r="229" spans="1:13" x14ac:dyDescent="0.3">
      <c r="A229" s="2">
        <v>38718</v>
      </c>
      <c r="B229">
        <f>(([1]Monthly!B228-[1]Monthly!B229)/[1]Monthly!B229)</f>
        <v>-6.9781931464174742E-3</v>
      </c>
      <c r="C229">
        <f>(([1]Monthly!C228-[1]Monthly!C229)/[1]Monthly!C229)</f>
        <v>1.8156563151106243E-2</v>
      </c>
      <c r="D229">
        <f>(([1]Monthly!D228-[1]Monthly!D229)/[1]Monthly!D229)</f>
        <v>-3.3254468980021046E-2</v>
      </c>
      <c r="E229">
        <f>(([1]Monthly!E228-[1]Monthly!E229)/[1]Monthly!E229)</f>
        <v>-1.7860142209282941E-2</v>
      </c>
      <c r="F229">
        <f>(([1]Monthly!F228-[1]Monthly!F229)/[1]Monthly!F229)</f>
        <v>8.9841839230393045E-2</v>
      </c>
      <c r="G229">
        <f>(([1]Monthly!G228-[1]Monthly!G229)/[1]Monthly!G229)</f>
        <v>3.6508099592451687E-2</v>
      </c>
      <c r="H229">
        <f>(([1]Monthly!H228-[1]Monthly!H229)/[1]Monthly!H229)</f>
        <v>5.0175775007989781E-2</v>
      </c>
      <c r="I229">
        <f>(([1]Monthly!I228-[1]Monthly!I229)/[1]Monthly!I229)</f>
        <v>0.11455289304500298</v>
      </c>
      <c r="J229">
        <f>(([1]Monthly!J228-[1]Monthly!J229)/[1]Monthly!J229)</f>
        <v>0.1062512980269989</v>
      </c>
      <c r="K229">
        <f>(([1]Monthly!K228-[1]Monthly!K229)/[1]Monthly!K229)</f>
        <v>0.24122096164235546</v>
      </c>
      <c r="L229" s="73">
        <v>4.5398688896751915E-2</v>
      </c>
      <c r="M229" s="73">
        <v>9.8914686083253281E-3</v>
      </c>
    </row>
    <row r="230" spans="1:13" x14ac:dyDescent="0.3">
      <c r="A230" s="2">
        <v>38687</v>
      </c>
      <c r="B230">
        <f>(([1]Monthly!B229-[1]Monthly!B230)/[1]Monthly!B230)</f>
        <v>5.996565843349632E-2</v>
      </c>
      <c r="C230">
        <f>(([1]Monthly!C229-[1]Monthly!C230)/[1]Monthly!C230)</f>
        <v>-1.9027689911917837E-2</v>
      </c>
      <c r="D230">
        <f>(([1]Monthly!D229-[1]Monthly!D230)/[1]Monthly!D230)</f>
        <v>7.5791855203619904E-2</v>
      </c>
      <c r="E230">
        <f>(([1]Monthly!E229-[1]Monthly!E230)/[1]Monthly!E230)</f>
        <v>-3.8852714846903072E-2</v>
      </c>
      <c r="F230">
        <f>(([1]Monthly!F229-[1]Monthly!F230)/[1]Monthly!F230)</f>
        <v>6.1623680110784056E-2</v>
      </c>
      <c r="G230">
        <f>(([1]Monthly!G229-[1]Monthly!G230)/[1]Monthly!G230)</f>
        <v>7.9245980410275349E-2</v>
      </c>
      <c r="H230">
        <f>(([1]Monthly!H229-[1]Monthly!H230)/[1]Monthly!H230)</f>
        <v>-4.6036585365853602E-2</v>
      </c>
      <c r="I230">
        <f>(([1]Monthly!I229-[1]Monthly!I230)/[1]Monthly!I230)</f>
        <v>9.0503505417463312E-2</v>
      </c>
      <c r="J230">
        <f>(([1]Monthly!J229-[1]Monthly!J230)/[1]Monthly!J230)</f>
        <v>0.17490605631740766</v>
      </c>
      <c r="K230">
        <f>(([1]Monthly!K229-[1]Monthly!K230)/[1]Monthly!K230)</f>
        <v>0.10441527446300715</v>
      </c>
      <c r="L230" s="73">
        <v>5.5539890167302708E-2</v>
      </c>
      <c r="M230" s="73">
        <v>1.4353400222965407E-2</v>
      </c>
    </row>
    <row r="231" spans="1:13" x14ac:dyDescent="0.3">
      <c r="A231" s="2">
        <v>38657</v>
      </c>
      <c r="B231">
        <f>(([1]Monthly!B230-[1]Monthly!B231)/[1]Monthly!B231)</f>
        <v>6.7992664691775895E-2</v>
      </c>
      <c r="C231">
        <f>(([1]Monthly!C230-[1]Monthly!C231)/[1]Monthly!C231)</f>
        <v>0.11947047286990634</v>
      </c>
      <c r="D231">
        <f>(([1]Monthly!D230-[1]Monthly!D231)/[1]Monthly!D231)</f>
        <v>3.1806244528742228E-2</v>
      </c>
      <c r="E231">
        <f>(([1]Monthly!E230-[1]Monthly!E231)/[1]Monthly!E231)</f>
        <v>0.11636429172173497</v>
      </c>
      <c r="F231">
        <f>(([1]Monthly!F230-[1]Monthly!F231)/[1]Monthly!F231)</f>
        <v>0.10185008582872408</v>
      </c>
      <c r="G231">
        <f>(([1]Monthly!G230-[1]Monthly!G231)/[1]Monthly!G231)</f>
        <v>8.9346110484780139E-2</v>
      </c>
      <c r="H231">
        <f>(([1]Monthly!H230-[1]Monthly!H231)/[1]Monthly!H231)</f>
        <v>-8.1644995464167855E-3</v>
      </c>
      <c r="I231">
        <f>(([1]Monthly!I230-[1]Monthly!I231)/[1]Monthly!I231)</f>
        <v>5.5854643337819698E-2</v>
      </c>
      <c r="J231">
        <f>(([1]Monthly!J230-[1]Monthly!J231)/[1]Monthly!J231)</f>
        <v>8.9599064128469602E-2</v>
      </c>
      <c r="K231">
        <f>(([1]Monthly!K230-[1]Monthly!K231)/[1]Monthly!K231)</f>
        <v>-4.5014245014244961E-2</v>
      </c>
      <c r="L231" s="73">
        <v>6.9306311093310799E-2</v>
      </c>
      <c r="M231" s="73">
        <v>4.4792833146696564E-3</v>
      </c>
    </row>
    <row r="232" spans="1:13" x14ac:dyDescent="0.3">
      <c r="A232" s="2">
        <v>38626</v>
      </c>
      <c r="B232">
        <f>(([1]Monthly!B231-[1]Monthly!B232)/[1]Monthly!B232)</f>
        <v>9.1959334565619208E-2</v>
      </c>
      <c r="C232">
        <f>(([1]Monthly!C231-[1]Monthly!C232)/[1]Monthly!C232)</f>
        <v>8.5511531638084018E-2</v>
      </c>
      <c r="D232">
        <f>(([1]Monthly!D231-[1]Monthly!D232)/[1]Monthly!D232)</f>
        <v>0.13233107549975226</v>
      </c>
      <c r="E232">
        <f>(([1]Monthly!E231-[1]Monthly!E232)/[1]Monthly!E232)</f>
        <v>6.4390306285568272E-2</v>
      </c>
      <c r="F232">
        <f>(([1]Monthly!F231-[1]Monthly!F232)/[1]Monthly!F232)</f>
        <v>8.52825501966466E-2</v>
      </c>
      <c r="G232">
        <f>(([1]Monthly!G231-[1]Monthly!G232)/[1]Monthly!G232)</f>
        <v>9.880860407433037E-3</v>
      </c>
      <c r="H232">
        <f>(([1]Monthly!H231-[1]Monthly!H232)/[1]Monthly!H232)</f>
        <v>0.19085343896290966</v>
      </c>
      <c r="I232">
        <f>(([1]Monthly!I231-[1]Monthly!I232)/[1]Monthly!I232)</f>
        <v>0.11785356068204603</v>
      </c>
      <c r="J232">
        <f>(([1]Monthly!J231-[1]Monthly!J232)/[1]Monthly!J232)</f>
        <v>0.20946684674255572</v>
      </c>
      <c r="K232">
        <f>(([1]Monthly!K231-[1]Monthly!K232)/[1]Monthly!K232)</f>
        <v>9.1757387247278471E-2</v>
      </c>
      <c r="L232" s="73">
        <v>0.11359017373852046</v>
      </c>
      <c r="M232" s="73">
        <v>9.3246679853065603E-3</v>
      </c>
    </row>
    <row r="233" spans="1:13" x14ac:dyDescent="0.3">
      <c r="A233" s="2">
        <v>38596</v>
      </c>
      <c r="B233">
        <f>(([1]Monthly!B232-[1]Monthly!B233)/[1]Monthly!B233)</f>
        <v>-3.9076376554174078E-2</v>
      </c>
      <c r="C233">
        <f>(([1]Monthly!C232-[1]Monthly!C233)/[1]Monthly!C233)</f>
        <v>-5.4673524150268347E-2</v>
      </c>
      <c r="D233">
        <f>(([1]Monthly!D232-[1]Monthly!D233)/[1]Monthly!D233)</f>
        <v>-0.11454066705675832</v>
      </c>
      <c r="E233">
        <f>(([1]Monthly!E232-[1]Monthly!E233)/[1]Monthly!E233)</f>
        <v>2.6928255433736454E-3</v>
      </c>
      <c r="F233">
        <f>(([1]Monthly!F232-[1]Monthly!F233)/[1]Monthly!F233)</f>
        <v>-4.1087733227471224E-2</v>
      </c>
      <c r="G233">
        <f>(([1]Monthly!G232-[1]Monthly!G233)/[1]Monthly!G233)</f>
        <v>-3.1809771268847618E-2</v>
      </c>
      <c r="H233">
        <f>(([1]Monthly!H232-[1]Monthly!H233)/[1]Monthly!H233)</f>
        <v>-9.0402882410743582E-2</v>
      </c>
      <c r="I233">
        <f>(([1]Monthly!I232-[1]Monthly!I233)/[1]Monthly!I233)</f>
        <v>-0.12022942863445833</v>
      </c>
      <c r="J233">
        <f>(([1]Monthly!J232-[1]Monthly!J233)/[1]Monthly!J233)</f>
        <v>-7.4849764978877756E-2</v>
      </c>
      <c r="K233">
        <f>(([1]Monthly!K232-[1]Monthly!K233)/[1]Monthly!K233)</f>
        <v>-0.13644910018802037</v>
      </c>
      <c r="L233" s="73">
        <v>-8.5953062604812322E-2</v>
      </c>
      <c r="M233" s="73">
        <v>3.6868973340897179E-3</v>
      </c>
    </row>
    <row r="234" spans="1:13" x14ac:dyDescent="0.3">
      <c r="A234" s="2">
        <v>38565</v>
      </c>
      <c r="B234">
        <f>(([1]Monthly!B233-[1]Monthly!B234)/[1]Monthly!B234)</f>
        <v>0.10302040816326534</v>
      </c>
      <c r="C234">
        <f>(([1]Monthly!C233-[1]Monthly!C234)/[1]Monthly!C234)</f>
        <v>5.5152480386952127E-2</v>
      </c>
      <c r="D234">
        <f>(([1]Monthly!D233-[1]Monthly!D234)/[1]Monthly!D234)</f>
        <v>7.0131496556042533E-2</v>
      </c>
      <c r="E234">
        <f>(([1]Monthly!E233-[1]Monthly!E234)/[1]Monthly!E234)</f>
        <v>5.857201031627525E-2</v>
      </c>
      <c r="F234">
        <f>(([1]Monthly!F233-[1]Monthly!F234)/[1]Monthly!F234)</f>
        <v>4.1339396444811903E-2</v>
      </c>
      <c r="G234">
        <f>(([1]Monthly!G233-[1]Monthly!G234)/[1]Monthly!G234)</f>
        <v>0.10166110075031443</v>
      </c>
      <c r="H234">
        <f>(([1]Monthly!H233-[1]Monthly!H234)/[1]Monthly!H234)</f>
        <v>0.12325239146431205</v>
      </c>
      <c r="I234">
        <f>(([1]Monthly!I233-[1]Monthly!I234)/[1]Monthly!I234)</f>
        <v>0.18447870394564919</v>
      </c>
      <c r="J234">
        <f>(([1]Monthly!J233-[1]Monthly!J234)/[1]Monthly!J234)</f>
        <v>0.13476470191074186</v>
      </c>
      <c r="K234">
        <f>(([1]Monthly!K233-[1]Monthly!K234)/[1]Monthly!K234)</f>
        <v>1.0312075983717651E-2</v>
      </c>
      <c r="L234" s="73">
        <v>0.10621451989192129</v>
      </c>
      <c r="M234" s="73">
        <v>-1.987491313412101E-2</v>
      </c>
    </row>
    <row r="235" spans="1:13" x14ac:dyDescent="0.3">
      <c r="A235" s="2">
        <v>38534</v>
      </c>
      <c r="B235">
        <f>(([1]Monthly!B234-[1]Monthly!B235)/[1]Monthly!B235)</f>
        <v>2.287909151636602E-2</v>
      </c>
      <c r="C235">
        <f>(([1]Monthly!C234-[1]Monthly!C235)/[1]Monthly!C235)</f>
        <v>0.10724315851348694</v>
      </c>
      <c r="D235">
        <f>(([1]Monthly!D234-[1]Monthly!D235)/[1]Monthly!D235)</f>
        <v>-8.4682619286430769E-2</v>
      </c>
      <c r="E235">
        <f>(([1]Monthly!E234-[1]Monthly!E235)/[1]Monthly!E235)</f>
        <v>4.7415938010947727E-2</v>
      </c>
      <c r="F235">
        <f>(([1]Monthly!F234-[1]Monthly!F235)/[1]Monthly!F235)</f>
        <v>6.3764291996482106E-2</v>
      </c>
      <c r="G235">
        <f>(([1]Monthly!G234-[1]Monthly!G235)/[1]Monthly!G235)</f>
        <v>0.14711442786069648</v>
      </c>
      <c r="H235">
        <f>(([1]Monthly!H234-[1]Monthly!H235)/[1]Monthly!H235)</f>
        <v>-1.7708709794000795E-2</v>
      </c>
      <c r="I235">
        <f>(([1]Monthly!I234-[1]Monthly!I235)/[1]Monthly!I235)</f>
        <v>3.0425417339795438E-2</v>
      </c>
      <c r="J235">
        <f>(([1]Monthly!J234-[1]Monthly!J235)/[1]Monthly!J235)</f>
        <v>4.9383590760946776E-2</v>
      </c>
      <c r="K235">
        <f>(([1]Monthly!K234-[1]Monthly!K235)/[1]Monthly!K235)</f>
        <v>6.4413633737723977E-2</v>
      </c>
      <c r="L235" s="73">
        <v>2.2265965722907215E-2</v>
      </c>
      <c r="M235" s="73">
        <v>2.991697681076446E-2</v>
      </c>
    </row>
    <row r="236" spans="1:13" x14ac:dyDescent="0.3">
      <c r="A236" s="2">
        <v>38504</v>
      </c>
      <c r="B236">
        <f>(([1]Monthly!B235-[1]Monthly!B236)/[1]Monthly!B236)</f>
        <v>9.4698354661791578E-2</v>
      </c>
      <c r="C236">
        <f>(([1]Monthly!C235-[1]Monthly!C236)/[1]Monthly!C236)</f>
        <v>-6.5775825248642228E-2</v>
      </c>
      <c r="D236">
        <f>(([1]Monthly!D235-[1]Monthly!D236)/[1]Monthly!D236)</f>
        <v>9.9747872675701316E-2</v>
      </c>
      <c r="E236">
        <f>(([1]Monthly!E235-[1]Monthly!E236)/[1]Monthly!E236)</f>
        <v>-3.8022293646994478E-2</v>
      </c>
      <c r="F236">
        <f>(([1]Monthly!F235-[1]Monthly!F236)/[1]Monthly!F236)</f>
        <v>0.1084572264196928</v>
      </c>
      <c r="G236">
        <f>(([1]Monthly!G235-[1]Monthly!G236)/[1]Monthly!G236)</f>
        <v>0.11049723756906077</v>
      </c>
      <c r="H236">
        <f>(([1]Monthly!H235-[1]Monthly!H236)/[1]Monthly!H236)</f>
        <v>-2.5234318673394642E-3</v>
      </c>
      <c r="I236">
        <f>(([1]Monthly!I235-[1]Monthly!I236)/[1]Monthly!I236)</f>
        <v>1.8930041152263311E-2</v>
      </c>
      <c r="J236">
        <f>(([1]Monthly!J235-[1]Monthly!J236)/[1]Monthly!J236)</f>
        <v>0.12024763870148418</v>
      </c>
      <c r="K236">
        <f>(([1]Monthly!K235-[1]Monthly!K236)/[1]Monthly!K236)</f>
        <v>0.16291568693315411</v>
      </c>
      <c r="L236" s="73">
        <v>6.1381596780583372E-2</v>
      </c>
      <c r="M236" s="73">
        <v>-3.1392694063927286E-3</v>
      </c>
    </row>
    <row r="237" spans="1:13" x14ac:dyDescent="0.3">
      <c r="A237" s="2">
        <v>38473</v>
      </c>
      <c r="B237">
        <f>(([1]Monthly!B236-[1]Monthly!B237)/[1]Monthly!B237)</f>
        <v>0.20087815587266752</v>
      </c>
      <c r="C237">
        <f>(([1]Monthly!C236-[1]Monthly!C237)/[1]Monthly!C237)</f>
        <v>1.7887087758524288E-2</v>
      </c>
      <c r="D237">
        <f>(([1]Monthly!D236-[1]Monthly!D237)/[1]Monthly!D237)</f>
        <v>0.17867756315007424</v>
      </c>
      <c r="E237">
        <f>(([1]Monthly!E236-[1]Monthly!E237)/[1]Monthly!E237)</f>
        <v>4.7868147617341296E-2</v>
      </c>
      <c r="F237">
        <f>(([1]Monthly!F236-[1]Monthly!F237)/[1]Monthly!F237)</f>
        <v>6.9882659713168177E-2</v>
      </c>
      <c r="G237">
        <f>(([1]Monthly!G236-[1]Monthly!G237)/[1]Monthly!G237)</f>
        <v>4.6242774566473986E-2</v>
      </c>
      <c r="H237">
        <f>(([1]Monthly!H236-[1]Monthly!H237)/[1]Monthly!H237)</f>
        <v>-6.1252115059221734E-2</v>
      </c>
      <c r="I237">
        <f>(([1]Monthly!I236-[1]Monthly!I237)/[1]Monthly!I237)</f>
        <v>3.1117397454031158E-2</v>
      </c>
      <c r="J237">
        <f>(([1]Monthly!J236-[1]Monthly!J237)/[1]Monthly!J237)</f>
        <v>8.341215925702973E-2</v>
      </c>
      <c r="K237">
        <f>(([1]Monthly!K236-[1]Monthly!K237)/[1]Monthly!K237)</f>
        <v>2.3024054982817805E-2</v>
      </c>
      <c r="L237" s="73">
        <v>7.1292949780420681E-2</v>
      </c>
      <c r="M237" s="73">
        <v>1.2131715771230449E-2</v>
      </c>
    </row>
    <row r="238" spans="1:13" x14ac:dyDescent="0.3">
      <c r="A238" s="2">
        <v>38443</v>
      </c>
      <c r="B238">
        <f>(([1]Monthly!B237-[1]Monthly!B238)/[1]Monthly!B238)</f>
        <v>1.3122775800711662E-2</v>
      </c>
      <c r="C238">
        <f>(([1]Monthly!C237-[1]Monthly!C238)/[1]Monthly!C238)</f>
        <v>0.17956043956043949</v>
      </c>
      <c r="D238">
        <f>(([1]Monthly!D237-[1]Monthly!D238)/[1]Monthly!D238)</f>
        <v>8.6174597227426149E-3</v>
      </c>
      <c r="E238">
        <f>(([1]Monthly!E237-[1]Monthly!E238)/[1]Monthly!E238)</f>
        <v>0.19273504273504283</v>
      </c>
      <c r="F238">
        <f>(([1]Monthly!F237-[1]Monthly!F238)/[1]Monthly!F238)</f>
        <v>3.2579429186860548E-2</v>
      </c>
      <c r="G238">
        <f>(([1]Monthly!G237-[1]Monthly!G238)/[1]Monthly!G238)</f>
        <v>1.7467505734282178E-2</v>
      </c>
      <c r="H238">
        <f>(([1]Monthly!H237-[1]Monthly!H238)/[1]Monthly!H238)</f>
        <v>0.12915552158960639</v>
      </c>
      <c r="I238">
        <f>(([1]Monthly!I237-[1]Monthly!I238)/[1]Monthly!I238)</f>
        <v>0.11303526448362719</v>
      </c>
      <c r="J238">
        <f>(([1]Monthly!J237-[1]Monthly!J238)/[1]Monthly!J238)</f>
        <v>8.6010459469555545E-2</v>
      </c>
      <c r="K238">
        <f>(([1]Monthly!K237-[1]Monthly!K238)/[1]Monthly!K238)</f>
        <v>0.14117647058823535</v>
      </c>
      <c r="L238" s="73">
        <v>9.1100083841909277E-2</v>
      </c>
      <c r="M238" s="73">
        <v>8.8882412938947886E-3</v>
      </c>
    </row>
    <row r="239" spans="1:13" x14ac:dyDescent="0.3">
      <c r="A239" s="2">
        <v>38412</v>
      </c>
      <c r="B239">
        <f>(([1]Monthly!B238-[1]Monthly!B239)/[1]Monthly!B239)</f>
        <v>-3.2910303291030354E-2</v>
      </c>
      <c r="C239">
        <f>(([1]Monthly!C238-[1]Monthly!C239)/[1]Monthly!C239)</f>
        <v>-0.21011515537295297</v>
      </c>
      <c r="D239">
        <f>(([1]Monthly!D238-[1]Monthly!D239)/[1]Monthly!D239)</f>
        <v>-1.8027961736570952E-2</v>
      </c>
      <c r="E239">
        <f>(([1]Monthly!E238-[1]Monthly!E239)/[1]Monthly!E239)</f>
        <v>-0.16410659427020075</v>
      </c>
      <c r="F239">
        <f>(([1]Monthly!F238-[1]Monthly!F239)/[1]Monthly!F239)</f>
        <v>-5.0856120623562533E-2</v>
      </c>
      <c r="G239">
        <f>(([1]Monthly!G238-[1]Monthly!G239)/[1]Monthly!G239)</f>
        <v>-3.7965372864094189E-2</v>
      </c>
      <c r="H239">
        <f>(([1]Monthly!H238-[1]Monthly!H239)/[1]Monthly!H239)</f>
        <v>-2.0583832335329236E-2</v>
      </c>
      <c r="I239">
        <f>(([1]Monthly!I238-[1]Monthly!I239)/[1]Monthly!I239)</f>
        <v>6.9360269360269441E-2</v>
      </c>
      <c r="J239">
        <f>(([1]Monthly!J238-[1]Monthly!J239)/[1]Monthly!J239)</f>
        <v>-3.1563715293479198E-2</v>
      </c>
      <c r="K239">
        <f>(([1]Monthly!K238-[1]Monthly!K239)/[1]Monthly!K239)</f>
        <v>-0.17555771096023279</v>
      </c>
      <c r="L239" s="73">
        <v>-5.2116029706660606E-2</v>
      </c>
      <c r="M239" s="73">
        <v>1.6740740740740806E-2</v>
      </c>
    </row>
    <row r="240" spans="1:13" x14ac:dyDescent="0.3">
      <c r="A240" s="2">
        <v>38384</v>
      </c>
      <c r="B240">
        <f>(([1]Monthly!B239-[1]Monthly!B240)/[1]Monthly!B240)</f>
        <v>-1.836993243243238E-2</v>
      </c>
      <c r="C240">
        <f>(([1]Monthly!C239-[1]Monthly!C240)/[1]Monthly!C240)</f>
        <v>3.7025924147863758E-2</v>
      </c>
      <c r="D240">
        <f>(([1]Monthly!D239-[1]Monthly!D240)/[1]Monthly!D240)</f>
        <v>-7.2354948805460784E-2</v>
      </c>
      <c r="E240">
        <f>(([1]Monthly!E239-[1]Monthly!E240)/[1]Monthly!E240)</f>
        <v>7.6308401123029463E-3</v>
      </c>
      <c r="F240">
        <f>(([1]Monthly!F239-[1]Monthly!F240)/[1]Monthly!F240)</f>
        <v>0.10287485907553569</v>
      </c>
      <c r="G240">
        <f>(([1]Monthly!G239-[1]Monthly!G240)/[1]Monthly!G240)</f>
        <v>-5.2687999142412949E-2</v>
      </c>
      <c r="H240">
        <f>(([1]Monthly!H239-[1]Monthly!H240)/[1]Monthly!H240)</f>
        <v>-0.1730114515629837</v>
      </c>
      <c r="I240">
        <f>(([1]Monthly!I239-[1]Monthly!I240)/[1]Monthly!I240)</f>
        <v>3.8098566934638235E-2</v>
      </c>
      <c r="J240">
        <f>(([1]Monthly!J239-[1]Monthly!J240)/[1]Monthly!J240)</f>
        <v>-8.3471485411140647E-2</v>
      </c>
      <c r="K240">
        <f>(([1]Monthly!K239-[1]Monthly!K240)/[1]Monthly!K240)</f>
        <v>0.18733205374280226</v>
      </c>
      <c r="L240" s="73">
        <v>-3.2922938518229451E-2</v>
      </c>
      <c r="M240" s="73">
        <v>-1.3302148808653734E-2</v>
      </c>
    </row>
    <row r="241" spans="1:13" x14ac:dyDescent="0.3">
      <c r="A241" s="2">
        <v>38353</v>
      </c>
      <c r="B241">
        <f>(([1]Monthly!B240-[1]Monthly!B241)/[1]Monthly!B241)</f>
        <v>4.5013239187996448E-2</v>
      </c>
      <c r="C241">
        <f>(([1]Monthly!C240-[1]Monthly!C241)/[1]Monthly!C241)</f>
        <v>6.1874721213279672E-2</v>
      </c>
      <c r="D241">
        <f>(([1]Monthly!D240-[1]Monthly!D241)/[1]Monthly!D241)</f>
        <v>4.0298242499556242E-2</v>
      </c>
      <c r="E241">
        <f>(([1]Monthly!E240-[1]Monthly!E241)/[1]Monthly!E241)</f>
        <v>8.2865606485812246E-2</v>
      </c>
      <c r="F241">
        <f>(([1]Monthly!F240-[1]Monthly!F241)/[1]Monthly!F241)</f>
        <v>-1.2249443207127083E-2</v>
      </c>
      <c r="G241">
        <f>(([1]Monthly!G240-[1]Monthly!G241)/[1]Monthly!G241)</f>
        <v>6.38649712037406E-2</v>
      </c>
      <c r="H241">
        <f>(([1]Monthly!H240-[1]Monthly!H241)/[1]Monthly!H241)</f>
        <v>6.8557182923028618E-3</v>
      </c>
      <c r="I241">
        <f>(([1]Monthly!I240-[1]Monthly!I241)/[1]Monthly!I241)</f>
        <v>-4.9501661129568171E-2</v>
      </c>
      <c r="J241">
        <f>(([1]Monthly!J240-[1]Monthly!J241)/[1]Monthly!J241)</f>
        <v>8.0035810205908664E-2</v>
      </c>
      <c r="K241">
        <f>(([1]Monthly!K240-[1]Monthly!K241)/[1]Monthly!K241)</f>
        <v>0.25542168674698801</v>
      </c>
      <c r="L241" s="73">
        <v>2.4088078902491494E-2</v>
      </c>
      <c r="M241" s="73">
        <v>1.3331358317286306E-2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39B2E-0538-4B10-AA67-44A8DA71D141}">
  <dimension ref="A1:I34"/>
  <sheetViews>
    <sheetView workbookViewId="0">
      <selection activeCell="R23" sqref="R23"/>
    </sheetView>
  </sheetViews>
  <sheetFormatPr defaultRowHeight="14.4" x14ac:dyDescent="0.3"/>
  <cols>
    <col min="2" max="2" width="15.44140625" bestFit="1" customWidth="1"/>
    <col min="6" max="6" width="19.44140625" bestFit="1" customWidth="1"/>
  </cols>
  <sheetData>
    <row r="1" spans="1:9" x14ac:dyDescent="0.3">
      <c r="A1" t="s">
        <v>103</v>
      </c>
    </row>
    <row r="2" spans="1:9" ht="15" thickBot="1" x14ac:dyDescent="0.35"/>
    <row r="3" spans="1:9" x14ac:dyDescent="0.3">
      <c r="A3" s="78" t="s">
        <v>104</v>
      </c>
      <c r="B3" s="78"/>
    </row>
    <row r="4" spans="1:9" x14ac:dyDescent="0.3">
      <c r="A4" t="s">
        <v>105</v>
      </c>
      <c r="B4">
        <v>0.63371681083795772</v>
      </c>
    </row>
    <row r="5" spans="1:9" x14ac:dyDescent="0.3">
      <c r="A5" t="s">
        <v>106</v>
      </c>
      <c r="B5">
        <v>0.40159699633863188</v>
      </c>
    </row>
    <row r="6" spans="1:9" x14ac:dyDescent="0.3">
      <c r="A6" t="s">
        <v>107</v>
      </c>
      <c r="B6">
        <v>0.32679662088096084</v>
      </c>
    </row>
    <row r="7" spans="1:9" x14ac:dyDescent="0.3">
      <c r="A7" t="s">
        <v>108</v>
      </c>
      <c r="B7">
        <v>3.3090951089192744E-2</v>
      </c>
    </row>
    <row r="8" spans="1:9" ht="15" thickBot="1" x14ac:dyDescent="0.35">
      <c r="A8" s="11" t="s">
        <v>109</v>
      </c>
      <c r="B8" s="11">
        <v>10</v>
      </c>
    </row>
    <row r="10" spans="1:9" ht="15" thickBot="1" x14ac:dyDescent="0.35">
      <c r="A10" t="s">
        <v>110</v>
      </c>
    </row>
    <row r="11" spans="1:9" x14ac:dyDescent="0.3">
      <c r="A11" s="12"/>
      <c r="B11" s="12" t="s">
        <v>111</v>
      </c>
      <c r="C11" s="12" t="s">
        <v>112</v>
      </c>
      <c r="D11" s="12" t="s">
        <v>113</v>
      </c>
      <c r="E11" s="12" t="s">
        <v>114</v>
      </c>
      <c r="F11" s="12" t="s">
        <v>115</v>
      </c>
    </row>
    <row r="12" spans="1:9" x14ac:dyDescent="0.3">
      <c r="A12" t="s">
        <v>116</v>
      </c>
      <c r="B12">
        <v>1</v>
      </c>
      <c r="C12">
        <v>5.8790232473071059E-3</v>
      </c>
      <c r="D12">
        <v>5.8790232473071059E-3</v>
      </c>
      <c r="E12">
        <v>5.3689168521071489</v>
      </c>
      <c r="F12">
        <v>4.9141983219068361E-2</v>
      </c>
    </row>
    <row r="13" spans="1:9" x14ac:dyDescent="0.3">
      <c r="A13" t="s">
        <v>117</v>
      </c>
      <c r="B13">
        <v>8</v>
      </c>
      <c r="C13">
        <v>8.7600883518987697E-3</v>
      </c>
      <c r="D13">
        <v>1.0950110439873462E-3</v>
      </c>
    </row>
    <row r="14" spans="1:9" ht="15" thickBot="1" x14ac:dyDescent="0.35">
      <c r="A14" s="11" t="s">
        <v>118</v>
      </c>
      <c r="B14" s="11">
        <v>9</v>
      </c>
      <c r="C14" s="11">
        <v>1.4639111599205876E-2</v>
      </c>
      <c r="D14" s="11"/>
      <c r="E14" s="11"/>
      <c r="F14" s="11"/>
    </row>
    <row r="15" spans="1:9" ht="15" thickBot="1" x14ac:dyDescent="0.35"/>
    <row r="16" spans="1:9" x14ac:dyDescent="0.3">
      <c r="A16" s="12"/>
      <c r="B16" s="12" t="s">
        <v>119</v>
      </c>
      <c r="C16" s="12" t="s">
        <v>108</v>
      </c>
      <c r="D16" s="12" t="s">
        <v>120</v>
      </c>
      <c r="E16" s="12" t="s">
        <v>121</v>
      </c>
      <c r="F16" s="12" t="s">
        <v>122</v>
      </c>
      <c r="G16" s="12" t="s">
        <v>123</v>
      </c>
      <c r="H16" s="12" t="s">
        <v>124</v>
      </c>
      <c r="I16" s="12" t="s">
        <v>125</v>
      </c>
    </row>
    <row r="17" spans="1:9" x14ac:dyDescent="0.3">
      <c r="A17" t="s">
        <v>126</v>
      </c>
      <c r="B17">
        <v>0.13711910909416725</v>
      </c>
      <c r="C17">
        <v>3.1635887853811169E-2</v>
      </c>
      <c r="D17">
        <v>4.3342898965817565</v>
      </c>
      <c r="E17">
        <v>2.4975099213493234E-3</v>
      </c>
      <c r="F17">
        <v>6.4166620882423406E-2</v>
      </c>
      <c r="G17">
        <v>0.21007159730591107</v>
      </c>
      <c r="H17">
        <v>6.4166620882423406E-2</v>
      </c>
      <c r="I17">
        <v>0.21007159730591107</v>
      </c>
    </row>
    <row r="18" spans="1:9" ht="15" thickBot="1" x14ac:dyDescent="0.35">
      <c r="A18" s="11" t="s">
        <v>97</v>
      </c>
      <c r="B18" s="11">
        <v>7.8637580167619667E-2</v>
      </c>
      <c r="C18" s="11">
        <v>3.3938043490694229E-2</v>
      </c>
      <c r="D18" s="11">
        <v>2.3170923270571562</v>
      </c>
      <c r="E18" s="11">
        <v>4.9141983219068361E-2</v>
      </c>
      <c r="F18" s="11">
        <v>3.7631153733991285E-4</v>
      </c>
      <c r="G18" s="11">
        <v>0.15689884879789942</v>
      </c>
      <c r="H18" s="11">
        <v>3.7631153733991285E-4</v>
      </c>
      <c r="I18" s="11">
        <v>0.15689884879789942</v>
      </c>
    </row>
    <row r="22" spans="1:9" x14ac:dyDescent="0.3">
      <c r="A22" t="s">
        <v>127</v>
      </c>
      <c r="F22" t="s">
        <v>128</v>
      </c>
    </row>
    <row r="23" spans="1:9" ht="15" thickBot="1" x14ac:dyDescent="0.35"/>
    <row r="24" spans="1:9" x14ac:dyDescent="0.3">
      <c r="A24" s="12" t="s">
        <v>129</v>
      </c>
      <c r="B24" s="12" t="s">
        <v>130</v>
      </c>
      <c r="C24" s="12" t="s">
        <v>131</v>
      </c>
      <c r="D24" s="12" t="s">
        <v>132</v>
      </c>
      <c r="F24" s="12" t="s">
        <v>133</v>
      </c>
      <c r="G24" s="12" t="s">
        <v>98</v>
      </c>
    </row>
    <row r="25" spans="1:9" x14ac:dyDescent="0.3">
      <c r="A25">
        <v>1</v>
      </c>
      <c r="B25">
        <v>0.22084132021038241</v>
      </c>
      <c r="C25">
        <v>-1.6699681242712205E-2</v>
      </c>
      <c r="D25">
        <v>-0.53527282210236071</v>
      </c>
      <c r="F25">
        <v>5</v>
      </c>
      <c r="G25">
        <v>0.15581791083749008</v>
      </c>
    </row>
    <row r="26" spans="1:9" x14ac:dyDescent="0.3">
      <c r="A26">
        <v>2</v>
      </c>
      <c r="B26">
        <v>0.18733643196122307</v>
      </c>
      <c r="C26">
        <v>6.4092756400427886E-3</v>
      </c>
      <c r="D26">
        <v>0.20543572117430633</v>
      </c>
      <c r="F26">
        <v>15</v>
      </c>
      <c r="G26">
        <v>0.16664099974438748</v>
      </c>
    </row>
    <row r="27" spans="1:9" x14ac:dyDescent="0.3">
      <c r="A27">
        <v>3</v>
      </c>
      <c r="B27">
        <v>0.21803605042961302</v>
      </c>
      <c r="C27">
        <v>-1.6528362024899657E-2</v>
      </c>
      <c r="D27">
        <v>-0.52978154835491054</v>
      </c>
      <c r="F27">
        <v>25</v>
      </c>
      <c r="G27">
        <v>0.17339981975568125</v>
      </c>
    </row>
    <row r="28" spans="1:9" x14ac:dyDescent="0.3">
      <c r="A28">
        <v>4</v>
      </c>
      <c r="B28">
        <v>0.18520023779419031</v>
      </c>
      <c r="C28">
        <v>-1.8559238049802834E-2</v>
      </c>
      <c r="D28">
        <v>-0.59487696696742753</v>
      </c>
      <c r="F28">
        <v>35</v>
      </c>
      <c r="G28">
        <v>0.19374570760126586</v>
      </c>
    </row>
    <row r="29" spans="1:9" x14ac:dyDescent="0.3">
      <c r="A29">
        <v>5</v>
      </c>
      <c r="B29">
        <v>0.18447955864984716</v>
      </c>
      <c r="C29">
        <v>5.2004160408847311E-2</v>
      </c>
      <c r="D29">
        <v>1.6668829361791238</v>
      </c>
      <c r="F29">
        <v>45</v>
      </c>
      <c r="G29">
        <v>0.20150768840471336</v>
      </c>
    </row>
    <row r="30" spans="1:9" x14ac:dyDescent="0.3">
      <c r="A30">
        <v>6</v>
      </c>
      <c r="B30">
        <v>0.1848139418126718</v>
      </c>
      <c r="C30">
        <v>1.8986266973251231E-2</v>
      </c>
      <c r="D30">
        <v>0.60856447235459221</v>
      </c>
      <c r="F30">
        <v>55</v>
      </c>
      <c r="G30">
        <v>0.20380020878592303</v>
      </c>
    </row>
    <row r="31" spans="1:9" x14ac:dyDescent="0.3">
      <c r="A31">
        <v>7</v>
      </c>
      <c r="B31">
        <v>0.21231875549613943</v>
      </c>
      <c r="C31">
        <v>-3.8918935740458183E-2</v>
      </c>
      <c r="D31">
        <v>-1.2474638446231867</v>
      </c>
      <c r="F31">
        <v>65</v>
      </c>
      <c r="G31">
        <v>0.20414163896767021</v>
      </c>
    </row>
    <row r="32" spans="1:9" x14ac:dyDescent="0.3">
      <c r="A32">
        <v>8</v>
      </c>
      <c r="B32">
        <v>0.17953856867827639</v>
      </c>
      <c r="C32">
        <v>-2.3720657840786308E-2</v>
      </c>
      <c r="D32">
        <v>-0.76031531859946133</v>
      </c>
      <c r="F32">
        <v>75</v>
      </c>
      <c r="G32">
        <v>0.23421138414246157</v>
      </c>
    </row>
    <row r="33" spans="1:7" x14ac:dyDescent="0.3">
      <c r="A33">
        <v>9</v>
      </c>
      <c r="B33">
        <v>0.24727886995834281</v>
      </c>
      <c r="C33">
        <v>-1.3067485815881241E-2</v>
      </c>
      <c r="D33">
        <v>-0.41885051030550768</v>
      </c>
      <c r="F33">
        <v>85</v>
      </c>
      <c r="G33">
        <v>0.23648371905869447</v>
      </c>
    </row>
    <row r="34" spans="1:7" ht="15" thickBot="1" x14ac:dyDescent="0.35">
      <c r="A34" s="11">
        <v>10</v>
      </c>
      <c r="B34" s="11">
        <v>0.24311809171670468</v>
      </c>
      <c r="C34" s="11">
        <v>5.0094657692398847E-2</v>
      </c>
      <c r="D34" s="11">
        <v>1.6056778812448242</v>
      </c>
      <c r="F34" s="11">
        <v>95</v>
      </c>
      <c r="G34" s="11">
        <v>0.29321274940910352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0DA3AF-BEC9-4EAF-B6B5-ACC53D5EED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weekly</vt:lpstr>
      <vt:lpstr>weekly_r</vt:lpstr>
      <vt:lpstr>monthly</vt:lpstr>
      <vt:lpstr>monthly_r</vt:lpstr>
      <vt:lpstr>monthly_avg</vt:lpstr>
      <vt:lpstr>monthly_stddev</vt:lpstr>
      <vt:lpstr>annualized_r</vt:lpstr>
      <vt:lpstr> optimization portfolio</vt:lpstr>
      <vt:lpstr>India 10-Year Bond Yield Histor</vt:lpstr>
      <vt:lpstr>BSE_timeseries</vt:lpstr>
      <vt:lpstr>monthly_average</vt:lpstr>
      <vt:lpstr>monthly_stdev</vt:lpstr>
      <vt:lpstr>BSE Sensex 30 Historical Data</vt:lpstr>
      <vt:lpstr>10,11</vt:lpstr>
      <vt:lpstr>Regression 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abhigya pandey</dc:creator>
  <cp:lastModifiedBy>abhigya pandey</cp:lastModifiedBy>
  <dcterms:created xsi:type="dcterms:W3CDTF">2024-12-15T10:22:27Z</dcterms:created>
  <dcterms:modified xsi:type="dcterms:W3CDTF">2024-12-16T18:25:35Z</dcterms:modified>
</cp:coreProperties>
</file>