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rishav\Downloads\"/>
    </mc:Choice>
  </mc:AlternateContent>
  <xr:revisionPtr revIDLastSave="0" documentId="13_ncr:1_{FC482654-B637-4C85-92F9-CDC157F19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" i="1" l="1" a="1"/>
  <c r="E67" i="1" s="1"/>
  <c r="E65" i="1"/>
  <c r="D61" i="1"/>
  <c r="D59" i="1"/>
  <c r="D58" i="1"/>
  <c r="D57" i="1"/>
  <c r="D56" i="1"/>
  <c r="D55" i="1"/>
  <c r="D53" i="1"/>
  <c r="D52" i="1"/>
  <c r="D51" i="1"/>
  <c r="D49" i="1"/>
  <c r="D50" i="1"/>
  <c r="F27" i="1"/>
  <c r="F25" i="1"/>
  <c r="F24" i="1"/>
  <c r="K2" i="1"/>
  <c r="K1" i="1"/>
  <c r="D21" i="1"/>
  <c r="D20" i="1"/>
  <c r="D19" i="1"/>
  <c r="D18" i="1"/>
  <c r="D16" i="1"/>
  <c r="D15" i="1"/>
  <c r="F13" i="1"/>
  <c r="F12" i="1"/>
  <c r="D13" i="1"/>
  <c r="D12" i="1"/>
  <c r="B13" i="1"/>
  <c r="B12" i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<sst xmlns="http://schemas.openxmlformats.org/spreadsheetml/2006/main" count="121" uniqueCount="72">
  <si>
    <t>Name</t>
  </si>
  <si>
    <t>Company</t>
  </si>
  <si>
    <t>Price</t>
  </si>
  <si>
    <t>Cost</t>
  </si>
  <si>
    <t>Profit</t>
  </si>
  <si>
    <t>Tax</t>
  </si>
  <si>
    <t>Strawberry Cookie</t>
  </si>
  <si>
    <t>Chocolate Cookie</t>
  </si>
  <si>
    <t>Gingerbread Cookies</t>
  </si>
  <si>
    <t>Sugar Cookies</t>
  </si>
  <si>
    <t>Kevin</t>
  </si>
  <si>
    <t>Senna</t>
  </si>
  <si>
    <t>Rate</t>
  </si>
  <si>
    <t>How many cookies did kevin sell?</t>
  </si>
  <si>
    <t>Cookies Sold</t>
  </si>
  <si>
    <t>How many cookies did senna sell?</t>
  </si>
  <si>
    <t>Most cookies sold by kevin:</t>
  </si>
  <si>
    <t>Most cookies sold by senna:</t>
  </si>
  <si>
    <t>Minimun cookies by Kevin</t>
  </si>
  <si>
    <t>Minimun cookies by senna</t>
  </si>
  <si>
    <t>2nd most sold by kevin:</t>
  </si>
  <si>
    <t>2nd least sold by kevin:</t>
  </si>
  <si>
    <t>Number of cookie with sales:</t>
  </si>
  <si>
    <t xml:space="preserve">Average of all sales: </t>
  </si>
  <si>
    <t>What # is in the mid point?</t>
  </si>
  <si>
    <t>What # is the most occuring?</t>
  </si>
  <si>
    <t>Cookie Name</t>
  </si>
  <si>
    <t>Country</t>
  </si>
  <si>
    <t>Chocolate Chip</t>
  </si>
  <si>
    <t>United States</t>
  </si>
  <si>
    <t>Oatmeal Raisin</t>
  </si>
  <si>
    <t>Sugar Cookie</t>
  </si>
  <si>
    <t>Snickerdoodle</t>
  </si>
  <si>
    <t>Birthday Cake</t>
  </si>
  <si>
    <t>Peanut Butter</t>
  </si>
  <si>
    <t>Fortune</t>
  </si>
  <si>
    <t>India</t>
  </si>
  <si>
    <t>Philippines</t>
  </si>
  <si>
    <t>SUMIF</t>
  </si>
  <si>
    <t>SUMIFS</t>
  </si>
  <si>
    <t>AVERAGEIF</t>
  </si>
  <si>
    <t>AVERAGEIFS</t>
  </si>
  <si>
    <t>COUNTIF</t>
  </si>
  <si>
    <t>COUNTIFS</t>
  </si>
  <si>
    <t>MINIFS</t>
  </si>
  <si>
    <t>MAXIFS</t>
  </si>
  <si>
    <t>Average of Birthday cake</t>
  </si>
  <si>
    <t>Sum of cookies in US</t>
  </si>
  <si>
    <t>Sum of chocolate chip cookies in US</t>
  </si>
  <si>
    <t>Wrishav</t>
  </si>
  <si>
    <t>Sett</t>
  </si>
  <si>
    <t xml:space="preserve"> </t>
  </si>
  <si>
    <t>wrishav sett</t>
  </si>
  <si>
    <t xml:space="preserve">                                           I am wrishav sett</t>
  </si>
  <si>
    <t>CONCAT</t>
  </si>
  <si>
    <t>PROPER</t>
  </si>
  <si>
    <t>TRIM</t>
  </si>
  <si>
    <t>TEXT FORMATTING FUNCTIONS=</t>
  </si>
  <si>
    <t>I</t>
  </si>
  <si>
    <t>am</t>
  </si>
  <si>
    <t>TEXTJOIN</t>
  </si>
  <si>
    <t>PROPER and TEXTJOIN</t>
  </si>
  <si>
    <t>Right, Left and Mid</t>
  </si>
  <si>
    <t>LEN</t>
  </si>
  <si>
    <t>FIND - Case sens</t>
  </si>
  <si>
    <t>SEARCH - Not case sens</t>
  </si>
  <si>
    <t>wrishavsett@cookiecomp</t>
  </si>
  <si>
    <t>LEFT together with FIND</t>
  </si>
  <si>
    <t>Cookie</t>
  </si>
  <si>
    <t>Sugar</t>
  </si>
  <si>
    <t>VLOOKUP=</t>
  </si>
  <si>
    <t>XLOOKUP=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</si>
</sst>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F Pro Regular"/>
    </font>
    <font>
      <sz val="16"/>
      <color theme="1"/>
      <name val="SF Pro Regular"/>
    </font>
    <font>
      <b/>
      <sz val="16"/>
      <color rgb="FF000000"/>
      <name val="SF Pro Regular"/>
    </font>
    <font>
      <sz val="16"/>
      <color rgb="FF000000"/>
      <name val="SF Pro Regular"/>
    </font>
    <font>
      <sz val="16"/>
      <color theme="10"/>
      <name val="SF Pro Regula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6" fillId="0" borderId="0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zoomScaleNormal="100" workbookViewId="0">
      <selection activeCell="G56" sqref="G56"/>
    </sheetView>
  </sheetViews>
  <sheetFormatPr defaultRowHeight="20.25" x14ac:dyDescent="0.25"/>
  <cols>
    <col min="1" max="1" width="48.140625" style="2" bestFit="1" customWidth="1"/>
    <col min="2" max="2" width="19.85546875" style="2" bestFit="1" customWidth="1"/>
    <col min="3" max="3" width="38.7109375" style="2" bestFit="1" customWidth="1"/>
    <col min="4" max="4" width="23.85546875" style="2" bestFit="1" customWidth="1"/>
    <col min="5" max="5" width="35.42578125" style="2" bestFit="1" customWidth="1"/>
    <col min="6" max="6" width="22.42578125" style="2" bestFit="1" customWidth="1"/>
    <col min="7" max="7" width="48" style="2" bestFit="1" customWidth="1"/>
    <col min="8" max="8" width="9.140625" style="2"/>
    <col min="9" max="9" width="7.42578125" style="2" bestFit="1" customWidth="1"/>
    <col min="10" max="10" width="9.140625" style="2"/>
    <col min="11" max="11" width="25.5703125" style="2" bestFit="1" customWidth="1"/>
    <col min="12" max="12" width="6.85546875" style="2" bestFit="1" customWidth="1"/>
    <col min="13" max="16384" width="9.140625" style="2"/>
  </cols>
  <sheetData>
    <row r="1" spans="1:11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3" t="s">
        <v>12</v>
      </c>
      <c r="K1" s="4">
        <f ca="1">TODAY()</f>
        <v>45344</v>
      </c>
    </row>
    <row r="2" spans="1:11" x14ac:dyDescent="0.25">
      <c r="A2" s="5" t="s">
        <v>6</v>
      </c>
      <c r="B2" s="5">
        <v>97</v>
      </c>
      <c r="C2" s="5" t="s">
        <v>10</v>
      </c>
      <c r="D2" s="5">
        <v>10</v>
      </c>
      <c r="E2" s="5">
        <v>6</v>
      </c>
      <c r="F2" s="5" t="str">
        <f>IMSUB(D2,E2)</f>
        <v>4</v>
      </c>
      <c r="G2" s="5">
        <f>F2*$I$2</f>
        <v>0.4</v>
      </c>
      <c r="I2" s="3">
        <v>0.1</v>
      </c>
      <c r="K2" s="6">
        <f ca="1">NOW()</f>
        <v>45344.467350925923</v>
      </c>
    </row>
    <row r="3" spans="1:11" x14ac:dyDescent="0.25">
      <c r="A3" s="5" t="s">
        <v>7</v>
      </c>
      <c r="B3" s="5">
        <v>95</v>
      </c>
      <c r="C3" s="5" t="s">
        <v>10</v>
      </c>
      <c r="D3" s="5">
        <v>15</v>
      </c>
      <c r="E3" s="5">
        <v>10</v>
      </c>
      <c r="F3" s="5" t="str">
        <f t="shared" ref="F3:F9" si="0">IMSUB(D3,E3)</f>
        <v>5</v>
      </c>
      <c r="G3" s="5">
        <f>F3*$I$2</f>
        <v>0.5</v>
      </c>
    </row>
    <row r="4" spans="1:11" x14ac:dyDescent="0.25">
      <c r="A4" s="5" t="s">
        <v>8</v>
      </c>
      <c r="B4" s="5">
        <v>77</v>
      </c>
      <c r="C4" s="5" t="s">
        <v>10</v>
      </c>
      <c r="D4" s="5">
        <v>5</v>
      </c>
      <c r="E4" s="5">
        <v>3</v>
      </c>
      <c r="F4" s="5" t="str">
        <f t="shared" si="0"/>
        <v>2</v>
      </c>
      <c r="G4" s="5">
        <f>F4*$I$2</f>
        <v>0.2</v>
      </c>
    </row>
    <row r="5" spans="1:11" x14ac:dyDescent="0.25">
      <c r="A5" s="5" t="s">
        <v>9</v>
      </c>
      <c r="B5" s="5">
        <v>64</v>
      </c>
      <c r="C5" s="5" t="s">
        <v>10</v>
      </c>
      <c r="D5" s="5">
        <v>8</v>
      </c>
      <c r="E5" s="5">
        <v>2</v>
      </c>
      <c r="F5" s="5" t="str">
        <f t="shared" si="0"/>
        <v>6</v>
      </c>
      <c r="G5" s="5">
        <f>F5*$I$2</f>
        <v>0.60000000000000009</v>
      </c>
    </row>
    <row r="6" spans="1:11" x14ac:dyDescent="0.25">
      <c r="A6" s="5" t="s">
        <v>6</v>
      </c>
      <c r="B6" s="5">
        <v>44</v>
      </c>
      <c r="C6" s="5" t="s">
        <v>11</v>
      </c>
      <c r="D6" s="5">
        <v>12</v>
      </c>
      <c r="E6" s="5">
        <v>5</v>
      </c>
      <c r="F6" s="5" t="str">
        <f t="shared" si="0"/>
        <v>7</v>
      </c>
      <c r="G6" s="5">
        <f>F6*$I$2</f>
        <v>0.70000000000000007</v>
      </c>
    </row>
    <row r="7" spans="1:11" x14ac:dyDescent="0.25">
      <c r="A7" s="5" t="s">
        <v>7</v>
      </c>
      <c r="B7" s="5">
        <v>85</v>
      </c>
      <c r="C7" s="5" t="s">
        <v>11</v>
      </c>
      <c r="D7" s="5">
        <v>16</v>
      </c>
      <c r="E7" s="5">
        <v>8</v>
      </c>
      <c r="F7" s="5" t="str">
        <f t="shared" si="0"/>
        <v>8</v>
      </c>
      <c r="G7" s="5">
        <f>F7*$I$2</f>
        <v>0.8</v>
      </c>
    </row>
    <row r="8" spans="1:11" x14ac:dyDescent="0.25">
      <c r="A8" s="5" t="s">
        <v>8</v>
      </c>
      <c r="B8" s="5">
        <v>92</v>
      </c>
      <c r="C8" s="5" t="s">
        <v>11</v>
      </c>
      <c r="D8" s="5">
        <v>4</v>
      </c>
      <c r="E8" s="5">
        <v>3</v>
      </c>
      <c r="F8" s="5" t="str">
        <f t="shared" si="0"/>
        <v>1</v>
      </c>
      <c r="G8" s="5">
        <f>F8*$I$2</f>
        <v>0.1</v>
      </c>
    </row>
    <row r="9" spans="1:11" x14ac:dyDescent="0.25">
      <c r="A9" s="5" t="s">
        <v>9</v>
      </c>
      <c r="B9" s="5">
        <v>77</v>
      </c>
      <c r="C9" s="5" t="s">
        <v>11</v>
      </c>
      <c r="D9" s="5">
        <v>7</v>
      </c>
      <c r="E9" s="5">
        <v>4</v>
      </c>
      <c r="F9" s="5" t="str">
        <f t="shared" si="0"/>
        <v>3</v>
      </c>
      <c r="G9" s="5">
        <f>F9*$I$2</f>
        <v>0.30000000000000004</v>
      </c>
    </row>
    <row r="10" spans="1:11" x14ac:dyDescent="0.25">
      <c r="A10" s="15"/>
      <c r="B10" s="9"/>
      <c r="C10" s="9"/>
      <c r="D10" s="9"/>
      <c r="E10" s="9"/>
      <c r="F10" s="9"/>
      <c r="G10" s="16"/>
    </row>
    <row r="11" spans="1:11" x14ac:dyDescent="0.25">
      <c r="A11" s="15"/>
      <c r="B11" s="9"/>
      <c r="C11" s="9"/>
      <c r="D11" s="9"/>
      <c r="E11" s="9"/>
      <c r="F11" s="9"/>
      <c r="G11" s="16"/>
    </row>
    <row r="12" spans="1:11" x14ac:dyDescent="0.25">
      <c r="A12" s="15" t="s">
        <v>13</v>
      </c>
      <c r="B12" s="9">
        <f>SUM(B2:B5)</f>
        <v>333</v>
      </c>
      <c r="C12" s="9" t="s">
        <v>16</v>
      </c>
      <c r="D12" s="9">
        <f>MAX(B2:B5)</f>
        <v>97</v>
      </c>
      <c r="E12" s="9" t="s">
        <v>18</v>
      </c>
      <c r="F12" s="9">
        <f>MIN(B2:B5)</f>
        <v>64</v>
      </c>
      <c r="G12" s="16"/>
    </row>
    <row r="13" spans="1:11" x14ac:dyDescent="0.25">
      <c r="A13" s="15" t="s">
        <v>15</v>
      </c>
      <c r="B13" s="9">
        <f>SUM(B6:B9)</f>
        <v>298</v>
      </c>
      <c r="C13" s="9" t="s">
        <v>17</v>
      </c>
      <c r="D13" s="9">
        <f>MAX(B6:B9)</f>
        <v>92</v>
      </c>
      <c r="E13" s="9" t="s">
        <v>19</v>
      </c>
      <c r="F13" s="9">
        <f>MIN(B6:B9)</f>
        <v>44</v>
      </c>
      <c r="G13" s="16"/>
    </row>
    <row r="14" spans="1:11" x14ac:dyDescent="0.25">
      <c r="A14" s="15"/>
      <c r="B14" s="9"/>
      <c r="C14" s="9"/>
      <c r="D14" s="9"/>
      <c r="E14" s="9"/>
      <c r="F14" s="9"/>
      <c r="G14" s="16"/>
    </row>
    <row r="15" spans="1:11" x14ac:dyDescent="0.25">
      <c r="A15" s="15"/>
      <c r="B15" s="9"/>
      <c r="C15" s="9" t="s">
        <v>20</v>
      </c>
      <c r="D15" s="9">
        <f>LARGE(B2:B5, 2)</f>
        <v>95</v>
      </c>
      <c r="E15" s="9"/>
      <c r="F15" s="9"/>
      <c r="G15" s="16"/>
    </row>
    <row r="16" spans="1:11" x14ac:dyDescent="0.25">
      <c r="A16" s="15"/>
      <c r="B16" s="9"/>
      <c r="C16" s="9" t="s">
        <v>21</v>
      </c>
      <c r="D16" s="9">
        <f>SMALL(B2:B5, 2)</f>
        <v>77</v>
      </c>
      <c r="E16" s="9"/>
      <c r="F16" s="9"/>
      <c r="G16" s="16"/>
    </row>
    <row r="17" spans="1:7" x14ac:dyDescent="0.25">
      <c r="A17" s="15"/>
      <c r="B17" s="9"/>
      <c r="C17" s="9"/>
      <c r="D17" s="9"/>
      <c r="E17" s="9"/>
      <c r="F17" s="9"/>
      <c r="G17" s="16"/>
    </row>
    <row r="18" spans="1:7" x14ac:dyDescent="0.25">
      <c r="A18" s="15"/>
      <c r="B18" s="9"/>
      <c r="C18" s="9" t="s">
        <v>22</v>
      </c>
      <c r="D18" s="9">
        <f>COUNT(B2:B9)</f>
        <v>8</v>
      </c>
      <c r="E18" s="9"/>
      <c r="F18" s="9"/>
      <c r="G18" s="16"/>
    </row>
    <row r="19" spans="1:7" x14ac:dyDescent="0.25">
      <c r="A19" s="15"/>
      <c r="B19" s="9"/>
      <c r="C19" s="9" t="s">
        <v>23</v>
      </c>
      <c r="D19" s="9">
        <f>AVERAGE(B2:B9)</f>
        <v>78.875</v>
      </c>
      <c r="E19" s="9"/>
      <c r="F19" s="9"/>
      <c r="G19" s="16"/>
    </row>
    <row r="20" spans="1:7" x14ac:dyDescent="0.25">
      <c r="A20" s="15"/>
      <c r="B20" s="9"/>
      <c r="C20" s="9" t="s">
        <v>24</v>
      </c>
      <c r="D20" s="9">
        <f>MEDIAN(B2:B9)</f>
        <v>81</v>
      </c>
      <c r="E20" s="9"/>
      <c r="F20" s="9"/>
      <c r="G20" s="16"/>
    </row>
    <row r="21" spans="1:7" x14ac:dyDescent="0.25">
      <c r="A21" s="17"/>
      <c r="B21" s="18"/>
      <c r="C21" s="18" t="s">
        <v>25</v>
      </c>
      <c r="D21" s="18">
        <f>MODE(B2:B9)</f>
        <v>77</v>
      </c>
      <c r="E21" s="18"/>
      <c r="F21" s="18"/>
      <c r="G21" s="19"/>
    </row>
    <row r="24" spans="1:7" x14ac:dyDescent="0.3">
      <c r="A24" s="7" t="s">
        <v>26</v>
      </c>
      <c r="B24" s="7" t="s">
        <v>27</v>
      </c>
      <c r="C24" s="7" t="s">
        <v>14</v>
      </c>
      <c r="D24" s="13"/>
      <c r="E24" s="13" t="s">
        <v>38</v>
      </c>
      <c r="F24" s="13">
        <f>SUMIF(B25:B45, B25, C25:C45)</f>
        <v>362</v>
      </c>
      <c r="G24" s="14" t="s">
        <v>47</v>
      </c>
    </row>
    <row r="25" spans="1:7" x14ac:dyDescent="0.3">
      <c r="A25" s="8" t="s">
        <v>28</v>
      </c>
      <c r="B25" s="8" t="s">
        <v>29</v>
      </c>
      <c r="C25" s="8">
        <v>28</v>
      </c>
      <c r="D25" s="9"/>
      <c r="E25" s="9" t="s">
        <v>39</v>
      </c>
      <c r="F25" s="9">
        <f>SUMIFS(C25:C45, A25:A45, A25, B25:B45, B25)</f>
        <v>28</v>
      </c>
      <c r="G25" s="16" t="s">
        <v>48</v>
      </c>
    </row>
    <row r="26" spans="1:7" x14ac:dyDescent="0.3">
      <c r="A26" s="8" t="s">
        <v>30</v>
      </c>
      <c r="B26" s="8" t="s">
        <v>29</v>
      </c>
      <c r="C26" s="8">
        <v>32</v>
      </c>
      <c r="D26" s="9"/>
      <c r="E26" s="9"/>
      <c r="F26" s="9"/>
      <c r="G26" s="16"/>
    </row>
    <row r="27" spans="1:7" x14ac:dyDescent="0.3">
      <c r="A27" s="8" t="s">
        <v>31</v>
      </c>
      <c r="B27" s="8" t="s">
        <v>29</v>
      </c>
      <c r="C27" s="8">
        <v>52</v>
      </c>
      <c r="D27" s="9"/>
      <c r="E27" s="9" t="s">
        <v>40</v>
      </c>
      <c r="F27" s="9">
        <f>AVERAGEIF(A25:A45, A29, C25:C45)</f>
        <v>45.333333333333336</v>
      </c>
      <c r="G27" s="16" t="s">
        <v>46</v>
      </c>
    </row>
    <row r="28" spans="1:7" x14ac:dyDescent="0.3">
      <c r="A28" s="8" t="s">
        <v>32</v>
      </c>
      <c r="B28" s="8" t="s">
        <v>29</v>
      </c>
      <c r="C28" s="8">
        <v>67</v>
      </c>
      <c r="D28" s="9"/>
      <c r="E28" s="9" t="s">
        <v>41</v>
      </c>
      <c r="F28" s="9"/>
      <c r="G28" s="16"/>
    </row>
    <row r="29" spans="1:7" x14ac:dyDescent="0.3">
      <c r="A29" s="8" t="s">
        <v>33</v>
      </c>
      <c r="B29" s="8" t="s">
        <v>29</v>
      </c>
      <c r="C29" s="8">
        <v>44</v>
      </c>
      <c r="D29" s="9"/>
      <c r="E29" s="9"/>
      <c r="F29" s="9"/>
      <c r="G29" s="16"/>
    </row>
    <row r="30" spans="1:7" x14ac:dyDescent="0.3">
      <c r="A30" s="8" t="s">
        <v>34</v>
      </c>
      <c r="B30" s="8" t="s">
        <v>29</v>
      </c>
      <c r="C30" s="8">
        <v>39</v>
      </c>
      <c r="D30" s="9"/>
      <c r="E30" s="9" t="s">
        <v>42</v>
      </c>
      <c r="F30" s="9"/>
      <c r="G30" s="16"/>
    </row>
    <row r="31" spans="1:7" x14ac:dyDescent="0.3">
      <c r="A31" s="8" t="s">
        <v>35</v>
      </c>
      <c r="B31" s="8" t="s">
        <v>29</v>
      </c>
      <c r="C31" s="8">
        <v>100</v>
      </c>
      <c r="D31" s="9"/>
      <c r="E31" s="9" t="s">
        <v>43</v>
      </c>
      <c r="F31" s="9"/>
      <c r="G31" s="16"/>
    </row>
    <row r="32" spans="1:7" x14ac:dyDescent="0.3">
      <c r="A32" s="8" t="s">
        <v>28</v>
      </c>
      <c r="B32" s="8" t="s">
        <v>36</v>
      </c>
      <c r="C32" s="8">
        <v>75</v>
      </c>
      <c r="D32" s="9"/>
      <c r="E32" s="9"/>
      <c r="F32" s="9"/>
      <c r="G32" s="16"/>
    </row>
    <row r="33" spans="1:7" x14ac:dyDescent="0.3">
      <c r="A33" s="8" t="s">
        <v>30</v>
      </c>
      <c r="B33" s="8" t="s">
        <v>36</v>
      </c>
      <c r="C33" s="8">
        <v>32</v>
      </c>
      <c r="D33" s="9"/>
      <c r="E33" s="9" t="s">
        <v>45</v>
      </c>
      <c r="F33" s="9"/>
      <c r="G33" s="16"/>
    </row>
    <row r="34" spans="1:7" x14ac:dyDescent="0.3">
      <c r="A34" s="8" t="s">
        <v>31</v>
      </c>
      <c r="B34" s="8" t="s">
        <v>36</v>
      </c>
      <c r="C34" s="8">
        <v>40</v>
      </c>
      <c r="D34" s="9"/>
      <c r="E34" s="9" t="s">
        <v>44</v>
      </c>
      <c r="F34" s="9"/>
      <c r="G34" s="16"/>
    </row>
    <row r="35" spans="1:7" x14ac:dyDescent="0.3">
      <c r="A35" s="8" t="s">
        <v>32</v>
      </c>
      <c r="B35" s="8" t="s">
        <v>36</v>
      </c>
      <c r="C35" s="8">
        <v>21</v>
      </c>
      <c r="D35" s="9"/>
      <c r="E35" s="9"/>
      <c r="F35" s="9"/>
      <c r="G35" s="16"/>
    </row>
    <row r="36" spans="1:7" x14ac:dyDescent="0.3">
      <c r="A36" s="8" t="s">
        <v>33</v>
      </c>
      <c r="B36" s="8" t="s">
        <v>36</v>
      </c>
      <c r="C36" s="8">
        <v>58</v>
      </c>
      <c r="D36" s="9"/>
      <c r="E36" s="9"/>
      <c r="F36" s="9"/>
      <c r="G36" s="16"/>
    </row>
    <row r="37" spans="1:7" x14ac:dyDescent="0.3">
      <c r="A37" s="8" t="s">
        <v>34</v>
      </c>
      <c r="B37" s="8" t="s">
        <v>36</v>
      </c>
      <c r="C37" s="8">
        <v>21</v>
      </c>
      <c r="D37" s="9"/>
      <c r="E37" s="9"/>
      <c r="F37" s="9"/>
      <c r="G37" s="16"/>
    </row>
    <row r="38" spans="1:7" x14ac:dyDescent="0.3">
      <c r="A38" s="8" t="s">
        <v>35</v>
      </c>
      <c r="B38" s="8" t="s">
        <v>36</v>
      </c>
      <c r="C38" s="8">
        <v>54</v>
      </c>
      <c r="D38" s="9"/>
      <c r="E38" s="9"/>
      <c r="F38" s="9"/>
      <c r="G38" s="16"/>
    </row>
    <row r="39" spans="1:7" x14ac:dyDescent="0.3">
      <c r="A39" s="8" t="s">
        <v>28</v>
      </c>
      <c r="B39" s="8" t="s">
        <v>37</v>
      </c>
      <c r="C39" s="8">
        <v>55</v>
      </c>
      <c r="D39" s="9"/>
      <c r="E39" s="9"/>
      <c r="F39" s="9"/>
      <c r="G39" s="16"/>
    </row>
    <row r="40" spans="1:7" x14ac:dyDescent="0.3">
      <c r="A40" s="8" t="s">
        <v>30</v>
      </c>
      <c r="B40" s="8" t="s">
        <v>37</v>
      </c>
      <c r="C40" s="8">
        <v>41</v>
      </c>
      <c r="D40" s="9"/>
      <c r="E40" s="9"/>
      <c r="F40" s="9"/>
      <c r="G40" s="16"/>
    </row>
    <row r="41" spans="1:7" x14ac:dyDescent="0.3">
      <c r="A41" s="8" t="s">
        <v>31</v>
      </c>
      <c r="B41" s="8" t="s">
        <v>37</v>
      </c>
      <c r="C41" s="8">
        <v>92</v>
      </c>
      <c r="D41" s="9"/>
      <c r="E41" s="9"/>
      <c r="F41" s="9"/>
      <c r="G41" s="16"/>
    </row>
    <row r="42" spans="1:7" x14ac:dyDescent="0.3">
      <c r="A42" s="8" t="s">
        <v>32</v>
      </c>
      <c r="B42" s="8" t="s">
        <v>37</v>
      </c>
      <c r="C42" s="8">
        <v>89</v>
      </c>
      <c r="D42" s="9"/>
      <c r="E42" s="9"/>
      <c r="F42" s="9"/>
      <c r="G42" s="16"/>
    </row>
    <row r="43" spans="1:7" x14ac:dyDescent="0.3">
      <c r="A43" s="8" t="s">
        <v>33</v>
      </c>
      <c r="B43" s="8" t="s">
        <v>37</v>
      </c>
      <c r="C43" s="8">
        <v>34</v>
      </c>
      <c r="D43" s="9"/>
      <c r="E43" s="9"/>
      <c r="F43" s="9"/>
      <c r="G43" s="16"/>
    </row>
    <row r="44" spans="1:7" x14ac:dyDescent="0.3">
      <c r="A44" s="8" t="s">
        <v>34</v>
      </c>
      <c r="B44" s="8" t="s">
        <v>37</v>
      </c>
      <c r="C44" s="8">
        <v>29</v>
      </c>
      <c r="D44" s="9"/>
      <c r="E44" s="9"/>
      <c r="F44" s="9"/>
      <c r="G44" s="16"/>
    </row>
    <row r="45" spans="1:7" x14ac:dyDescent="0.3">
      <c r="A45" s="8" t="s">
        <v>35</v>
      </c>
      <c r="B45" s="8" t="s">
        <v>37</v>
      </c>
      <c r="C45" s="8">
        <v>100</v>
      </c>
      <c r="D45" s="18"/>
      <c r="E45" s="18"/>
      <c r="F45" s="18"/>
      <c r="G45" s="19"/>
    </row>
    <row r="48" spans="1:7" x14ac:dyDescent="0.25">
      <c r="A48" s="12" t="s">
        <v>57</v>
      </c>
      <c r="B48" s="13"/>
      <c r="C48" s="13"/>
      <c r="D48" s="13"/>
      <c r="E48" s="14"/>
    </row>
    <row r="49" spans="1:5" x14ac:dyDescent="0.25">
      <c r="A49" s="15" t="s">
        <v>49</v>
      </c>
      <c r="B49" s="9" t="s">
        <v>51</v>
      </c>
      <c r="C49" s="9" t="s">
        <v>50</v>
      </c>
      <c r="D49" s="9" t="str">
        <f>_xlfn.CONCAT(A49:C49)</f>
        <v>Wrishav Sett</v>
      </c>
      <c r="E49" s="16" t="s">
        <v>54</v>
      </c>
    </row>
    <row r="50" spans="1:5" x14ac:dyDescent="0.25">
      <c r="A50" s="15" t="s">
        <v>52</v>
      </c>
      <c r="B50" s="9"/>
      <c r="C50" s="9"/>
      <c r="D50" s="9" t="str">
        <f>PROPER(A50)</f>
        <v>Wrishav Sett</v>
      </c>
      <c r="E50" s="16" t="s">
        <v>55</v>
      </c>
    </row>
    <row r="51" spans="1:5" x14ac:dyDescent="0.25">
      <c r="A51" s="15" t="s">
        <v>53</v>
      </c>
      <c r="B51" s="9"/>
      <c r="C51" s="9"/>
      <c r="D51" s="9" t="str">
        <f>TRIM(A51)</f>
        <v>I am wrishav sett</v>
      </c>
      <c r="E51" s="16" t="s">
        <v>56</v>
      </c>
    </row>
    <row r="52" spans="1:5" x14ac:dyDescent="0.25">
      <c r="A52" s="15" t="s">
        <v>58</v>
      </c>
      <c r="B52" s="9" t="s">
        <v>59</v>
      </c>
      <c r="C52" s="9" t="s">
        <v>52</v>
      </c>
      <c r="D52" s="9" t="str">
        <f>_xlfn.TEXTJOIN(" ", TRUE, A52:C52)</f>
        <v>I am wrishav sett</v>
      </c>
      <c r="E52" s="16" t="s">
        <v>60</v>
      </c>
    </row>
    <row r="53" spans="1:5" x14ac:dyDescent="0.25">
      <c r="A53" s="15"/>
      <c r="B53" s="9"/>
      <c r="C53" s="9"/>
      <c r="D53" s="9" t="str">
        <f>PROPER(_xlfn.TEXTJOIN(" ",TRUE,A52:C52))</f>
        <v>I Am Wrishav Sett</v>
      </c>
      <c r="E53" s="16" t="s">
        <v>61</v>
      </c>
    </row>
    <row r="54" spans="1:5" x14ac:dyDescent="0.25">
      <c r="A54" s="15"/>
      <c r="B54" s="9"/>
      <c r="C54" s="9"/>
      <c r="D54" s="9"/>
      <c r="E54" s="16"/>
    </row>
    <row r="55" spans="1:5" x14ac:dyDescent="0.25">
      <c r="A55" s="15"/>
      <c r="B55" s="9"/>
      <c r="C55" s="9"/>
      <c r="D55" s="9" t="str">
        <f>RIGHT(D53, 12)</f>
        <v>Wrishav Sett</v>
      </c>
      <c r="E55" s="16" t="s">
        <v>62</v>
      </c>
    </row>
    <row r="56" spans="1:5" x14ac:dyDescent="0.25">
      <c r="A56" s="15"/>
      <c r="B56" s="9"/>
      <c r="C56" s="9"/>
      <c r="D56" s="9" t="str">
        <f>LEFT(D53, 1)</f>
        <v>I</v>
      </c>
      <c r="E56" s="16"/>
    </row>
    <row r="57" spans="1:5" x14ac:dyDescent="0.25">
      <c r="A57" s="15"/>
      <c r="B57" s="9"/>
      <c r="C57" s="9"/>
      <c r="D57" s="9">
        <f>LEN(D53)</f>
        <v>17</v>
      </c>
      <c r="E57" s="16" t="s">
        <v>63</v>
      </c>
    </row>
    <row r="58" spans="1:5" x14ac:dyDescent="0.3">
      <c r="A58" s="15"/>
      <c r="B58" s="9"/>
      <c r="C58" s="10" t="s">
        <v>66</v>
      </c>
      <c r="D58" s="9">
        <f>FIND("@", C58)</f>
        <v>12</v>
      </c>
      <c r="E58" s="16" t="s">
        <v>64</v>
      </c>
    </row>
    <row r="59" spans="1:5" x14ac:dyDescent="0.25">
      <c r="A59" s="15"/>
      <c r="B59" s="9"/>
      <c r="C59" s="11"/>
      <c r="D59" s="9">
        <f>SEARCH("WRISHAV", C58)</f>
        <v>1</v>
      </c>
      <c r="E59" s="16" t="s">
        <v>65</v>
      </c>
    </row>
    <row r="60" spans="1:5" x14ac:dyDescent="0.25">
      <c r="A60" s="15"/>
      <c r="B60" s="9"/>
      <c r="C60" s="9"/>
      <c r="D60" s="9"/>
      <c r="E60" s="16"/>
    </row>
    <row r="61" spans="1:5" x14ac:dyDescent="0.25">
      <c r="A61" s="17"/>
      <c r="B61" s="18"/>
      <c r="C61" s="18"/>
      <c r="D61" s="18" t="str">
        <f>LEFT(C58, FIND("@",C58))</f>
        <v>wrishavsett@</v>
      </c>
      <c r="E61" s="19" t="s">
        <v>67</v>
      </c>
    </row>
    <row r="65" spans="1:6" x14ac:dyDescent="0.25">
      <c r="A65" s="5" t="s">
        <v>68</v>
      </c>
      <c r="B65" s="5" t="s">
        <v>2</v>
      </c>
      <c r="C65" s="5" t="s">
        <v>3</v>
      </c>
      <c r="D65" s="2" t="s">
        <v>70</v>
      </c>
      <c r="E65" s="2">
        <f>VLOOKUP(F65, A65:C68, 2, FALSE)</f>
        <v>10</v>
      </c>
      <c r="F65" s="2" t="s">
        <v>28</v>
      </c>
    </row>
    <row r="66" spans="1:6" x14ac:dyDescent="0.25">
      <c r="A66" s="5" t="s">
        <v>28</v>
      </c>
      <c r="B66" s="5">
        <v>10</v>
      </c>
      <c r="C66" s="5">
        <v>4</v>
      </c>
    </row>
    <row r="67" spans="1:6" x14ac:dyDescent="0.25">
      <c r="A67" s="5" t="s">
        <v>30</v>
      </c>
      <c r="B67" s="5">
        <v>8</v>
      </c>
      <c r="C67" s="5">
        <v>3</v>
      </c>
      <c r="D67" s="2" t="s">
        <v>71</v>
      </c>
      <c r="E67" s="2" cm="1">
        <f t="array" ref="E67:F67">_xlfn.XLOOKUP(F65, A65:A68, B65:C68, "Not Found", 0, 1)</f>
        <v>10</v>
      </c>
      <c r="F67" s="2">
        <v>4</v>
      </c>
    </row>
    <row r="68" spans="1:6" x14ac:dyDescent="0.25">
      <c r="A68" s="5" t="s">
        <v>69</v>
      </c>
      <c r="B68" s="5">
        <v>5</v>
      </c>
      <c r="C68" s="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Wrishav</dc:creator>
  <cp:lastModifiedBy>Wrishav</cp:lastModifiedBy>
  <dcterms:created xsi:type="dcterms:W3CDTF">2015-06-05T18:17:20Z</dcterms:created>
  <dcterms:modified xsi:type="dcterms:W3CDTF">2024-02-22T05:46:29Z</dcterms:modified>
</cp:coreProperties>
</file>