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Hero\streaming_service_data_11\"/>
    </mc:Choice>
  </mc:AlternateContent>
  <xr:revisionPtr revIDLastSave="0" documentId="13_ncr:1_{DDEEC42A-7A1E-4355-997B-DEA093727820}" xr6:coauthVersionLast="47" xr6:coauthVersionMax="47" xr10:uidLastSave="{00000000-0000-0000-0000-000000000000}"/>
  <bookViews>
    <workbookView xWindow="-108" yWindow="-108" windowWidth="23256" windowHeight="12456" activeTab="1" xr2:uid="{D277D476-9E76-40C6-9EF4-AA761A2F11B5}"/>
  </bookViews>
  <sheets>
    <sheet name="Subscription &amp; Revenue Analysi" sheetId="2" r:id="rId1"/>
    <sheet name="User Engagement Metrics" sheetId="3" r:id="rId2"/>
    <sheet name="Demographic &amp; Behavioral Insigh" sheetId="6" r:id="rId3"/>
    <sheet name="Retention &amp; Loyalty" sheetId="7" r:id="rId4"/>
    <sheet name="Payment Preferences &amp; Regional " sheetId="8" r:id="rId5"/>
    <sheet name="Hero_Assignment" sheetId="1" r:id="rId6"/>
  </sheets>
  <definedNames>
    <definedName name="_xlnm._FilterDatabase" localSheetId="5" hidden="1">Hero_Assignment!$A$1:$AC$1001</definedName>
  </definedNames>
  <calcPr calcId="191029"/>
  <pivotCaches>
    <pivotCache cacheId="9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8" l="1"/>
  <c r="B29" i="8"/>
  <c r="B30" i="8"/>
  <c r="B31" i="8"/>
  <c r="B32" i="8"/>
  <c r="B27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" i="1"/>
  <c r="I6" i="6"/>
  <c r="I5" i="6"/>
  <c r="I4" i="6"/>
  <c r="I3" i="6"/>
  <c r="I2" i="6"/>
  <c r="B26" i="3"/>
  <c r="B25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D4" i="2"/>
  <c r="E4" i="2"/>
  <c r="D5" i="2"/>
  <c r="E5" i="2"/>
  <c r="D6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E6" i="2"/>
</calcChain>
</file>

<file path=xl/sharedStrings.xml><?xml version="1.0" encoding="utf-8"?>
<sst xmlns="http://schemas.openxmlformats.org/spreadsheetml/2006/main" count="9148" uniqueCount="454">
  <si>
    <t>User_ID</t>
  </si>
  <si>
    <t>User_Name</t>
  </si>
  <si>
    <t>Join_Date</t>
  </si>
  <si>
    <t>Last_Login</t>
  </si>
  <si>
    <t>Login_Duration</t>
  </si>
  <si>
    <t>Monthly_Price</t>
  </si>
  <si>
    <t>Watch_Hours</t>
  </si>
  <si>
    <t>Avg_Watch_Hours</t>
  </si>
  <si>
    <t>Favorite_Genre</t>
  </si>
  <si>
    <t>Active_Devices</t>
  </si>
  <si>
    <t>Profile_Count</t>
  </si>
  <si>
    <t>Parental_Controls</t>
  </si>
  <si>
    <t>Total_Movies_Watched</t>
  </si>
  <si>
    <t>Avg. Movies</t>
  </si>
  <si>
    <t>Total_Series_Watched</t>
  </si>
  <si>
    <t>Avg. Series</t>
  </si>
  <si>
    <t>Country</t>
  </si>
  <si>
    <t>Payment_Method</t>
  </si>
  <si>
    <t>Language_Preference</t>
  </si>
  <si>
    <t>Recommended_Content_Count</t>
  </si>
  <si>
    <t>Average_Rating_Given</t>
  </si>
  <si>
    <t>Has_Downloaded_Content</t>
  </si>
  <si>
    <t>Membership_Status</t>
  </si>
  <si>
    <t>Loyalty_Points</t>
  </si>
  <si>
    <t>Loyalty_Band</t>
  </si>
  <si>
    <t>First_Device_Used</t>
  </si>
  <si>
    <t>Age_Group</t>
  </si>
  <si>
    <t>Primary_Watch_Time</t>
  </si>
  <si>
    <t>Amber</t>
  </si>
  <si>
    <t>Action</t>
  </si>
  <si>
    <t>USA</t>
  </si>
  <si>
    <t>PayPal</t>
  </si>
  <si>
    <t>Hindi</t>
  </si>
  <si>
    <t>Active</t>
  </si>
  <si>
    <t>2001-3000</t>
  </si>
  <si>
    <t>Smartphone</t>
  </si>
  <si>
    <t>35-44</t>
  </si>
  <si>
    <t>Late Night</t>
  </si>
  <si>
    <t>Patrick</t>
  </si>
  <si>
    <t>Drama</t>
  </si>
  <si>
    <t>German</t>
  </si>
  <si>
    <t>Desktop</t>
  </si>
  <si>
    <t>25-34</t>
  </si>
  <si>
    <t>Evening</t>
  </si>
  <si>
    <t>Robert</t>
  </si>
  <si>
    <t>Canada</t>
  </si>
  <si>
    <t>Debit Card</t>
  </si>
  <si>
    <t>Mandarin</t>
  </si>
  <si>
    <t>1001-2000</t>
  </si>
  <si>
    <t>Cole</t>
  </si>
  <si>
    <t>Sci-Fi</t>
  </si>
  <si>
    <t>UK</t>
  </si>
  <si>
    <t>0-1000</t>
  </si>
  <si>
    <t>Jamie</t>
  </si>
  <si>
    <t>Documentary</t>
  </si>
  <si>
    <t>Mary</t>
  </si>
  <si>
    <t>India</t>
  </si>
  <si>
    <t>Credit Card</t>
  </si>
  <si>
    <t>Spanish</t>
  </si>
  <si>
    <t>Smart TV</t>
  </si>
  <si>
    <t>18-24</t>
  </si>
  <si>
    <t>Morning</t>
  </si>
  <si>
    <t>Theodore</t>
  </si>
  <si>
    <t>Horror</t>
  </si>
  <si>
    <t>English</t>
  </si>
  <si>
    <t>Laptop</t>
  </si>
  <si>
    <t>Olivia</t>
  </si>
  <si>
    <t>Australia</t>
  </si>
  <si>
    <t>45-54</t>
  </si>
  <si>
    <t>Patricia</t>
  </si>
  <si>
    <t>Comedy</t>
  </si>
  <si>
    <t>Germany</t>
  </si>
  <si>
    <t>Cryptocurrency</t>
  </si>
  <si>
    <t>Tablet</t>
  </si>
  <si>
    <t>Linda</t>
  </si>
  <si>
    <t>French</t>
  </si>
  <si>
    <t>3001-4000</t>
  </si>
  <si>
    <t>55+</t>
  </si>
  <si>
    <t>Nichole</t>
  </si>
  <si>
    <t>Frances</t>
  </si>
  <si>
    <t>Maurice</t>
  </si>
  <si>
    <t>Jennifer</t>
  </si>
  <si>
    <t>Cheryl</t>
  </si>
  <si>
    <t>France</t>
  </si>
  <si>
    <t>Afternoon</t>
  </si>
  <si>
    <t>Kathy</t>
  </si>
  <si>
    <t>Cassie</t>
  </si>
  <si>
    <t>4001-5000</t>
  </si>
  <si>
    <t>Charles</t>
  </si>
  <si>
    <t>Romance</t>
  </si>
  <si>
    <t>William</t>
  </si>
  <si>
    <t>Tiffany</t>
  </si>
  <si>
    <t>Mark</t>
  </si>
  <si>
    <t>Anne</t>
  </si>
  <si>
    <t>Carol</t>
  </si>
  <si>
    <t>Cynthia</t>
  </si>
  <si>
    <t>Destiny</t>
  </si>
  <si>
    <t>Brittany</t>
  </si>
  <si>
    <t>Amy</t>
  </si>
  <si>
    <t>Kimberly</t>
  </si>
  <si>
    <t>Ariel</t>
  </si>
  <si>
    <t>Lauren</t>
  </si>
  <si>
    <t>Joshua</t>
  </si>
  <si>
    <t>Megan</t>
  </si>
  <si>
    <t>Stephanie</t>
  </si>
  <si>
    <t>Terrence</t>
  </si>
  <si>
    <t>Julia</t>
  </si>
  <si>
    <t>Derrick</t>
  </si>
  <si>
    <t>Nathan</t>
  </si>
  <si>
    <t>Matthew</t>
  </si>
  <si>
    <t>Ashley</t>
  </si>
  <si>
    <t>Kerri</t>
  </si>
  <si>
    <t>Jessica</t>
  </si>
  <si>
    <t>Phillip</t>
  </si>
  <si>
    <t>Elizabeth</t>
  </si>
  <si>
    <t>Lisa</t>
  </si>
  <si>
    <t>Natalie</t>
  </si>
  <si>
    <t>Autumn</t>
  </si>
  <si>
    <t>James</t>
  </si>
  <si>
    <t>Michael</t>
  </si>
  <si>
    <t>Molly</t>
  </si>
  <si>
    <t>Lance</t>
  </si>
  <si>
    <t>Lori</t>
  </si>
  <si>
    <t>Jeremy</t>
  </si>
  <si>
    <t>Scott</t>
  </si>
  <si>
    <t>Sabrina</t>
  </si>
  <si>
    <t>Zachary</t>
  </si>
  <si>
    <t>Levi</t>
  </si>
  <si>
    <t>Christine</t>
  </si>
  <si>
    <t>Emily</t>
  </si>
  <si>
    <t>Jonathan</t>
  </si>
  <si>
    <t>David</t>
  </si>
  <si>
    <t>Gina</t>
  </si>
  <si>
    <t>Kristin</t>
  </si>
  <si>
    <t>Douglas</t>
  </si>
  <si>
    <t>Nicole</t>
  </si>
  <si>
    <t>Chloe</t>
  </si>
  <si>
    <t>Kevin</t>
  </si>
  <si>
    <t>Nicholas</t>
  </si>
  <si>
    <t>Terry</t>
  </si>
  <si>
    <t>Garrett</t>
  </si>
  <si>
    <t>Jose</t>
  </si>
  <si>
    <t>Courtney</t>
  </si>
  <si>
    <t>Kim</t>
  </si>
  <si>
    <t>Katherine</t>
  </si>
  <si>
    <t>Lynn</t>
  </si>
  <si>
    <t>Leah</t>
  </si>
  <si>
    <t>Kayla</t>
  </si>
  <si>
    <t>Katelyn</t>
  </si>
  <si>
    <t>Maria</t>
  </si>
  <si>
    <t>Justin</t>
  </si>
  <si>
    <t>Susan</t>
  </si>
  <si>
    <t>Sue</t>
  </si>
  <si>
    <t>Jean</t>
  </si>
  <si>
    <t>Ebony</t>
  </si>
  <si>
    <t>Derek</t>
  </si>
  <si>
    <t>John</t>
  </si>
  <si>
    <t>Rebecca</t>
  </si>
  <si>
    <t>Juan</t>
  </si>
  <si>
    <t>Gabrielle</t>
  </si>
  <si>
    <t>Samantha</t>
  </si>
  <si>
    <t>Jesse</t>
  </si>
  <si>
    <t>Aaron</t>
  </si>
  <si>
    <t>Melissa</t>
  </si>
  <si>
    <t>Erin</t>
  </si>
  <si>
    <t>Dale</t>
  </si>
  <si>
    <t>Gregory</t>
  </si>
  <si>
    <t>Sarah</t>
  </si>
  <si>
    <t>Carmen</t>
  </si>
  <si>
    <t>April</t>
  </si>
  <si>
    <t>Anthony</t>
  </si>
  <si>
    <t>Brett</t>
  </si>
  <si>
    <t>Carly</t>
  </si>
  <si>
    <t>Dennis</t>
  </si>
  <si>
    <t>Alexandra</t>
  </si>
  <si>
    <t>Ryan</t>
  </si>
  <si>
    <t>Tony</t>
  </si>
  <si>
    <t>Daniel</t>
  </si>
  <si>
    <t>Jacob</t>
  </si>
  <si>
    <t>Carolyn</t>
  </si>
  <si>
    <t>Denise</t>
  </si>
  <si>
    <t>Cassandra</t>
  </si>
  <si>
    <t>Dustin</t>
  </si>
  <si>
    <t>Crystal</t>
  </si>
  <si>
    <t>Barbara</t>
  </si>
  <si>
    <t>Kathryn</t>
  </si>
  <si>
    <t>Christopher</t>
  </si>
  <si>
    <t>Martin</t>
  </si>
  <si>
    <t>Taylor</t>
  </si>
  <si>
    <t>Vickie</t>
  </si>
  <si>
    <t>Betty</t>
  </si>
  <si>
    <t>Amanda</t>
  </si>
  <si>
    <t>Stephen</t>
  </si>
  <si>
    <t>Dawn</t>
  </si>
  <si>
    <t>Paul</t>
  </si>
  <si>
    <t>Kenneth</t>
  </si>
  <si>
    <t>Bruce</t>
  </si>
  <si>
    <t>Andrew</t>
  </si>
  <si>
    <t>Brandon</t>
  </si>
  <si>
    <t>Steven</t>
  </si>
  <si>
    <t>Hunter</t>
  </si>
  <si>
    <t>Catherine</t>
  </si>
  <si>
    <t>Jeff</t>
  </si>
  <si>
    <t>Cathy</t>
  </si>
  <si>
    <t>Sylvia</t>
  </si>
  <si>
    <t>Joseph</t>
  </si>
  <si>
    <t>Laurie</t>
  </si>
  <si>
    <t>Danielle</t>
  </si>
  <si>
    <t>Alexander</t>
  </si>
  <si>
    <t>Randy</t>
  </si>
  <si>
    <t>Michelle</t>
  </si>
  <si>
    <t>Chris</t>
  </si>
  <si>
    <t>Sherri</t>
  </si>
  <si>
    <t>Angela</t>
  </si>
  <si>
    <t>Francis</t>
  </si>
  <si>
    <t>Katie</t>
  </si>
  <si>
    <t>Natasha</t>
  </si>
  <si>
    <t>Julie</t>
  </si>
  <si>
    <t>Jaime</t>
  </si>
  <si>
    <t>Emma</t>
  </si>
  <si>
    <t>Briana</t>
  </si>
  <si>
    <t>Bradley</t>
  </si>
  <si>
    <t>Devin</t>
  </si>
  <si>
    <t>Eric</t>
  </si>
  <si>
    <t>Brian</t>
  </si>
  <si>
    <t>Ann</t>
  </si>
  <si>
    <t>Valerie</t>
  </si>
  <si>
    <t>Carrie</t>
  </si>
  <si>
    <t>Randall</t>
  </si>
  <si>
    <t>Victor</t>
  </si>
  <si>
    <t>Richard</t>
  </si>
  <si>
    <t>Tyler</t>
  </si>
  <si>
    <t>Johnny</t>
  </si>
  <si>
    <t>Jesus</t>
  </si>
  <si>
    <t>Jill</t>
  </si>
  <si>
    <t>Andrea</t>
  </si>
  <si>
    <t>Sara</t>
  </si>
  <si>
    <t>Tammy</t>
  </si>
  <si>
    <t>Sandra</t>
  </si>
  <si>
    <t>Alicia</t>
  </si>
  <si>
    <t>Margaret</t>
  </si>
  <si>
    <t>Renee</t>
  </si>
  <si>
    <t>Wayne</t>
  </si>
  <si>
    <t>Rhonda</t>
  </si>
  <si>
    <t>Darrell</t>
  </si>
  <si>
    <t>Diana</t>
  </si>
  <si>
    <t>Christina</t>
  </si>
  <si>
    <t>Darlene</t>
  </si>
  <si>
    <t>Janet</t>
  </si>
  <si>
    <t>Ethan</t>
  </si>
  <si>
    <t>Phyllis</t>
  </si>
  <si>
    <t>Joel</t>
  </si>
  <si>
    <t>Craig</t>
  </si>
  <si>
    <t>Jordan</t>
  </si>
  <si>
    <t>Victoria</t>
  </si>
  <si>
    <t>Rachel</t>
  </si>
  <si>
    <t>Tina</t>
  </si>
  <si>
    <t>Vincent</t>
  </si>
  <si>
    <t>Cindy</t>
  </si>
  <si>
    <t>Gary</t>
  </si>
  <si>
    <t>Lindsey</t>
  </si>
  <si>
    <t>Gabriel</t>
  </si>
  <si>
    <t>Heidi</t>
  </si>
  <si>
    <t>Darren</t>
  </si>
  <si>
    <t>Bethany</t>
  </si>
  <si>
    <t>Beth</t>
  </si>
  <si>
    <t>Allen</t>
  </si>
  <si>
    <t>Veronica</t>
  </si>
  <si>
    <t>Larry</t>
  </si>
  <si>
    <t>Makayla</t>
  </si>
  <si>
    <t>Angelica</t>
  </si>
  <si>
    <t>Timothy</t>
  </si>
  <si>
    <t>Karen</t>
  </si>
  <si>
    <t>Anna</t>
  </si>
  <si>
    <t>Felicia</t>
  </si>
  <si>
    <t>Stacey</t>
  </si>
  <si>
    <t>Alison</t>
  </si>
  <si>
    <t>Harold</t>
  </si>
  <si>
    <t>Rick</t>
  </si>
  <si>
    <t>Troy</t>
  </si>
  <si>
    <t>Judy</t>
  </si>
  <si>
    <t>Jeffrey</t>
  </si>
  <si>
    <t>Meghan</t>
  </si>
  <si>
    <t>Calvin</t>
  </si>
  <si>
    <t>Sheri</t>
  </si>
  <si>
    <t>Tommy</t>
  </si>
  <si>
    <t>Trevor</t>
  </si>
  <si>
    <t>Dana</t>
  </si>
  <si>
    <t>Jasmine</t>
  </si>
  <si>
    <t>Chelsea</t>
  </si>
  <si>
    <t>Kristy</t>
  </si>
  <si>
    <t>Terri</t>
  </si>
  <si>
    <t>Madison</t>
  </si>
  <si>
    <t>Alyssa</t>
  </si>
  <si>
    <t>Carlos</t>
  </si>
  <si>
    <t>Debra</t>
  </si>
  <si>
    <t>Bianca</t>
  </si>
  <si>
    <t>Joann</t>
  </si>
  <si>
    <t>Gail</t>
  </si>
  <si>
    <t>Travis</t>
  </si>
  <si>
    <t>Reginald</t>
  </si>
  <si>
    <t>Ian</t>
  </si>
  <si>
    <t>Claudia</t>
  </si>
  <si>
    <t>Kristina</t>
  </si>
  <si>
    <t>Desiree</t>
  </si>
  <si>
    <t>Audrey</t>
  </si>
  <si>
    <t>Pamela</t>
  </si>
  <si>
    <t>Jane</t>
  </si>
  <si>
    <t>Norma</t>
  </si>
  <si>
    <t>Wendy</t>
  </si>
  <si>
    <t>Marie</t>
  </si>
  <si>
    <t>Cory</t>
  </si>
  <si>
    <t>Cameron</t>
  </si>
  <si>
    <t>Jerry</t>
  </si>
  <si>
    <t>Brittney</t>
  </si>
  <si>
    <t>Thomas</t>
  </si>
  <si>
    <t>Bryan</t>
  </si>
  <si>
    <t>Walter</t>
  </si>
  <si>
    <t>Samuel</t>
  </si>
  <si>
    <t>Dylan</t>
  </si>
  <si>
    <t>Heather</t>
  </si>
  <si>
    <t>Marisa</t>
  </si>
  <si>
    <t>Tracy</t>
  </si>
  <si>
    <t>Angel</t>
  </si>
  <si>
    <t>Caitlin</t>
  </si>
  <si>
    <t>Johnathan</t>
  </si>
  <si>
    <t>Mariah</t>
  </si>
  <si>
    <t>Jerome</t>
  </si>
  <si>
    <t>Devon</t>
  </si>
  <si>
    <t>Antonio</t>
  </si>
  <si>
    <t>Billy</t>
  </si>
  <si>
    <t>Kelsey</t>
  </si>
  <si>
    <t>Erica</t>
  </si>
  <si>
    <t>Donna</t>
  </si>
  <si>
    <t>Paige</t>
  </si>
  <si>
    <t>Todd</t>
  </si>
  <si>
    <t>Sherry</t>
  </si>
  <si>
    <t>Erika</t>
  </si>
  <si>
    <t>Keith</t>
  </si>
  <si>
    <t>Jimmy</t>
  </si>
  <si>
    <t>Adam</t>
  </si>
  <si>
    <t>Miranda</t>
  </si>
  <si>
    <t>Sierra</t>
  </si>
  <si>
    <t>Andre</t>
  </si>
  <si>
    <t>Jocelyn</t>
  </si>
  <si>
    <t>Kara</t>
  </si>
  <si>
    <t>Krista</t>
  </si>
  <si>
    <t>Eugene</t>
  </si>
  <si>
    <t>Abigail</t>
  </si>
  <si>
    <t>Hayden</t>
  </si>
  <si>
    <t>Carla</t>
  </si>
  <si>
    <t>Shane</t>
  </si>
  <si>
    <t>Brooke</t>
  </si>
  <si>
    <t>Stefanie</t>
  </si>
  <si>
    <t>Jeffery</t>
  </si>
  <si>
    <t>Xavier</t>
  </si>
  <si>
    <t>Kelly</t>
  </si>
  <si>
    <t>Anita</t>
  </si>
  <si>
    <t>Nicolas</t>
  </si>
  <si>
    <t>Hector</t>
  </si>
  <si>
    <t>Jack</t>
  </si>
  <si>
    <t>Julian</t>
  </si>
  <si>
    <t>Jason</t>
  </si>
  <si>
    <t>Jonathon</t>
  </si>
  <si>
    <t>Grace</t>
  </si>
  <si>
    <t>Melvin</t>
  </si>
  <si>
    <t>Kurt</t>
  </si>
  <si>
    <t>Glenda</t>
  </si>
  <si>
    <t>Duane</t>
  </si>
  <si>
    <t>Cody</t>
  </si>
  <si>
    <t>Tanya</t>
  </si>
  <si>
    <t>Claire</t>
  </si>
  <si>
    <t>Caroline</t>
  </si>
  <si>
    <t>Benjamin</t>
  </si>
  <si>
    <t>Yolanda</t>
  </si>
  <si>
    <t>Peter</t>
  </si>
  <si>
    <t>Norman</t>
  </si>
  <si>
    <t>Katrina</t>
  </si>
  <si>
    <t>Shannon</t>
  </si>
  <si>
    <t>Suzanne</t>
  </si>
  <si>
    <t>Jaclyn</t>
  </si>
  <si>
    <t>Deborah</t>
  </si>
  <si>
    <t>Allison</t>
  </si>
  <si>
    <t>Christian</t>
  </si>
  <si>
    <t>Lindsay</t>
  </si>
  <si>
    <t>Breanna</t>
  </si>
  <si>
    <t>Marvin</t>
  </si>
  <si>
    <t>Michele</t>
  </si>
  <si>
    <t>Edward</t>
  </si>
  <si>
    <t>Leslie</t>
  </si>
  <si>
    <t>Donald</t>
  </si>
  <si>
    <t>Grant</t>
  </si>
  <si>
    <t>Sydney</t>
  </si>
  <si>
    <t>Shawna</t>
  </si>
  <si>
    <t>Chad</t>
  </si>
  <si>
    <t>Marissa</t>
  </si>
  <si>
    <t>Mason</t>
  </si>
  <si>
    <t>Alvin</t>
  </si>
  <si>
    <t>Yvonne</t>
  </si>
  <si>
    <t>Gene</t>
  </si>
  <si>
    <t>Nina</t>
  </si>
  <si>
    <t>Stacy</t>
  </si>
  <si>
    <t>Kristen</t>
  </si>
  <si>
    <t>Laura</t>
  </si>
  <si>
    <t>Jeremiah</t>
  </si>
  <si>
    <t>Leon</t>
  </si>
  <si>
    <t>Tracey</t>
  </si>
  <si>
    <t>Helen</t>
  </si>
  <si>
    <t>Kyle</t>
  </si>
  <si>
    <t>Alexandria</t>
  </si>
  <si>
    <t>Spencer</t>
  </si>
  <si>
    <t>Gregg</t>
  </si>
  <si>
    <t>Row Labels</t>
  </si>
  <si>
    <t>Count of User_ID</t>
  </si>
  <si>
    <t>Sum_Monthly_Revenues</t>
  </si>
  <si>
    <t>7.99</t>
  </si>
  <si>
    <t>0-100</t>
  </si>
  <si>
    <t>101-200</t>
  </si>
  <si>
    <t>201-300</t>
  </si>
  <si>
    <t>301-400</t>
  </si>
  <si>
    <t>401-500</t>
  </si>
  <si>
    <t>0-200</t>
  </si>
  <si>
    <t>201-400</t>
  </si>
  <si>
    <t>401-600</t>
  </si>
  <si>
    <t>601-800</t>
  </si>
  <si>
    <t>801-1000</t>
  </si>
  <si>
    <t>Movies_Watch</t>
  </si>
  <si>
    <t>0-50</t>
  </si>
  <si>
    <t>101-150</t>
  </si>
  <si>
    <t>151-200</t>
  </si>
  <si>
    <t>51-100</t>
  </si>
  <si>
    <t>Series_Watched</t>
  </si>
  <si>
    <t> Impact of Recommended Content on User Engagement</t>
  </si>
  <si>
    <t>Weak Relationship in Recommended Content &amp; Watch Hours</t>
  </si>
  <si>
    <t>Weak Positive Relationship in Recommended Content &amp; Avg. Rating</t>
  </si>
  <si>
    <t>Result</t>
  </si>
  <si>
    <t>Prefered_Genres</t>
  </si>
  <si>
    <t>Device_Used</t>
  </si>
  <si>
    <t>Loyalty points distribution</t>
  </si>
  <si>
    <t>Active_login</t>
  </si>
  <si>
    <t>501-600</t>
  </si>
  <si>
    <t>601-700</t>
  </si>
  <si>
    <t>701-800</t>
  </si>
  <si>
    <t>Log_in_Duration</t>
  </si>
  <si>
    <t>FALSE</t>
  </si>
  <si>
    <t>TRUE</t>
  </si>
  <si>
    <t>Content_Download</t>
  </si>
  <si>
    <t>11.99</t>
  </si>
  <si>
    <t>15.99</t>
  </si>
  <si>
    <t>Average of Average_Rating_Given</t>
  </si>
  <si>
    <t>Average of Watch_Hours</t>
  </si>
  <si>
    <t>Languages_Preference</t>
  </si>
  <si>
    <t>Language</t>
  </si>
  <si>
    <t>Correlation with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</si>
</sst>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0" borderId="10" xfId="0" applyFont="1" applyBorder="1"/>
    <xf numFmtId="0" fontId="0" fillId="0" borderId="17" xfId="0" pivotButton="1" applyBorder="1"/>
    <xf numFmtId="0" fontId="0" fillId="0" borderId="17" xfId="0" applyBorder="1"/>
    <xf numFmtId="0" fontId="0" fillId="0" borderId="10" xfId="0" pivotButton="1" applyBorder="1" applyAlignment="1">
      <alignment horizontal="left"/>
    </xf>
    <xf numFmtId="0" fontId="0" fillId="0" borderId="10" xfId="0" applyNumberFormat="1" applyBorder="1" applyAlignment="1"/>
    <xf numFmtId="0" fontId="0" fillId="0" borderId="10" xfId="0" applyBorder="1" applyAlignment="1">
      <alignment horizontal="center" wrapText="1"/>
    </xf>
    <xf numFmtId="168" fontId="0" fillId="0" borderId="0" xfId="0" applyNumberFormat="1"/>
    <xf numFmtId="0" fontId="0" fillId="0" borderId="11" xfId="0" applyBorder="1" applyAlignment="1">
      <alignment horizontal="left"/>
    </xf>
    <xf numFmtId="168" fontId="0" fillId="0" borderId="12" xfId="0" applyNumberFormat="1" applyBorder="1"/>
    <xf numFmtId="0" fontId="16" fillId="33" borderId="18" xfId="0" applyFont="1" applyFill="1" applyBorder="1"/>
    <xf numFmtId="0" fontId="0" fillId="0" borderId="15" xfId="0" applyBorder="1" applyAlignment="1">
      <alignment horizontal="left"/>
    </xf>
    <xf numFmtId="0" fontId="0" fillId="0" borderId="17" xfId="0" applyNumberFormat="1" applyBorder="1"/>
    <xf numFmtId="168" fontId="0" fillId="0" borderId="1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[Hero_Assignment.xlsx]Subscription &amp; Revenue Analysi!PivotTable1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Distribution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'Subscription &amp; Revenue Analysi'!$B$3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'Subscription &amp; Revenue Analysi'!$A$4:$A$6</c:f>
              <c:strCache>
                <c:ptCount val="3"/>
                <c:pt idx="0">
                  <c:v>7.99</c:v>
                </c:pt>
                <c:pt idx="1">
                  <c:v>11.99</c:v>
                </c:pt>
                <c:pt idx="2">
                  <c:v>15.99</c:v>
                </c:pt>
              </c:strCache>
            </c:strRef>
          </c:cat>
          <c:val>
            <c:numRef>
              <c:f>'Subscription &amp; Revenue Analysi'!$B$4:$B$6</c:f>
              <c:numCache>
                <c:formatCode>General</c:formatCode>
                <c:ptCount val="3"/>
                <c:pt idx="0">
                  <c:v>323</c:v>
                </c:pt>
                <c:pt idx="1">
                  <c:v>345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932-BBB4-D867381E5F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4452655"/>
        <c:axId val="1064450255"/>
      </c:barChart>
      <c:catAx>
        <c:axId val="10644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50255"/>
        <c:crosses val="autoZero"/>
        <c:auto val="1"/>
        <c:lblAlgn val="ctr"/>
        <c:lblOffset val="100"/>
        <c:noMultiLvlLbl val="0"/>
      </c:catAx>
      <c:valAx>
        <c:axId val="1064450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445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Loyalty points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'Retention &amp; Loyalty'!$F$2:$F$6</c:f>
              <c:strCache>
                <c:ptCount val="5"/>
                <c:pt idx="0">
                  <c:v>0-1000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</c:strCache>
            </c:strRef>
          </c:cat>
          <c:val>
            <c:numRef>
              <c:f>'Retention &amp; Loyalty'!$G$2:$G$6</c:f>
              <c:numCache>
                <c:formatCode>General</c:formatCode>
                <c:ptCount val="5"/>
                <c:pt idx="0">
                  <c:v>207</c:v>
                </c:pt>
                <c:pt idx="1">
                  <c:v>215</c:v>
                </c:pt>
                <c:pt idx="2">
                  <c:v>196</c:v>
                </c:pt>
                <c:pt idx="3">
                  <c:v>191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3-415E-AF91-7B901297F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Frequency of logins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'Retention &amp; Loyalty'!$K$1</c:f>
              <c:strCache>
                <c:ptCount val="1"/>
                <c:pt idx="0">
                  <c:v>Count of User_ID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'Retention &amp; Loyalty'!$J$2:$J$9</c:f>
              <c:strCache>
                <c:ptCount val="8"/>
                <c:pt idx="0">
                  <c:v>0-100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  <c:pt idx="5">
                  <c:v>501-600</c:v>
                </c:pt>
                <c:pt idx="6">
                  <c:v>601-700</c:v>
                </c:pt>
                <c:pt idx="7">
                  <c:v>701-800</c:v>
                </c:pt>
              </c:strCache>
            </c:strRef>
          </c:cat>
          <c:val>
            <c:numRef>
              <c:f>'Retention &amp; Loyalty'!$K$2:$K$9</c:f>
              <c:numCache>
                <c:formatCode>General</c:formatCode>
                <c:ptCount val="8"/>
                <c:pt idx="0">
                  <c:v>136</c:v>
                </c:pt>
                <c:pt idx="1">
                  <c:v>134</c:v>
                </c:pt>
                <c:pt idx="2">
                  <c:v>132</c:v>
                </c:pt>
                <c:pt idx="3">
                  <c:v>164</c:v>
                </c:pt>
                <c:pt idx="4">
                  <c:v>131</c:v>
                </c:pt>
                <c:pt idx="5">
                  <c:v>134</c:v>
                </c:pt>
                <c:pt idx="6">
                  <c:v>144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1-40F6-B1A5-E67EEA8214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4690767"/>
        <c:axId val="634691247"/>
      </c:barChart>
      <c:catAx>
        <c:axId val="63469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1247"/>
        <c:crosses val="autoZero"/>
        <c:auto val="1"/>
        <c:lblAlgn val="ctr"/>
        <c:lblOffset val="100"/>
        <c:noMultiLvlLbl val="0"/>
      </c:catAx>
      <c:valAx>
        <c:axId val="634691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469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Content_Download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'Retention &amp; Loyalty'!$O$1</c:f>
              <c:strCache>
                <c:ptCount val="1"/>
                <c:pt idx="0">
                  <c:v>Count of User_ID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1-420D-86CF-678E53940A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31-420D-86CF-678E53940A52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31-420D-86CF-678E53940A52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31-420D-86CF-678E53940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'Retention &amp; Loyalty'!$N$2:$N$3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'Retention &amp; Loyalty'!$O$2:$O$3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1-420D-86CF-678E53940A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Preferred payment methods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'Payment Preferences &amp; Regional '!$B$1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'Payment Preferences &amp; Regional '!$A$2:$A$8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'Payment Preferences &amp; Regional '!$B$2:$B$8</c:f>
              <c:numCache>
                <c:formatCode>General</c:formatCode>
                <c:ptCount val="7"/>
                <c:pt idx="0">
                  <c:v>22</c:v>
                </c:pt>
                <c:pt idx="1">
                  <c:v>34</c:v>
                </c:pt>
                <c:pt idx="2">
                  <c:v>39</c:v>
                </c:pt>
                <c:pt idx="3">
                  <c:v>31</c:v>
                </c:pt>
                <c:pt idx="4">
                  <c:v>25</c:v>
                </c:pt>
                <c:pt idx="5">
                  <c:v>33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C-4449-9D11-697E303A15EA}"/>
            </c:ext>
          </c:extLst>
        </c:ser>
        <c:ser>
          <c:idx val="1"/>
          <c:order val="1"/>
          <c:tx>
            <c:strRef>
              <c:f>'Payment Preferences &amp; Regional '!$C$1</c:f>
              <c:strCache>
                <c:ptCount val="1"/>
                <c:pt idx="0">
                  <c:v>Cryptocurrency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'Payment Preferences &amp; Regional '!$A$2:$A$8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'Payment Preferences &amp; Regional '!$C$2:$C$8</c:f>
              <c:numCache>
                <c:formatCode>General</c:formatCode>
                <c:ptCount val="7"/>
                <c:pt idx="0">
                  <c:v>44</c:v>
                </c:pt>
                <c:pt idx="1">
                  <c:v>27</c:v>
                </c:pt>
                <c:pt idx="2">
                  <c:v>41</c:v>
                </c:pt>
                <c:pt idx="3">
                  <c:v>35</c:v>
                </c:pt>
                <c:pt idx="4">
                  <c:v>29</c:v>
                </c:pt>
                <c:pt idx="5">
                  <c:v>38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C-4449-9D11-697E303A15EA}"/>
            </c:ext>
          </c:extLst>
        </c:ser>
        <c:ser>
          <c:idx val="2"/>
          <c:order val="2"/>
          <c:tx>
            <c:strRef>
              <c:f>'Payment Preferences &amp; Regional '!$D$1</c:f>
              <c:strCache>
                <c:ptCount val="1"/>
                <c:pt idx="0">
                  <c:v>Debit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'Payment Preferences &amp; Regional '!$A$2:$A$8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'Payment Preferences &amp; Regional '!$D$2:$D$8</c:f>
              <c:numCache>
                <c:formatCode>General</c:formatCode>
                <c:ptCount val="7"/>
                <c:pt idx="0">
                  <c:v>38</c:v>
                </c:pt>
                <c:pt idx="1">
                  <c:v>36</c:v>
                </c:pt>
                <c:pt idx="2">
                  <c:v>31</c:v>
                </c:pt>
                <c:pt idx="3">
                  <c:v>43</c:v>
                </c:pt>
                <c:pt idx="4">
                  <c:v>39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C-4449-9D11-697E303A15EA}"/>
            </c:ext>
          </c:extLst>
        </c:ser>
        <c:ser>
          <c:idx val="3"/>
          <c:order val="3"/>
          <c:tx>
            <c:strRef>
              <c:f>'Payment Preferences &amp; Regional '!$E$1</c:f>
              <c:strCache>
                <c:ptCount val="1"/>
                <c:pt idx="0">
                  <c:v>PayPal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'Payment Preferences &amp; Regional '!$A$2:$A$8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'Payment Preferences &amp; Regional '!$E$2:$E$8</c:f>
              <c:numCache>
                <c:formatCode>General</c:formatCode>
                <c:ptCount val="7"/>
                <c:pt idx="0">
                  <c:v>36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23</c:v>
                </c:pt>
                <c:pt idx="5">
                  <c:v>48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C-4449-9D11-697E303A1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7771855"/>
        <c:axId val="1057770895"/>
      </c:barChart>
      <c:catAx>
        <c:axId val="10577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70895"/>
        <c:crosses val="autoZero"/>
        <c:auto val="1"/>
        <c:lblAlgn val="ctr"/>
        <c:lblOffset val="100"/>
        <c:noMultiLvlLbl val="0"/>
      </c:catAx>
      <c:valAx>
        <c:axId val="1057770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77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Subscription trends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'Payment Preferences &amp; Regional '!$H$1</c:f>
              <c:strCache>
                <c:ptCount val="1"/>
                <c:pt idx="0">
                  <c:v>7.99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Preferences &amp; Regional '!$G$2:$G$8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'Payment Preferences &amp; Regional '!$H$2:$H$8</c:f>
              <c:numCache>
                <c:formatCode>General</c:formatCode>
                <c:ptCount val="7"/>
                <c:pt idx="0">
                  <c:v>39</c:v>
                </c:pt>
                <c:pt idx="1">
                  <c:v>46</c:v>
                </c:pt>
                <c:pt idx="2">
                  <c:v>54</c:v>
                </c:pt>
                <c:pt idx="3">
                  <c:v>49</c:v>
                </c:pt>
                <c:pt idx="4">
                  <c:v>34</c:v>
                </c:pt>
                <c:pt idx="5">
                  <c:v>48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1-450A-AF9F-9625891C6FCE}"/>
            </c:ext>
          </c:extLst>
        </c:ser>
        <c:ser>
          <c:idx val="1"/>
          <c:order val="1"/>
          <c:tx>
            <c:strRef>
              <c:f>'Payment Preferences &amp; Regional '!$I$1</c:f>
              <c:strCache>
                <c:ptCount val="1"/>
                <c:pt idx="0">
                  <c:v>11.99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Preferences &amp; Regional '!$G$2:$G$8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'Payment Preferences &amp; Regional '!$I$2:$I$8</c:f>
              <c:numCache>
                <c:formatCode>General</c:formatCode>
                <c:ptCount val="7"/>
                <c:pt idx="0">
                  <c:v>50</c:v>
                </c:pt>
                <c:pt idx="1">
                  <c:v>44</c:v>
                </c:pt>
                <c:pt idx="2">
                  <c:v>50</c:v>
                </c:pt>
                <c:pt idx="3">
                  <c:v>51</c:v>
                </c:pt>
                <c:pt idx="4">
                  <c:v>45</c:v>
                </c:pt>
                <c:pt idx="5">
                  <c:v>52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1-450A-AF9F-9625891C6FCE}"/>
            </c:ext>
          </c:extLst>
        </c:ser>
        <c:ser>
          <c:idx val="2"/>
          <c:order val="2"/>
          <c:tx>
            <c:strRef>
              <c:f>'Payment Preferences &amp; Regional '!$J$1</c:f>
              <c:strCache>
                <c:ptCount val="1"/>
                <c:pt idx="0">
                  <c:v>15.99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Preferences &amp; Regional '!$G$2:$G$8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'Payment Preferences &amp; Regional '!$J$2:$J$8</c:f>
              <c:numCache>
                <c:formatCode>General</c:formatCode>
                <c:ptCount val="7"/>
                <c:pt idx="0">
                  <c:v>51</c:v>
                </c:pt>
                <c:pt idx="1">
                  <c:v>49</c:v>
                </c:pt>
                <c:pt idx="2">
                  <c:v>47</c:v>
                </c:pt>
                <c:pt idx="3">
                  <c:v>46</c:v>
                </c:pt>
                <c:pt idx="4">
                  <c:v>37</c:v>
                </c:pt>
                <c:pt idx="5">
                  <c:v>50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1-450A-AF9F-9625891C6F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68615119"/>
        <c:axId val="1268614159"/>
      </c:barChart>
      <c:catAx>
        <c:axId val="12686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14159"/>
        <c:crosses val="autoZero"/>
        <c:auto val="1"/>
        <c:lblAlgn val="ctr"/>
        <c:lblOffset val="100"/>
        <c:noMultiLvlLbl val="0"/>
      </c:catAx>
      <c:valAx>
        <c:axId val="1268614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6861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'Payment Preferences &amp; Regional '!$N$1</c:f>
              <c:strCache>
                <c:ptCount val="1"/>
                <c:pt idx="0">
                  <c:v>Average of Watch_Hours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'Payment Preferences &amp; Regional '!$M$2:$M$7</c:f>
              <c:strCache>
                <c:ptCount val="6"/>
                <c:pt idx="0">
                  <c:v>English</c:v>
                </c:pt>
                <c:pt idx="1">
                  <c:v>French</c:v>
                </c:pt>
                <c:pt idx="2">
                  <c:v>German</c:v>
                </c:pt>
                <c:pt idx="3">
                  <c:v>Hindi</c:v>
                </c:pt>
                <c:pt idx="4">
                  <c:v>Mandarin</c:v>
                </c:pt>
                <c:pt idx="5">
                  <c:v>Spanish</c:v>
                </c:pt>
              </c:strCache>
            </c:strRef>
          </c:cat>
          <c:val>
            <c:numRef>
              <c:f>'Payment Preferences &amp; Regional '!$N$2:$N$7</c:f>
              <c:numCache>
                <c:formatCode>General</c:formatCode>
                <c:ptCount val="6"/>
                <c:pt idx="0">
                  <c:v>248.38095238095238</c:v>
                </c:pt>
                <c:pt idx="1">
                  <c:v>273.46198830409355</c:v>
                </c:pt>
                <c:pt idx="2">
                  <c:v>244.79640718562874</c:v>
                </c:pt>
                <c:pt idx="3">
                  <c:v>253.35802469135803</c:v>
                </c:pt>
                <c:pt idx="4">
                  <c:v>243.33519553072625</c:v>
                </c:pt>
                <c:pt idx="5">
                  <c:v>264.99346405228761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9-49EF-A99D-E0F893A589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5184127"/>
        <c:axId val="895186527"/>
      </c:barChart>
      <c:catAx>
        <c:axId val="89518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86527"/>
        <c:crosses val="autoZero"/>
        <c:auto val="1"/>
        <c:lblAlgn val="ctr"/>
        <c:lblOffset val="100"/>
        <c:noMultiLvlLbl val="0"/>
      </c:catAx>
      <c:valAx>
        <c:axId val="89518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518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061574074074074"/>
          <c:w val="0.93888888888888888"/>
          <c:h val="0.70959135316418775"/>
        </c:manualLayout>
      </c:layout>
      <c:lineChart>
        <c:grouping val="standard"/>
        <c:varyColors val="0"/>
        <c:ser>
          <c:idx val="1"/>
          <c:order val="1"/>
          <c:tx>
            <c:strRef>
              <c:f>'Payment Preferences &amp; Regional '!$O$1</c:f>
              <c:strCache>
                <c:ptCount val="1"/>
                <c:pt idx="0">
                  <c:v>Average of Average_Rating_Given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Preferences &amp; Regional '!$M$2:$M$7</c:f>
              <c:strCache>
                <c:ptCount val="6"/>
                <c:pt idx="0">
                  <c:v>English</c:v>
                </c:pt>
                <c:pt idx="1">
                  <c:v>French</c:v>
                </c:pt>
                <c:pt idx="2">
                  <c:v>German</c:v>
                </c:pt>
                <c:pt idx="3">
                  <c:v>Hindi</c:v>
                </c:pt>
                <c:pt idx="4">
                  <c:v>Mandarin</c:v>
                </c:pt>
                <c:pt idx="5">
                  <c:v>Spanish</c:v>
                </c:pt>
              </c:strCache>
            </c:strRef>
          </c:cat>
          <c:val>
            <c:numRef>
              <c:f>'Payment Preferences &amp; Regional '!$O$2:$O$7</c:f>
              <c:numCache>
                <c:formatCode>General</c:formatCode>
                <c:ptCount val="6"/>
                <c:pt idx="0">
                  <c:v>4.0482142857142849</c:v>
                </c:pt>
                <c:pt idx="1">
                  <c:v>4.0163742690058477</c:v>
                </c:pt>
                <c:pt idx="2">
                  <c:v>4.0017964071856289</c:v>
                </c:pt>
                <c:pt idx="3">
                  <c:v>4.0259259259259261</c:v>
                </c:pt>
                <c:pt idx="4">
                  <c:v>3.9687150837988834</c:v>
                </c:pt>
                <c:pt idx="5">
                  <c:v>4.0032679738562118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E-40B8-B23A-C5F84F604D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230335"/>
        <c:axId val="1280217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'Payment Preferences &amp; Regional '!$N$1</c15:sqref>
                        </c15:formulaRef>
                      </c:ext>
                    </c:extLst>
                    <c:strCache>
                      <c:ptCount val="1"/>
                      <c:pt idx="0">
                        <c:v>Average of Watch_Hours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'Payment Preferences &amp; Regional '!$M$2:$M$7</c15:sqref>
                        </c15:formulaRef>
                      </c:ext>
                    </c:extLst>
                    <c:strCache>
                      <c:ptCount val="6"/>
                      <c:pt idx="0">
                        <c:v>English</c:v>
                      </c:pt>
                      <c:pt idx="1">
                        <c:v>French</c:v>
                      </c:pt>
                      <c:pt idx="2">
                        <c:v>German</c:v>
                      </c:pt>
                      <c:pt idx="3">
                        <c:v>Hindi</c:v>
                      </c:pt>
                      <c:pt idx="4">
                        <c:v>Mandarin</c:v>
                      </c:pt>
                      <c:pt idx="5">
                        <c:v>Spanish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'Payment Preferences &amp; Regional '!$N$2:$N$7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248.38095238095238</c:v>
                      </c:pt>
                      <c:pt idx="1">
                        <c:v>273.46198830409355</c:v>
                      </c:pt>
                      <c:pt idx="2">
                        <c:v>244.79640718562874</c:v>
                      </c:pt>
                      <c:pt idx="3">
                        <c:v>253.35802469135803</c:v>
                      </c:pt>
                      <c:pt idx="4">
                        <c:v>243.33519553072625</c:v>
                      </c:pt>
                      <c:pt idx="5">
                        <c:v>264.99346405228761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8E-40B8-B23A-C5F84F604D23}"/>
                  </c:ext>
                </c:extLst>
              </c15:ser>
            </c15:filteredLineSeries>
          </c:ext>
        </c:extLst>
      </c:lineChart>
      <c:catAx>
        <c:axId val="12802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17375"/>
        <c:crosses val="autoZero"/>
        <c:auto val="1"/>
        <c:lblAlgn val="ctr"/>
        <c:lblOffset val="100"/>
        <c:noMultiLvlLbl val="0"/>
      </c:catAx>
      <c:valAx>
        <c:axId val="128021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2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'Subscription &amp; Revenue Analysi'!$D$3</c:f>
              <c:strCache>
                <c:ptCount val="1"/>
                <c:pt idx="0">
                  <c:v>Monthly_Price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'Subscription &amp; Revenue Analysi'!$D$4:$D$6</c:f>
              <c:numCache>
                <c:formatCode>General</c:formatCode>
                <c:ptCount val="3"/>
                <c:pt idx="0">
                  <c:v>7.99</c:v>
                </c:pt>
                <c:pt idx="1">
                  <c:v>11.99</c:v>
                </c:pt>
                <c:pt idx="2">
                  <c:v>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9-48E8-A87B-C0577D372C7B}"/>
            </c:ext>
          </c:extLst>
        </c:ser>
        <c:ser>
          <c:idx val="1"/>
          <c:order val="1"/>
          <c:tx>
            <c:strRef>
              <c:f>'Subscription &amp; Revenue Analysi'!$E$3</c:f>
              <c:strCache>
                <c:ptCount val="1"/>
                <c:pt idx="0">
                  <c:v>Sum_Monthly_Revenues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'Subscription &amp; Revenue Analysi'!$E$4:$E$6</c:f>
              <c:numCache>
                <c:formatCode>General</c:formatCode>
                <c:ptCount val="3"/>
                <c:pt idx="0">
                  <c:v>2580.77</c:v>
                </c:pt>
                <c:pt idx="1">
                  <c:v>4136.55</c:v>
                </c:pt>
                <c:pt idx="2">
                  <c:v>5308.68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9-48E8-A87B-C0577D372C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Avg_Watch_Hours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0-100</c:v>
              </c:pt>
              <c:pt idx="1">
                <c:v>101-200</c:v>
              </c:pt>
              <c:pt idx="2">
                <c:v>201-300</c:v>
              </c:pt>
              <c:pt idx="3">
                <c:v>301-400</c:v>
              </c:pt>
              <c:pt idx="4">
                <c:v>401-500</c:v>
              </c:pt>
            </c:strLit>
          </c:cat>
          <c:val>
            <c:numLit>
              <c:formatCode>General</c:formatCode>
              <c:ptCount val="5"/>
              <c:pt idx="0">
                <c:v>181</c:v>
              </c:pt>
              <c:pt idx="1">
                <c:v>210</c:v>
              </c:pt>
              <c:pt idx="2">
                <c:v>201</c:v>
              </c:pt>
              <c:pt idx="3">
                <c:v>211</c:v>
              </c:pt>
              <c:pt idx="4">
                <c:v>197</c:v>
              </c:pt>
            </c:numLit>
          </c:val>
          <c:extLst>
            <c:ext xmlns:c16="http://schemas.microsoft.com/office/drawing/2014/chart" uri="{C3380CC4-5D6E-409C-BE32-E72D297353CC}">
              <c16:uniqueId val="{00000002-9104-42B1-91E4-F640C22C8D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2211647"/>
        <c:axId val="1147680063"/>
      </c:barChart>
      <c:catAx>
        <c:axId val="110221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0063"/>
        <c:crosses val="autoZero"/>
        <c:auto val="1"/>
        <c:lblAlgn val="ctr"/>
        <c:lblOffset val="100"/>
        <c:noMultiLvlLbl val="0"/>
      </c:catAx>
      <c:valAx>
        <c:axId val="1147680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221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[Hero_Assignment.xlsx]User Engagement Metrics!PivotTable10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movies watched per user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Engagement Metrics'!$E$3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Engagement Metrics'!$D$4:$D$8</c:f>
              <c:strCache>
                <c:ptCount val="5"/>
                <c:pt idx="0">
                  <c:v>0-200</c:v>
                </c:pt>
                <c:pt idx="1">
                  <c:v>201-400</c:v>
                </c:pt>
                <c:pt idx="2">
                  <c:v>401-600</c:v>
                </c:pt>
                <c:pt idx="3">
                  <c:v>601-800</c:v>
                </c:pt>
                <c:pt idx="4">
                  <c:v>801-1000</c:v>
                </c:pt>
              </c:strCache>
            </c:strRef>
          </c:cat>
          <c:val>
            <c:numRef>
              <c:f>'User Engagement Metrics'!$E$4:$E$8</c:f>
              <c:numCache>
                <c:formatCode>General</c:formatCode>
                <c:ptCount val="5"/>
                <c:pt idx="0">
                  <c:v>172</c:v>
                </c:pt>
                <c:pt idx="1">
                  <c:v>208</c:v>
                </c:pt>
                <c:pt idx="2">
                  <c:v>208</c:v>
                </c:pt>
                <c:pt idx="3">
                  <c:v>201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7-451F-AFE2-7DD841A957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0952495"/>
        <c:axId val="1100951535"/>
      </c:barChart>
      <c:catAx>
        <c:axId val="11009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51535"/>
        <c:crosses val="autoZero"/>
        <c:auto val="1"/>
        <c:lblAlgn val="ctr"/>
        <c:lblOffset val="100"/>
        <c:noMultiLvlLbl val="0"/>
      </c:catAx>
      <c:valAx>
        <c:axId val="1100951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095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[Hero_Assignment.xlsx]User Engagement Metrics!PivotTable11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series watched per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Engagement Metrics'!$I$3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'User Engagement Metrics'!$H$4:$H$7</c:f>
              <c:strCache>
                <c:ptCount val="4"/>
                <c:pt idx="0">
                  <c:v>51-100</c:v>
                </c:pt>
                <c:pt idx="1">
                  <c:v>151-200</c:v>
                </c:pt>
                <c:pt idx="2">
                  <c:v>101-150</c:v>
                </c:pt>
                <c:pt idx="3">
                  <c:v>0-50</c:v>
                </c:pt>
              </c:strCache>
            </c:strRef>
          </c:cat>
          <c:val>
            <c:numRef>
              <c:f>'User Engagement Metrics'!$I$4:$I$7</c:f>
              <c:numCache>
                <c:formatCode>General</c:formatCode>
                <c:ptCount val="4"/>
                <c:pt idx="0">
                  <c:v>228</c:v>
                </c:pt>
                <c:pt idx="1">
                  <c:v>248</c:v>
                </c:pt>
                <c:pt idx="2">
                  <c:v>261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7-4D46-B74B-9828FE199F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9863103"/>
        <c:axId val="1094438559"/>
      </c:barChart>
      <c:catAx>
        <c:axId val="10998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38559"/>
        <c:crosses val="autoZero"/>
        <c:auto val="1"/>
        <c:lblAlgn val="ctr"/>
        <c:lblOffset val="100"/>
        <c:noMultiLvlLbl val="0"/>
      </c:catAx>
      <c:valAx>
        <c:axId val="1094438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98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Preferred genres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 &amp; Behavioral Insigh'!$B$1</c:f>
              <c:strCache>
                <c:ptCount val="1"/>
                <c:pt idx="0">
                  <c:v>Action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&amp; Behavioral Insigh'!$A$2:$A$6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&amp; Behavioral Insigh'!$B$2:$B$6</c:f>
              <c:numCache>
                <c:formatCode>General</c:formatCode>
                <c:ptCount val="5"/>
                <c:pt idx="0">
                  <c:v>26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F-4F51-84AF-AE1C40B3BAFB}"/>
            </c:ext>
          </c:extLst>
        </c:ser>
        <c:ser>
          <c:idx val="1"/>
          <c:order val="1"/>
          <c:tx>
            <c:strRef>
              <c:f>'Demographic &amp; Behavioral Insigh'!$C$1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&amp; Behavioral Insigh'!$A$2:$A$6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&amp; Behavioral Insigh'!$C$2:$C$6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F-4F51-84AF-AE1C40B3BAFB}"/>
            </c:ext>
          </c:extLst>
        </c:ser>
        <c:ser>
          <c:idx val="2"/>
          <c:order val="2"/>
          <c:tx>
            <c:strRef>
              <c:f>'Demographic &amp; Behavioral Insigh'!$D$1</c:f>
              <c:strCache>
                <c:ptCount val="1"/>
                <c:pt idx="0">
                  <c:v>Documentary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&amp; Behavioral Insigh'!$A$2:$A$6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&amp; Behavioral Insigh'!$D$2:$D$6</c:f>
              <c:numCache>
                <c:formatCode>General</c:formatCode>
                <c:ptCount val="5"/>
                <c:pt idx="0">
                  <c:v>36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F-4F51-84AF-AE1C40B3BAFB}"/>
            </c:ext>
          </c:extLst>
        </c:ser>
        <c:ser>
          <c:idx val="3"/>
          <c:order val="3"/>
          <c:tx>
            <c:strRef>
              <c:f>'Demographic &amp; Behavioral Insigh'!$E$1</c:f>
              <c:strCache>
                <c:ptCount val="1"/>
                <c:pt idx="0">
                  <c:v>Drama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&amp; Behavioral Insigh'!$A$2:$A$6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&amp; Behavioral Insigh'!$E$2:$E$6</c:f>
              <c:numCache>
                <c:formatCode>General</c:formatCode>
                <c:ptCount val="5"/>
                <c:pt idx="0">
                  <c:v>25</c:v>
                </c:pt>
                <c:pt idx="1">
                  <c:v>31</c:v>
                </c:pt>
                <c:pt idx="2">
                  <c:v>27</c:v>
                </c:pt>
                <c:pt idx="3">
                  <c:v>31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F-4F51-84AF-AE1C40B3BAFB}"/>
            </c:ext>
          </c:extLst>
        </c:ser>
        <c:ser>
          <c:idx val="4"/>
          <c:order val="4"/>
          <c:tx>
            <c:strRef>
              <c:f>'Demographic &amp; Behavioral Insigh'!$F$1</c:f>
              <c:strCache>
                <c:ptCount val="1"/>
                <c:pt idx="0">
                  <c:v>Horror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&amp; Behavioral Insigh'!$A$2:$A$6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&amp; Behavioral Insigh'!$F$2:$F$6</c:f>
              <c:numCache>
                <c:formatCode>General</c:formatCode>
                <c:ptCount val="5"/>
                <c:pt idx="0">
                  <c:v>23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F-4F51-84AF-AE1C40B3BAFB}"/>
            </c:ext>
          </c:extLst>
        </c:ser>
        <c:ser>
          <c:idx val="5"/>
          <c:order val="5"/>
          <c:tx>
            <c:strRef>
              <c:f>'Demographic &amp; Behavioral Insigh'!$G$1</c:f>
              <c:strCache>
                <c:ptCount val="1"/>
                <c:pt idx="0">
                  <c:v>Romance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&amp; Behavioral Insigh'!$A$2:$A$6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&amp; Behavioral Insigh'!$G$2:$G$6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7F-4F51-84AF-AE1C40B3BAFB}"/>
            </c:ext>
          </c:extLst>
        </c:ser>
        <c:ser>
          <c:idx val="6"/>
          <c:order val="6"/>
          <c:tx>
            <c:strRef>
              <c:f>'Demographic &amp; Behavioral Insigh'!$H$1</c:f>
              <c:strCache>
                <c:ptCount val="1"/>
                <c:pt idx="0">
                  <c:v>Sci-Fi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&amp; Behavioral Insigh'!$A$2:$A$6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&amp; Behavioral Insigh'!$H$2:$H$6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7F-4F51-84AF-AE1C40B3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2278351"/>
        <c:axId val="1102278831"/>
      </c:barChart>
      <c:catAx>
        <c:axId val="11022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78831"/>
        <c:crosses val="autoZero"/>
        <c:auto val="1"/>
        <c:lblAlgn val="ctr"/>
        <c:lblOffset val="100"/>
        <c:noMultiLvlLbl val="0"/>
      </c:catAx>
      <c:valAx>
        <c:axId val="110227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227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Device usage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 &amp; Behavioral Insigh'!$L$1</c:f>
              <c:strCache>
                <c:ptCount val="1"/>
                <c:pt idx="0">
                  <c:v>Count of User_ID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A4-4311-80CA-0E4792E1B8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'Demographic &amp; Behavioral Insigh'!$K$2:$K$6</c:f>
              <c:strCache>
                <c:ptCount val="5"/>
                <c:pt idx="0">
                  <c:v>Desktop</c:v>
                </c:pt>
                <c:pt idx="1">
                  <c:v>Laptop</c:v>
                </c:pt>
                <c:pt idx="2">
                  <c:v>Smart TV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'Demographic &amp; Behavioral Insigh'!$L$2:$L$6</c:f>
              <c:numCache>
                <c:formatCode>General</c:formatCode>
                <c:ptCount val="5"/>
                <c:pt idx="0">
                  <c:v>189</c:v>
                </c:pt>
                <c:pt idx="1">
                  <c:v>178</c:v>
                </c:pt>
                <c:pt idx="2">
                  <c:v>209</c:v>
                </c:pt>
                <c:pt idx="3">
                  <c:v>209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311-80CA-0E4792E1B8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watch time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B2B-43C7-8C77-CDA901CE28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B2B-43C7-8C77-CDA901CE28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2B-43C7-8C77-CDA901CE28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2B-43C7-8C77-CDA901CE2850}"/>
              </c:ext>
            </c:extLst>
          </c:dPt>
          <c:dLbls>
            <c:dLbl>
              <c:idx val="0"/>
              <c:layout>
                <c:manualLayout>
                  <c:x val="-0.16158934200866573"/>
                  <c:y val="0.209806212399647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2B-43C7-8C77-CDA901CE2850}"/>
                </c:ext>
              </c:extLst>
            </c:dLbl>
            <c:dLbl>
              <c:idx val="1"/>
              <c:layout>
                <c:manualLayout>
                  <c:x val="-0.14788418815106991"/>
                  <c:y val="-0.215915166709261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2B-43C7-8C77-CDA901CE2850}"/>
                </c:ext>
              </c:extLst>
            </c:dLbl>
            <c:dLbl>
              <c:idx val="2"/>
              <c:layout>
                <c:manualLayout>
                  <c:x val="0.1718154860441348"/>
                  <c:y val="-0.20549274462794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2B-43C7-8C77-CDA901CE2850}"/>
                </c:ext>
              </c:extLst>
            </c:dLbl>
            <c:dLbl>
              <c:idx val="3"/>
              <c:layout>
                <c:manualLayout>
                  <c:x val="0.13779239660855921"/>
                  <c:y val="0.196478801819015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2B-43C7-8C77-CDA901CE2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'Demographic &amp; Behavioral Insigh'!$A$24:$A$27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Late Night</c:v>
                </c:pt>
                <c:pt idx="3">
                  <c:v>Morning</c:v>
                </c:pt>
              </c:strCache>
            </c:strRef>
          </c:cat>
          <c:val>
            <c:numRef>
              <c:f>'Demographic &amp; Behavioral Insigh'!$B$24:$B$27</c:f>
              <c:numCache>
                <c:formatCode>General</c:formatCode>
                <c:ptCount val="4"/>
                <c:pt idx="0">
                  <c:v>251</c:v>
                </c:pt>
                <c:pt idx="1">
                  <c:v>256</c:v>
                </c:pt>
                <c:pt idx="2">
                  <c:v>271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B-43C7-8C77-CDA901CE28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Membership status</a:t>
            </a:r>
          </a:p>
        </c:rich>
      </c:tx>
      <c:layout>
        <c:manualLayout>
          <c:xMode val="edge"/>
          <c:yMode val="edge"/>
          <c:x val="0.256758934393981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'Retention &amp; Loyalty'!$B$1</c:f>
              <c:strCache>
                <c:ptCount val="1"/>
                <c:pt idx="0">
                  <c:v>Count of User_ID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4A-4C6E-A6CD-41FC5B47D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'Retention &amp; Loyalty'!$A$2</c:f>
              <c:strCache>
                <c:ptCount val="1"/>
                <c:pt idx="0">
                  <c:v>Active</c:v>
                </c:pt>
              </c:strCache>
            </c:strRef>
          </c:cat>
          <c:val>
            <c:numRef>
              <c:f>'Retention &amp; Loyalty'!$B$2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A-4C6E-A6CD-41FC5B47D8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102870</xdr:rowOff>
    </xdr:from>
    <xdr:to>
      <xdr:col>3</xdr:col>
      <xdr:colOff>586740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11679-3785-E32E-8CD5-9733D168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670560</xdr:colOff>
      <xdr:row>6</xdr:row>
      <xdr:rowOff>106680</xdr:rowOff>
    </xdr:from>
    <xdr:to>
      <xdr:col>8</xdr:col>
      <xdr:colOff>350520</xdr:colOff>
      <xdr:row>18</xdr:row>
      <xdr:rowOff>179832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1ECC1-9BEA-D345-A1D2-1ED84C48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102870</xdr:rowOff>
    </xdr:from>
    <xdr:to>
      <xdr:col>3</xdr:col>
      <xdr:colOff>89916</xdr:colOff>
      <xdr:row>20</xdr:row>
      <xdr:rowOff>176022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FFBC0-57C4-A82B-8495-AF3465C9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8</xdr:row>
      <xdr:rowOff>91440</xdr:rowOff>
    </xdr:from>
    <xdr:to>
      <xdr:col>6</xdr:col>
      <xdr:colOff>524256</xdr:colOff>
      <xdr:row>20</xdr:row>
      <xdr:rowOff>164592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40894-8A6D-4346-FDE0-D77AE95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</xdr:colOff>
      <xdr:row>8</xdr:row>
      <xdr:rowOff>72390</xdr:rowOff>
    </xdr:from>
    <xdr:to>
      <xdr:col>10</xdr:col>
      <xdr:colOff>158496</xdr:colOff>
      <xdr:row>20</xdr:row>
      <xdr:rowOff>145542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4B0893-31E3-08FA-8C54-C16EB596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41910</xdr:rowOff>
    </xdr:from>
    <xdr:to>
      <xdr:col>8</xdr:col>
      <xdr:colOff>312420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B9483-27EF-298B-B7EE-13A7F6D2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6</xdr:row>
      <xdr:rowOff>26670</xdr:rowOff>
    </xdr:from>
    <xdr:to>
      <xdr:col>13</xdr:col>
      <xdr:colOff>563880</xdr:colOff>
      <xdr:row>21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E8725-E2A8-ADE4-6F41-C82E2461F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198120</xdr:colOff>
      <xdr:row>21</xdr:row>
      <xdr:rowOff>102870</xdr:rowOff>
    </xdr:from>
    <xdr:to>
      <xdr:col>8</xdr:col>
      <xdr:colOff>137160</xdr:colOff>
      <xdr:row>35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648135-BA2F-E94E-A206-FDF96572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102870</xdr:rowOff>
    </xdr:from>
    <xdr:to>
      <xdr:col>4</xdr:col>
      <xdr:colOff>190500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FEB09-534A-21C4-B905-7B36EF598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6</xdr:row>
      <xdr:rowOff>64770</xdr:rowOff>
    </xdr:from>
    <xdr:to>
      <xdr:col>7</xdr:col>
      <xdr:colOff>579120</xdr:colOff>
      <xdr:row>21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E715A-50E1-671B-9E3D-38316EF0F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9</xdr:row>
      <xdr:rowOff>26670</xdr:rowOff>
    </xdr:from>
    <xdr:to>
      <xdr:col>12</xdr:col>
      <xdr:colOff>350520</xdr:colOff>
      <xdr:row>24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DCC7-F415-2827-22AE-7A20B972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4</xdr:row>
      <xdr:rowOff>179070</xdr:rowOff>
    </xdr:from>
    <xdr:to>
      <xdr:col>16</xdr:col>
      <xdr:colOff>243840</xdr:colOff>
      <xdr:row>17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88DF0-E54E-49D2-9342-790DE795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110490</xdr:rowOff>
    </xdr:from>
    <xdr:to>
      <xdr:col>6</xdr:col>
      <xdr:colOff>7620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C4794-F119-34AC-9142-BF8AA663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8</xdr:row>
      <xdr:rowOff>118110</xdr:rowOff>
    </xdr:from>
    <xdr:to>
      <xdr:col>11</xdr:col>
      <xdr:colOff>541020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37548-E302-1708-88E8-5F3429FC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7</xdr:row>
      <xdr:rowOff>133350</xdr:rowOff>
    </xdr:from>
    <xdr:to>
      <xdr:col>14</xdr:col>
      <xdr:colOff>1485900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0EA61-1D4D-1D24-4533-D61DE633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</xdr:colOff>
      <xdr:row>23</xdr:row>
      <xdr:rowOff>41910</xdr:rowOff>
    </xdr:from>
    <xdr:to>
      <xdr:col>14</xdr:col>
      <xdr:colOff>1508760</xdr:colOff>
      <xdr:row>38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748BD4-3543-8328-040D-8DC30DDC2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72.676047337962" createdVersion="8" refreshedVersion="8" minRefreshableVersion="3" recordCount="1000" xr:uid="{E119E6EF-5FDC-4B54-B2A2-00CF83AD58A1}">
  <cacheSource type="worksheet">
    <worksheetSource ref="A1:AC1001" sheet="Hero_Assignment"/>
  </cacheSource>
  <cacheFields count="29">
    <cacheField name="User_ID" numFmtId="0">
      <sharedItems containsSemiMixedTypes="0" containsString="0" containsNumber="1" containsInteger="1" minValue="1003" maxValue="9996"/>
    </cacheField>
    <cacheField name="User_Name" numFmtId="0">
      <sharedItems/>
    </cacheField>
    <cacheField name="Join_Date" numFmtId="14">
      <sharedItems containsSemiMixedTypes="0" containsNonDate="0" containsDate="1" containsString="0" minDate="2022-12-19T00:00:00" maxDate="2024-12-10T00:00:00"/>
    </cacheField>
    <cacheField name="Last_Login" numFmtId="14">
      <sharedItems containsSemiMixedTypes="0" containsNonDate="0" containsDate="1" containsString="0" minDate="2024-11-19T00:00:00" maxDate="2024-12-19T00:00:00"/>
    </cacheField>
    <cacheField name="Login_Duration" numFmtId="0">
      <sharedItems containsSemiMixedTypes="0" containsString="0" containsNumber="1" containsInteger="1" minValue="0" maxValue="726" count="524">
        <n v="578"/>
        <n v="622"/>
        <n v="500"/>
        <n v="671"/>
        <n v="558"/>
        <n v="429"/>
        <n v="107"/>
        <n v="197"/>
        <n v="549"/>
        <n v="378"/>
        <n v="605"/>
        <n v="263"/>
        <n v="609"/>
        <n v="76"/>
        <n v="553"/>
        <n v="196"/>
        <n v="672"/>
        <n v="544"/>
        <n v="455"/>
        <n v="514"/>
        <n v="505"/>
        <n v="163"/>
        <n v="90"/>
        <n v="372"/>
        <n v="428"/>
        <n v="214"/>
        <n v="519"/>
        <n v="185"/>
        <n v="315"/>
        <n v="245"/>
        <n v="141"/>
        <n v="362"/>
        <n v="532"/>
        <n v="383"/>
        <n v="335"/>
        <n v="49"/>
        <n v="61"/>
        <n v="459"/>
        <n v="281"/>
        <n v="122"/>
        <n v="86"/>
        <n v="493"/>
        <n v="607"/>
        <n v="238"/>
        <n v="588"/>
        <n v="621"/>
        <n v="464"/>
        <n v="249"/>
        <n v="627"/>
        <n v="159"/>
        <n v="494"/>
        <n v="43"/>
        <n v="705"/>
        <n v="241"/>
        <n v="701"/>
        <n v="710"/>
        <n v="78"/>
        <n v="346"/>
        <n v="404"/>
        <n v="669"/>
        <n v="17"/>
        <n v="343"/>
        <n v="649"/>
        <n v="348"/>
        <n v="259"/>
        <n v="614"/>
        <n v="662"/>
        <n v="63"/>
        <n v="363"/>
        <n v="431"/>
        <n v="488"/>
        <n v="468"/>
        <n v="138"/>
        <n v="124"/>
        <n v="358"/>
        <n v="408"/>
        <n v="94"/>
        <n v="337"/>
        <n v="475"/>
        <n v="389"/>
        <n v="41"/>
        <n v="134"/>
        <n v="104"/>
        <n v="88"/>
        <n v="582"/>
        <n v="499"/>
        <n v="344"/>
        <n v="395"/>
        <n v="287"/>
        <n v="447"/>
        <n v="175"/>
        <n v="668"/>
        <n v="402"/>
        <n v="620"/>
        <n v="482"/>
        <n v="393"/>
        <n v="606"/>
        <n v="718"/>
        <n v="302"/>
        <n v="178"/>
        <n v="490"/>
        <n v="42"/>
        <n v="376"/>
        <n v="153"/>
        <n v="518"/>
        <n v="267"/>
        <n v="640"/>
        <n v="266"/>
        <n v="656"/>
        <n v="478"/>
        <n v="708"/>
        <n v="268"/>
        <n v="599"/>
        <n v="309"/>
        <n v="79"/>
        <n v="418"/>
        <n v="85"/>
        <n v="323"/>
        <n v="14"/>
        <n v="529"/>
        <n v="435"/>
        <n v="345"/>
        <n v="667"/>
        <n v="451"/>
        <n v="40"/>
        <n v="181"/>
        <n v="299"/>
        <n v="341"/>
        <n v="313"/>
        <n v="126"/>
        <n v="16"/>
        <n v="57"/>
        <n v="290"/>
        <n v="612"/>
        <n v="574"/>
        <n v="446"/>
        <n v="321"/>
        <n v="660"/>
        <n v="3"/>
        <n v="20"/>
        <n v="557"/>
        <n v="647"/>
        <n v="573"/>
        <n v="47"/>
        <n v="108"/>
        <n v="50"/>
        <n v="246"/>
        <n v="639"/>
        <n v="427"/>
        <n v="170"/>
        <n v="172"/>
        <n v="334"/>
        <n v="603"/>
        <n v="401"/>
        <n v="301"/>
        <n v="209"/>
        <n v="87"/>
        <n v="638"/>
        <n v="596"/>
        <n v="654"/>
        <n v="534"/>
        <n v="298"/>
        <n v="417"/>
        <n v="636"/>
        <n v="278"/>
        <n v="535"/>
        <n v="8"/>
        <n v="34"/>
        <n v="308"/>
        <n v="448"/>
        <n v="314"/>
        <n v="512"/>
        <n v="24"/>
        <n v="118"/>
        <n v="213"/>
        <n v="356"/>
        <n v="384"/>
        <n v="575"/>
        <n v="552"/>
        <n v="375"/>
        <n v="174"/>
        <n v="559"/>
        <n v="538"/>
        <n v="203"/>
        <n v="450"/>
        <n v="167"/>
        <n v="84"/>
        <n v="105"/>
        <n v="10"/>
        <n v="467"/>
        <n v="115"/>
        <n v="56"/>
        <n v="569"/>
        <n v="539"/>
        <n v="398"/>
        <n v="349"/>
        <n v="359"/>
        <n v="373"/>
        <n v="444"/>
        <n v="295"/>
        <n v="517"/>
        <n v="489"/>
        <n v="593"/>
        <n v="689"/>
        <n v="242"/>
        <n v="339"/>
        <n v="650"/>
        <n v="77"/>
        <n v="352"/>
        <n v="37"/>
        <n v="713"/>
        <n v="235"/>
        <n v="584"/>
        <n v="9"/>
        <n v="486"/>
        <n v="229"/>
        <n v="576"/>
        <n v="456"/>
        <n v="554"/>
        <n v="198"/>
        <n v="365"/>
        <n v="93"/>
        <n v="712"/>
        <n v="256"/>
        <n v="11"/>
        <n v="71"/>
        <n v="721"/>
        <n v="191"/>
        <n v="687"/>
        <n v="406"/>
        <n v="13"/>
        <n v="161"/>
        <n v="80"/>
        <n v="484"/>
        <n v="562"/>
        <n v="550"/>
        <n v="355"/>
        <n v="285"/>
        <n v="648"/>
        <n v="202"/>
        <n v="68"/>
        <n v="457"/>
        <n v="628"/>
        <n v="146"/>
        <n v="503"/>
        <n v="177"/>
        <n v="594"/>
        <n v="305"/>
        <n v="487"/>
        <n v="35"/>
        <n v="536"/>
        <n v="304"/>
        <n v="64"/>
        <n v="481"/>
        <n v="411"/>
        <n v="250"/>
        <n v="632"/>
        <n v="194"/>
        <n v="683"/>
        <n v="220"/>
        <n v="125"/>
        <n v="75"/>
        <n v="353"/>
        <n v="543"/>
        <n v="333"/>
        <n v="630"/>
        <n v="39"/>
        <n v="563"/>
        <n v="58"/>
        <n v="99"/>
        <n v="95"/>
        <n v="120"/>
        <n v="618"/>
        <n v="425"/>
        <n v="661"/>
        <n v="154"/>
        <n v="502"/>
        <n v="698"/>
        <n v="604"/>
        <n v="128"/>
        <n v="498"/>
        <n v="69"/>
        <n v="663"/>
        <n v="560"/>
        <n v="216"/>
        <n v="92"/>
        <n v="380"/>
        <n v="5"/>
        <n v="210"/>
        <n v="312"/>
        <n v="460"/>
        <n v="226"/>
        <n v="207"/>
        <n v="147"/>
        <n v="524"/>
        <n v="474"/>
        <n v="142"/>
        <n v="392"/>
        <n v="176"/>
        <n v="101"/>
        <n v="711"/>
        <n v="121"/>
        <n v="116"/>
        <n v="274"/>
        <n v="561"/>
        <n v="200"/>
        <n v="38"/>
        <n v="403"/>
        <n v="615"/>
        <n v="566"/>
        <n v="137"/>
        <n v="21"/>
        <n v="221"/>
        <n v="331"/>
        <n v="548"/>
        <n v="284"/>
        <n v="347"/>
        <n v="583"/>
        <n v="716"/>
        <n v="681"/>
        <n v="680"/>
        <n v="297"/>
        <n v="73"/>
        <n v="617"/>
        <n v="144"/>
        <n v="271"/>
        <n v="360"/>
        <n v="55"/>
        <n v="684"/>
        <n v="725"/>
        <n v="291"/>
        <n v="155"/>
        <n v="531"/>
        <n v="316"/>
        <n v="385"/>
        <n v="405"/>
        <n v="248"/>
        <n v="218"/>
        <n v="686"/>
        <n v="700"/>
        <n v="386"/>
        <n v="330"/>
        <n v="338"/>
        <n v="555"/>
        <n v="436"/>
        <n v="187"/>
        <n v="294"/>
        <n v="112"/>
        <n v="219"/>
        <n v="704"/>
        <n v="286"/>
        <n v="254"/>
        <n v="255"/>
        <n v="67"/>
        <n v="501"/>
        <n v="530"/>
        <n v="354"/>
        <n v="626"/>
        <n v="136"/>
        <n v="280"/>
        <n v="653"/>
        <n v="102"/>
        <n v="2"/>
        <n v="83"/>
        <n v="556"/>
        <n v="25"/>
        <n v="371"/>
        <n v="361"/>
        <n v="391"/>
        <n v="306"/>
        <n v="674"/>
        <n v="458"/>
        <n v="675"/>
        <n v="233"/>
        <n v="351"/>
        <n v="82"/>
        <n v="46"/>
        <n v="696"/>
        <n v="515"/>
        <n v="564"/>
        <n v="568"/>
        <n v="182"/>
        <n v="212"/>
        <n v="641"/>
        <n v="272"/>
        <n v="676"/>
        <n v="319"/>
        <n v="264"/>
        <n v="409"/>
        <n v="279"/>
        <n v="381"/>
        <n v="666"/>
        <n v="150"/>
        <n v="325"/>
        <n v="45"/>
        <n v="366"/>
        <n v="60"/>
        <n v="610"/>
        <n v="394"/>
        <n v="658"/>
        <n v="251"/>
        <n v="364"/>
        <n v="139"/>
        <n v="292"/>
        <n v="74"/>
        <n v="715"/>
        <n v="491"/>
        <n v="497"/>
        <n v="421"/>
        <n v="433"/>
        <n v="350"/>
        <n v="158"/>
        <n v="726"/>
        <n v="193"/>
        <n v="430"/>
        <n v="265"/>
        <n v="18"/>
        <n v="483"/>
        <n v="190"/>
        <n v="445"/>
        <n v="585"/>
        <n v="201"/>
        <n v="521"/>
        <n v="326"/>
        <n v="232"/>
        <n v="149"/>
        <n v="26"/>
        <n v="44"/>
        <n v="222"/>
        <n v="225"/>
        <n v="635"/>
        <n v="399"/>
        <n v="527"/>
        <n v="32"/>
        <n v="651"/>
        <n v="340"/>
        <n v="652"/>
        <n v="179"/>
        <n v="119"/>
        <n v="410"/>
        <n v="27"/>
        <n v="288"/>
        <n v="567"/>
        <n v="678"/>
        <n v="205"/>
        <n v="30"/>
        <n v="307"/>
        <n v="186"/>
        <n v="192"/>
        <n v="151"/>
        <n v="230"/>
        <n v="51"/>
        <n v="438"/>
        <n v="516"/>
        <n v="537"/>
        <n v="706"/>
        <n v="657"/>
        <n v="244"/>
        <n v="422"/>
        <n v="424"/>
        <n v="416"/>
        <n v="132"/>
        <n v="22"/>
        <n v="570"/>
        <n v="160"/>
        <n v="472"/>
        <n v="480"/>
        <n v="525"/>
        <n v="589"/>
        <n v="679"/>
        <n v="506"/>
        <n v="7"/>
        <n v="157"/>
        <n v="526"/>
        <n v="581"/>
        <n v="4"/>
        <n v="665"/>
        <n v="434"/>
        <n v="53"/>
        <n v="440"/>
        <n v="616"/>
        <n v="685"/>
        <n v="655"/>
        <n v="322"/>
        <n v="465"/>
        <n v="586"/>
        <n v="317"/>
        <n v="0"/>
        <n v="183"/>
        <n v="52"/>
        <n v="645"/>
        <n v="479"/>
        <n v="253"/>
        <n v="611"/>
        <n v="15"/>
        <n v="66"/>
        <n v="602"/>
        <n v="140"/>
        <n v="293"/>
        <n v="454"/>
        <n v="642"/>
        <n v="171"/>
        <n v="169"/>
        <n v="277"/>
        <n v="211"/>
        <n v="462"/>
        <n v="597"/>
        <n v="72"/>
        <n v="624"/>
        <n v="699"/>
        <n v="300"/>
        <n v="370"/>
        <n v="228"/>
        <n v="545"/>
        <n v="257"/>
        <n v="492"/>
        <n v="690"/>
        <n v="303"/>
        <n v="342"/>
        <n v="217"/>
        <n v="130"/>
        <n v="247"/>
        <n v="461"/>
        <n v="215"/>
      </sharedItems>
    </cacheField>
    <cacheField name="Active_login" numFmtId="0">
      <sharedItems count="8">
        <s v="501-600"/>
        <s v="601-700"/>
        <s v="401-500"/>
        <s v="101-200"/>
        <s v="301-400"/>
        <s v="201-300"/>
        <s v="0-100"/>
        <s v="701-800"/>
      </sharedItems>
    </cacheField>
    <cacheField name="Monthly_Price" numFmtId="0">
      <sharedItems containsSemiMixedTypes="0" containsString="0" containsNumber="1" minValue="7.99" maxValue="15.99" count="3">
        <n v="7.99"/>
        <n v="11.99"/>
        <n v="15.99"/>
      </sharedItems>
    </cacheField>
    <cacheField name="Watch_Hours" numFmtId="0">
      <sharedItems containsSemiMixedTypes="0" containsString="0" containsNumber="1" containsInteger="1" minValue="10" maxValue="500"/>
    </cacheField>
    <cacheField name="Avg_Watch_Hours" numFmtId="0">
      <sharedItems count="5">
        <s v="0-100"/>
        <s v="101-200"/>
        <s v="301-400"/>
        <s v="401-500"/>
        <s v="201-300"/>
      </sharedItems>
    </cacheField>
    <cacheField name="Favorite_Genre" numFmtId="0">
      <sharedItems/>
    </cacheField>
    <cacheField name="Active_Devices" numFmtId="0">
      <sharedItems containsSemiMixedTypes="0" containsString="0" containsNumber="1" containsInteger="1" minValue="1" maxValue="5"/>
    </cacheField>
    <cacheField name="Profile_Count" numFmtId="0">
      <sharedItems containsSemiMixedTypes="0" containsString="0" containsNumber="1" containsInteger="1" minValue="1" maxValue="6"/>
    </cacheField>
    <cacheField name="Parental_Controls" numFmtId="0">
      <sharedItems/>
    </cacheField>
    <cacheField name="Total_Movies_Watched" numFmtId="0">
      <sharedItems containsSemiMixedTypes="0" containsString="0" containsNumber="1" containsInteger="1" minValue="12" maxValue="1000"/>
    </cacheField>
    <cacheField name="Avg. Movies" numFmtId="0">
      <sharedItems count="5">
        <s v="601-800"/>
        <s v="0-200"/>
        <s v="201-400"/>
        <s v="801-1000"/>
        <s v="401-600"/>
      </sharedItems>
    </cacheField>
    <cacheField name="Total_Series_Watched" numFmtId="0">
      <sharedItems containsSemiMixedTypes="0" containsString="0" containsNumber="1" containsInteger="1" minValue="1" maxValue="200"/>
    </cacheField>
    <cacheField name="Avg. Series" numFmtId="0">
      <sharedItems count="4">
        <s v="101-150"/>
        <s v="51-100"/>
        <s v="151-200"/>
        <s v="0-50"/>
      </sharedItems>
    </cacheField>
    <cacheField name="Country" numFmtId="0">
      <sharedItems count="7">
        <s v="USA"/>
        <s v="Canada"/>
        <s v="UK"/>
        <s v="India"/>
        <s v="Australia"/>
        <s v="Germany"/>
        <s v="France"/>
      </sharedItems>
    </cacheField>
    <cacheField name="Payment_Method" numFmtId="0">
      <sharedItems count="4">
        <s v="PayPal"/>
        <s v="Debit Card"/>
        <s v="Credit Card"/>
        <s v="Cryptocurrency"/>
      </sharedItems>
    </cacheField>
    <cacheField name="Language_Preference" numFmtId="0">
      <sharedItems count="6">
        <s v="Hindi"/>
        <s v="German"/>
        <s v="Mandarin"/>
        <s v="Spanish"/>
        <s v="English"/>
        <s v="French"/>
      </sharedItems>
    </cacheField>
    <cacheField name="Recommended_Content_Count" numFmtId="0">
      <sharedItems containsSemiMixedTypes="0" containsString="0" containsNumber="1" containsInteger="1" minValue="0" maxValue="100"/>
    </cacheField>
    <cacheField name="Average_Rating_Given" numFmtId="0">
      <sharedItems containsSemiMixedTypes="0" containsString="0" containsNumber="1" minValue="3" maxValue="5"/>
    </cacheField>
    <cacheField name="Has_Downloaded_Content" numFmtId="0">
      <sharedItems count="2">
        <b v="0"/>
        <b v="1"/>
      </sharedItems>
    </cacheField>
    <cacheField name="Membership_Status" numFmtId="0">
      <sharedItems/>
    </cacheField>
    <cacheField name="Loyalty_Points" numFmtId="0">
      <sharedItems containsSemiMixedTypes="0" containsString="0" containsNumber="1" containsInteger="1" minValue="3" maxValue="4990"/>
    </cacheField>
    <cacheField name="Loyalty_Band" numFmtId="0">
      <sharedItems/>
    </cacheField>
    <cacheField name="First_Device_Used" numFmtId="0">
      <sharedItems/>
    </cacheField>
    <cacheField name="Age_Group" numFmtId="0">
      <sharedItems/>
    </cacheField>
    <cacheField name="Primary_Watch_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518"/>
    <s v="Amber"/>
    <d v="2023-05-15T00:00:00"/>
    <d v="2024-12-13T00:00:00"/>
    <x v="0"/>
    <x v="0"/>
    <x v="0"/>
    <n v="49"/>
    <x v="0"/>
    <s v="Action"/>
    <n v="3"/>
    <n v="6"/>
    <b v="1"/>
    <n v="641"/>
    <x v="0"/>
    <n v="117"/>
    <x v="0"/>
    <x v="0"/>
    <x v="0"/>
    <x v="0"/>
    <n v="84"/>
    <n v="3.3"/>
    <x v="0"/>
    <s v="Active"/>
    <n v="2878"/>
    <s v="2001-3000"/>
    <s v="Smartphone"/>
    <s v="35-44"/>
    <s v="Late Night"/>
  </r>
  <r>
    <n v="6430"/>
    <s v="Patrick"/>
    <d v="2023-04-03T00:00:00"/>
    <d v="2024-12-15T00:00:00"/>
    <x v="1"/>
    <x v="1"/>
    <x v="0"/>
    <n v="161"/>
    <x v="1"/>
    <s v="Drama"/>
    <n v="1"/>
    <n v="2"/>
    <b v="1"/>
    <n v="192"/>
    <x v="1"/>
    <n v="65"/>
    <x v="1"/>
    <x v="0"/>
    <x v="0"/>
    <x v="1"/>
    <n v="69"/>
    <n v="4"/>
    <x v="0"/>
    <s v="Active"/>
    <n v="2291"/>
    <s v="2001-3000"/>
    <s v="Desktop"/>
    <s v="25-34"/>
    <s v="Evening"/>
  </r>
  <r>
    <n v="1798"/>
    <s v="Robert"/>
    <d v="2023-08-02T00:00:00"/>
    <d v="2024-12-14T00:00:00"/>
    <x v="2"/>
    <x v="2"/>
    <x v="1"/>
    <n v="87"/>
    <x v="0"/>
    <s v="Action"/>
    <n v="2"/>
    <n v="5"/>
    <b v="0"/>
    <n v="260"/>
    <x v="2"/>
    <n v="127"/>
    <x v="0"/>
    <x v="1"/>
    <x v="1"/>
    <x v="2"/>
    <n v="56"/>
    <n v="3.1"/>
    <x v="0"/>
    <s v="Active"/>
    <n v="1692"/>
    <s v="1001-2000"/>
    <s v="Desktop"/>
    <s v="35-44"/>
    <s v="Late Night"/>
  </r>
  <r>
    <n v="5255"/>
    <s v="Cole"/>
    <d v="2023-01-31T00:00:00"/>
    <d v="2024-12-02T00:00:00"/>
    <x v="3"/>
    <x v="1"/>
    <x v="2"/>
    <n v="321"/>
    <x v="2"/>
    <s v="Sci-Fi"/>
    <n v="1"/>
    <n v="5"/>
    <b v="0"/>
    <n v="61"/>
    <x v="1"/>
    <n v="192"/>
    <x v="2"/>
    <x v="2"/>
    <x v="1"/>
    <x v="2"/>
    <n v="47"/>
    <n v="4.5999999999999996"/>
    <x v="0"/>
    <s v="Active"/>
    <n v="952"/>
    <s v="0-1000"/>
    <s v="Desktop"/>
    <s v="25-34"/>
    <s v="Evening"/>
  </r>
  <r>
    <n v="2854"/>
    <s v="Jamie"/>
    <d v="2023-06-06T00:00:00"/>
    <d v="2024-12-15T00:00:00"/>
    <x v="4"/>
    <x v="0"/>
    <x v="1"/>
    <n v="386"/>
    <x v="2"/>
    <s v="Documentary"/>
    <n v="1"/>
    <n v="4"/>
    <b v="1"/>
    <n v="230"/>
    <x v="2"/>
    <n v="2"/>
    <x v="3"/>
    <x v="0"/>
    <x v="0"/>
    <x v="2"/>
    <n v="39"/>
    <n v="3.7"/>
    <x v="0"/>
    <s v="Active"/>
    <n v="1823"/>
    <s v="1001-2000"/>
    <s v="Desktop"/>
    <s v="25-34"/>
    <s v="Late Night"/>
  </r>
  <r>
    <n v="6735"/>
    <s v="Mary"/>
    <d v="2023-09-17T00:00:00"/>
    <d v="2024-11-19T00:00:00"/>
    <x v="5"/>
    <x v="2"/>
    <x v="2"/>
    <n v="408"/>
    <x v="3"/>
    <s v="Documentary"/>
    <n v="2"/>
    <n v="6"/>
    <b v="1"/>
    <n v="837"/>
    <x v="3"/>
    <n v="105"/>
    <x v="0"/>
    <x v="3"/>
    <x v="2"/>
    <x v="3"/>
    <n v="71"/>
    <n v="4.3"/>
    <x v="1"/>
    <s v="Active"/>
    <n v="33"/>
    <s v="0-1000"/>
    <s v="Smart TV"/>
    <s v="18-24"/>
    <s v="Morning"/>
  </r>
  <r>
    <n v="2995"/>
    <s v="Theodore"/>
    <d v="2024-08-25T00:00:00"/>
    <d v="2024-12-10T00:00:00"/>
    <x v="6"/>
    <x v="3"/>
    <x v="0"/>
    <n v="475"/>
    <x v="3"/>
    <s v="Horror"/>
    <n v="5"/>
    <n v="4"/>
    <b v="1"/>
    <n v="510"/>
    <x v="4"/>
    <n v="143"/>
    <x v="0"/>
    <x v="0"/>
    <x v="2"/>
    <x v="4"/>
    <n v="1"/>
    <n v="4.5"/>
    <x v="0"/>
    <s v="Active"/>
    <n v="755"/>
    <s v="0-1000"/>
    <s v="Laptop"/>
    <s v="35-44"/>
    <s v="Late Night"/>
  </r>
  <r>
    <n v="5120"/>
    <s v="Olivia"/>
    <d v="2024-05-31T00:00:00"/>
    <d v="2024-12-14T00:00:00"/>
    <x v="7"/>
    <x v="3"/>
    <x v="2"/>
    <n v="258"/>
    <x v="4"/>
    <s v="Action"/>
    <n v="4"/>
    <n v="1"/>
    <b v="1"/>
    <n v="907"/>
    <x v="3"/>
    <n v="47"/>
    <x v="3"/>
    <x v="4"/>
    <x v="1"/>
    <x v="0"/>
    <n v="32"/>
    <n v="3.7"/>
    <x v="1"/>
    <s v="Active"/>
    <n v="2866"/>
    <s v="2001-3000"/>
    <s v="Smartphone"/>
    <s v="45-54"/>
    <s v="Late Night"/>
  </r>
  <r>
    <n v="6063"/>
    <s v="Patricia"/>
    <d v="2023-06-17T00:00:00"/>
    <d v="2024-12-17T00:00:00"/>
    <x v="8"/>
    <x v="0"/>
    <x v="2"/>
    <n v="183"/>
    <x v="1"/>
    <s v="Comedy"/>
    <n v="5"/>
    <n v="2"/>
    <b v="1"/>
    <n v="676"/>
    <x v="0"/>
    <n v="61"/>
    <x v="1"/>
    <x v="5"/>
    <x v="3"/>
    <x v="2"/>
    <n v="26"/>
    <n v="3.3"/>
    <x v="1"/>
    <s v="Active"/>
    <n v="336"/>
    <s v="0-1000"/>
    <s v="Tablet"/>
    <s v="25-34"/>
    <s v="Late Night"/>
  </r>
  <r>
    <n v="6896"/>
    <s v="Linda"/>
    <d v="2023-12-02T00:00:00"/>
    <d v="2024-12-14T00:00:00"/>
    <x v="9"/>
    <x v="4"/>
    <x v="0"/>
    <n v="164"/>
    <x v="1"/>
    <s v="Documentary"/>
    <n v="5"/>
    <n v="4"/>
    <b v="1"/>
    <n v="406"/>
    <x v="4"/>
    <n v="79"/>
    <x v="1"/>
    <x v="0"/>
    <x v="2"/>
    <x v="5"/>
    <n v="90"/>
    <n v="3.2"/>
    <x v="0"/>
    <s v="Active"/>
    <n v="3898"/>
    <s v="3001-4000"/>
    <s v="Laptop"/>
    <s v="55+"/>
    <s v="Late Night"/>
  </r>
  <r>
    <n v="8447"/>
    <s v="Nichole"/>
    <d v="2023-03-28T00:00:00"/>
    <d v="2024-11-22T00:00:00"/>
    <x v="10"/>
    <x v="1"/>
    <x v="1"/>
    <n v="411"/>
    <x v="3"/>
    <s v="Comedy"/>
    <n v="5"/>
    <n v="4"/>
    <b v="1"/>
    <n v="352"/>
    <x v="2"/>
    <n v="78"/>
    <x v="1"/>
    <x v="2"/>
    <x v="2"/>
    <x v="4"/>
    <n v="47"/>
    <n v="3.7"/>
    <x v="0"/>
    <s v="Active"/>
    <n v="650"/>
    <s v="0-1000"/>
    <s v="Tablet"/>
    <s v="55+"/>
    <s v="Late Night"/>
  </r>
  <r>
    <n v="1433"/>
    <s v="Frances"/>
    <d v="2024-03-02T00:00:00"/>
    <d v="2024-11-20T00:00:00"/>
    <x v="11"/>
    <x v="5"/>
    <x v="2"/>
    <n v="160"/>
    <x v="1"/>
    <s v="Drama"/>
    <n v="5"/>
    <n v="6"/>
    <b v="1"/>
    <n v="391"/>
    <x v="2"/>
    <n v="132"/>
    <x v="0"/>
    <x v="1"/>
    <x v="1"/>
    <x v="1"/>
    <n v="57"/>
    <n v="3"/>
    <x v="0"/>
    <s v="Active"/>
    <n v="185"/>
    <s v="0-1000"/>
    <s v="Laptop"/>
    <s v="35-44"/>
    <s v="Late Night"/>
  </r>
  <r>
    <n v="4511"/>
    <s v="Maurice"/>
    <d v="2023-03-27T00:00:00"/>
    <d v="2024-11-25T00:00:00"/>
    <x v="12"/>
    <x v="1"/>
    <x v="0"/>
    <n v="348"/>
    <x v="2"/>
    <s v="Drama"/>
    <n v="2"/>
    <n v="5"/>
    <b v="0"/>
    <n v="501"/>
    <x v="4"/>
    <n v="71"/>
    <x v="1"/>
    <x v="5"/>
    <x v="1"/>
    <x v="5"/>
    <n v="38"/>
    <n v="4.3"/>
    <x v="0"/>
    <s v="Active"/>
    <n v="1547"/>
    <s v="1001-2000"/>
    <s v="Smartphone"/>
    <s v="45-54"/>
    <s v="Late Night"/>
  </r>
  <r>
    <n v="9966"/>
    <s v="Jennifer"/>
    <d v="2024-09-15T00:00:00"/>
    <d v="2024-11-30T00:00:00"/>
    <x v="13"/>
    <x v="6"/>
    <x v="0"/>
    <n v="451"/>
    <x v="3"/>
    <s v="Documentary"/>
    <n v="3"/>
    <n v="1"/>
    <b v="0"/>
    <n v="995"/>
    <x v="3"/>
    <n v="164"/>
    <x v="2"/>
    <x v="2"/>
    <x v="3"/>
    <x v="4"/>
    <n v="62"/>
    <n v="3"/>
    <x v="1"/>
    <s v="Active"/>
    <n v="3788"/>
    <s v="3001-4000"/>
    <s v="Smartphone"/>
    <s v="18-24"/>
    <s v="Late Night"/>
  </r>
  <r>
    <n v="7093"/>
    <s v="Cheryl"/>
    <d v="2023-06-07T00:00:00"/>
    <d v="2024-12-11T00:00:00"/>
    <x v="14"/>
    <x v="0"/>
    <x v="0"/>
    <n v="69"/>
    <x v="0"/>
    <s v="Documentary"/>
    <n v="2"/>
    <n v="5"/>
    <b v="0"/>
    <n v="222"/>
    <x v="2"/>
    <n v="13"/>
    <x v="3"/>
    <x v="6"/>
    <x v="0"/>
    <x v="1"/>
    <n v="0"/>
    <n v="4.7"/>
    <x v="1"/>
    <s v="Active"/>
    <n v="1051"/>
    <s v="1001-2000"/>
    <s v="Desktop"/>
    <s v="18-24"/>
    <s v="Afternoon"/>
  </r>
  <r>
    <n v="4351"/>
    <s v="Kathy"/>
    <d v="2024-05-18T00:00:00"/>
    <d v="2024-11-30T00:00:00"/>
    <x v="15"/>
    <x v="3"/>
    <x v="1"/>
    <n v="166"/>
    <x v="1"/>
    <s v="Horror"/>
    <n v="1"/>
    <n v="6"/>
    <b v="1"/>
    <n v="788"/>
    <x v="0"/>
    <n v="31"/>
    <x v="3"/>
    <x v="0"/>
    <x v="0"/>
    <x v="1"/>
    <n v="25"/>
    <n v="4.3"/>
    <x v="1"/>
    <s v="Active"/>
    <n v="633"/>
    <s v="0-1000"/>
    <s v="Smart TV"/>
    <s v="35-44"/>
    <s v="Afternoon"/>
  </r>
  <r>
    <n v="6007"/>
    <s v="Cassie"/>
    <d v="2023-02-14T00:00:00"/>
    <d v="2024-12-17T00:00:00"/>
    <x v="16"/>
    <x v="1"/>
    <x v="0"/>
    <n v="449"/>
    <x v="3"/>
    <s v="Horror"/>
    <n v="2"/>
    <n v="4"/>
    <b v="1"/>
    <n v="369"/>
    <x v="2"/>
    <n v="25"/>
    <x v="3"/>
    <x v="5"/>
    <x v="1"/>
    <x v="3"/>
    <n v="65"/>
    <n v="4.5999999999999996"/>
    <x v="0"/>
    <s v="Active"/>
    <n v="4133"/>
    <s v="4001-5000"/>
    <s v="Smartphone"/>
    <s v="25-34"/>
    <s v="Evening"/>
  </r>
  <r>
    <n v="9710"/>
    <s v="Charles"/>
    <d v="2023-06-02T00:00:00"/>
    <d v="2024-11-27T00:00:00"/>
    <x v="17"/>
    <x v="0"/>
    <x v="0"/>
    <n v="441"/>
    <x v="3"/>
    <s v="Romance"/>
    <n v="1"/>
    <n v="5"/>
    <b v="0"/>
    <n v="228"/>
    <x v="2"/>
    <n v="39"/>
    <x v="3"/>
    <x v="5"/>
    <x v="0"/>
    <x v="2"/>
    <n v="50"/>
    <n v="3.1"/>
    <x v="1"/>
    <s v="Active"/>
    <n v="1159"/>
    <s v="1001-2000"/>
    <s v="Desktop"/>
    <s v="35-44"/>
    <s v="Morning"/>
  </r>
  <r>
    <n v="9034"/>
    <s v="William"/>
    <d v="2023-09-20T00:00:00"/>
    <d v="2024-12-18T00:00:00"/>
    <x v="18"/>
    <x v="2"/>
    <x v="2"/>
    <n v="224"/>
    <x v="4"/>
    <s v="Comedy"/>
    <n v="1"/>
    <n v="5"/>
    <b v="1"/>
    <n v="827"/>
    <x v="3"/>
    <n v="138"/>
    <x v="0"/>
    <x v="1"/>
    <x v="1"/>
    <x v="2"/>
    <n v="11"/>
    <n v="4.5"/>
    <x v="1"/>
    <s v="Active"/>
    <n v="4673"/>
    <s v="4001-5000"/>
    <s v="Tablet"/>
    <s v="18-24"/>
    <s v="Afternoon"/>
  </r>
  <r>
    <n v="6197"/>
    <s v="Tiffany"/>
    <d v="2023-07-03T00:00:00"/>
    <d v="2024-11-28T00:00:00"/>
    <x v="19"/>
    <x v="0"/>
    <x v="2"/>
    <n v="44"/>
    <x v="0"/>
    <s v="Action"/>
    <n v="2"/>
    <n v="4"/>
    <b v="0"/>
    <n v="983"/>
    <x v="3"/>
    <n v="145"/>
    <x v="0"/>
    <x v="3"/>
    <x v="0"/>
    <x v="5"/>
    <n v="78"/>
    <n v="3"/>
    <x v="0"/>
    <s v="Active"/>
    <n v="4200"/>
    <s v="4001-5000"/>
    <s v="Laptop"/>
    <s v="45-54"/>
    <s v="Evening"/>
  </r>
  <r>
    <n v="2820"/>
    <s v="Mark"/>
    <d v="2023-07-15T00:00:00"/>
    <d v="2024-12-01T00:00:00"/>
    <x v="20"/>
    <x v="0"/>
    <x v="0"/>
    <n v="202"/>
    <x v="4"/>
    <s v="Drama"/>
    <n v="1"/>
    <n v="5"/>
    <b v="1"/>
    <n v="109"/>
    <x v="1"/>
    <n v="41"/>
    <x v="3"/>
    <x v="0"/>
    <x v="3"/>
    <x v="3"/>
    <n v="42"/>
    <n v="4.5999999999999996"/>
    <x v="0"/>
    <s v="Active"/>
    <n v="3607"/>
    <s v="3001-4000"/>
    <s v="Desktop"/>
    <s v="35-44"/>
    <s v="Late Night"/>
  </r>
  <r>
    <n v="1101"/>
    <s v="Mary"/>
    <d v="2024-06-13T00:00:00"/>
    <d v="2024-11-23T00:00:00"/>
    <x v="21"/>
    <x v="3"/>
    <x v="2"/>
    <n v="39"/>
    <x v="0"/>
    <s v="Horror"/>
    <n v="2"/>
    <n v="3"/>
    <b v="1"/>
    <n v="181"/>
    <x v="1"/>
    <n v="128"/>
    <x v="0"/>
    <x v="4"/>
    <x v="0"/>
    <x v="2"/>
    <n v="3"/>
    <n v="4.5"/>
    <x v="1"/>
    <s v="Active"/>
    <n v="4602"/>
    <s v="4001-5000"/>
    <s v="Smart TV"/>
    <s v="55+"/>
    <s v="Evening"/>
  </r>
  <r>
    <n v="1650"/>
    <s v="Charles"/>
    <d v="2024-08-25T00:00:00"/>
    <d v="2024-11-23T00:00:00"/>
    <x v="22"/>
    <x v="6"/>
    <x v="2"/>
    <n v="319"/>
    <x v="2"/>
    <s v="Romance"/>
    <n v="2"/>
    <n v="2"/>
    <b v="0"/>
    <n v="842"/>
    <x v="3"/>
    <n v="145"/>
    <x v="0"/>
    <x v="6"/>
    <x v="3"/>
    <x v="2"/>
    <n v="27"/>
    <n v="3.6"/>
    <x v="1"/>
    <s v="Active"/>
    <n v="256"/>
    <s v="0-1000"/>
    <s v="Smart TV"/>
    <s v="35-44"/>
    <s v="Afternoon"/>
  </r>
  <r>
    <n v="4884"/>
    <s v="Anne"/>
    <d v="2023-11-19T00:00:00"/>
    <d v="2024-11-25T00:00:00"/>
    <x v="23"/>
    <x v="4"/>
    <x v="2"/>
    <n v="150"/>
    <x v="1"/>
    <s v="Sci-Fi"/>
    <n v="3"/>
    <n v="3"/>
    <b v="1"/>
    <n v="40"/>
    <x v="1"/>
    <n v="196"/>
    <x v="2"/>
    <x v="1"/>
    <x v="1"/>
    <x v="1"/>
    <n v="60"/>
    <n v="3.7"/>
    <x v="0"/>
    <s v="Active"/>
    <n v="2406"/>
    <s v="2001-3000"/>
    <s v="Laptop"/>
    <s v="55+"/>
    <s v="Evening"/>
  </r>
  <r>
    <n v="8321"/>
    <s v="Carol"/>
    <d v="2023-09-22T00:00:00"/>
    <d v="2024-11-23T00:00:00"/>
    <x v="24"/>
    <x v="2"/>
    <x v="1"/>
    <n v="496"/>
    <x v="3"/>
    <s v="Romance"/>
    <n v="3"/>
    <n v="1"/>
    <b v="1"/>
    <n v="431"/>
    <x v="4"/>
    <n v="41"/>
    <x v="3"/>
    <x v="3"/>
    <x v="2"/>
    <x v="4"/>
    <n v="91"/>
    <n v="4"/>
    <x v="1"/>
    <s v="Active"/>
    <n v="1394"/>
    <s v="1001-2000"/>
    <s v="Smart TV"/>
    <s v="55+"/>
    <s v="Afternoon"/>
  </r>
  <r>
    <n v="2381"/>
    <s v="Cynthia"/>
    <d v="2024-05-15T00:00:00"/>
    <d v="2024-12-15T00:00:00"/>
    <x v="25"/>
    <x v="5"/>
    <x v="0"/>
    <n v="347"/>
    <x v="2"/>
    <s v="Horror"/>
    <n v="2"/>
    <n v="5"/>
    <b v="0"/>
    <n v="415"/>
    <x v="4"/>
    <n v="194"/>
    <x v="2"/>
    <x v="0"/>
    <x v="2"/>
    <x v="1"/>
    <n v="76"/>
    <n v="4.3"/>
    <x v="1"/>
    <s v="Active"/>
    <n v="1856"/>
    <s v="1001-2000"/>
    <s v="Desktop"/>
    <s v="18-24"/>
    <s v="Afternoon"/>
  </r>
  <r>
    <n v="9507"/>
    <s v="Destiny"/>
    <d v="2023-06-19T00:00:00"/>
    <d v="2024-11-19T00:00:00"/>
    <x v="26"/>
    <x v="0"/>
    <x v="1"/>
    <n v="201"/>
    <x v="4"/>
    <s v="Action"/>
    <n v="1"/>
    <n v="6"/>
    <b v="1"/>
    <n v="902"/>
    <x v="3"/>
    <n v="86"/>
    <x v="1"/>
    <x v="0"/>
    <x v="3"/>
    <x v="5"/>
    <n v="69"/>
    <n v="4.9000000000000004"/>
    <x v="1"/>
    <s v="Active"/>
    <n v="1665"/>
    <s v="1001-2000"/>
    <s v="Smart TV"/>
    <s v="18-24"/>
    <s v="Afternoon"/>
  </r>
  <r>
    <n v="2851"/>
    <s v="Brittany"/>
    <d v="2024-05-22T00:00:00"/>
    <d v="2024-11-23T00:00:00"/>
    <x v="27"/>
    <x v="3"/>
    <x v="2"/>
    <n v="415"/>
    <x v="3"/>
    <s v="Romance"/>
    <n v="3"/>
    <n v="5"/>
    <b v="1"/>
    <n v="769"/>
    <x v="0"/>
    <n v="144"/>
    <x v="0"/>
    <x v="4"/>
    <x v="3"/>
    <x v="3"/>
    <n v="98"/>
    <n v="3.9"/>
    <x v="0"/>
    <s v="Active"/>
    <n v="2759"/>
    <s v="2001-3000"/>
    <s v="Tablet"/>
    <s v="35-44"/>
    <s v="Evening"/>
  </r>
  <r>
    <n v="4083"/>
    <s v="Amy"/>
    <d v="2024-01-30T00:00:00"/>
    <d v="2024-12-10T00:00:00"/>
    <x v="28"/>
    <x v="4"/>
    <x v="1"/>
    <n v="32"/>
    <x v="0"/>
    <s v="Horror"/>
    <n v="1"/>
    <n v="4"/>
    <b v="1"/>
    <n v="588"/>
    <x v="4"/>
    <n v="137"/>
    <x v="0"/>
    <x v="6"/>
    <x v="2"/>
    <x v="4"/>
    <n v="85"/>
    <n v="3.7"/>
    <x v="1"/>
    <s v="Active"/>
    <n v="3433"/>
    <s v="3001-4000"/>
    <s v="Laptop"/>
    <s v="35-44"/>
    <s v="Afternoon"/>
  </r>
  <r>
    <n v="4608"/>
    <s v="Kimberly"/>
    <d v="2024-03-28T00:00:00"/>
    <d v="2024-11-28T00:00:00"/>
    <x v="29"/>
    <x v="5"/>
    <x v="1"/>
    <n v="338"/>
    <x v="2"/>
    <s v="Comedy"/>
    <n v="3"/>
    <n v="2"/>
    <b v="1"/>
    <n v="528"/>
    <x v="4"/>
    <n v="184"/>
    <x v="2"/>
    <x v="2"/>
    <x v="3"/>
    <x v="3"/>
    <n v="58"/>
    <n v="3.7"/>
    <x v="1"/>
    <s v="Active"/>
    <n v="3966"/>
    <s v="3001-4000"/>
    <s v="Desktop"/>
    <s v="55+"/>
    <s v="Late Night"/>
  </r>
  <r>
    <n v="4815"/>
    <s v="Ariel"/>
    <d v="2024-07-02T00:00:00"/>
    <d v="2024-11-20T00:00:00"/>
    <x v="30"/>
    <x v="3"/>
    <x v="0"/>
    <n v="52"/>
    <x v="0"/>
    <s v="Documentary"/>
    <n v="5"/>
    <n v="5"/>
    <b v="0"/>
    <n v="467"/>
    <x v="4"/>
    <n v="23"/>
    <x v="3"/>
    <x v="0"/>
    <x v="0"/>
    <x v="3"/>
    <n v="97"/>
    <n v="3.3"/>
    <x v="1"/>
    <s v="Active"/>
    <n v="4185"/>
    <s v="4001-5000"/>
    <s v="Desktop"/>
    <s v="55+"/>
    <s v="Evening"/>
  </r>
  <r>
    <n v="9597"/>
    <s v="Lauren"/>
    <d v="2023-12-06T00:00:00"/>
    <d v="2024-12-02T00:00:00"/>
    <x v="31"/>
    <x v="4"/>
    <x v="1"/>
    <n v="447"/>
    <x v="3"/>
    <s v="Romance"/>
    <n v="5"/>
    <n v="5"/>
    <b v="0"/>
    <n v="73"/>
    <x v="1"/>
    <n v="138"/>
    <x v="0"/>
    <x v="5"/>
    <x v="1"/>
    <x v="0"/>
    <n v="84"/>
    <n v="4.0999999999999996"/>
    <x v="0"/>
    <s v="Active"/>
    <n v="784"/>
    <s v="0-1000"/>
    <s v="Smartphone"/>
    <s v="25-34"/>
    <s v="Afternoon"/>
  </r>
  <r>
    <n v="6566"/>
    <s v="Joshua"/>
    <d v="2023-06-22T00:00:00"/>
    <d v="2024-12-17T00:00:00"/>
    <x v="17"/>
    <x v="0"/>
    <x v="1"/>
    <n v="312"/>
    <x v="2"/>
    <s v="Horror"/>
    <n v="5"/>
    <n v="1"/>
    <b v="1"/>
    <n v="895"/>
    <x v="3"/>
    <n v="154"/>
    <x v="2"/>
    <x v="5"/>
    <x v="1"/>
    <x v="3"/>
    <n v="85"/>
    <n v="4.7"/>
    <x v="1"/>
    <s v="Active"/>
    <n v="3428"/>
    <s v="3001-4000"/>
    <s v="Laptop"/>
    <s v="25-34"/>
    <s v="Evening"/>
  </r>
  <r>
    <n v="1419"/>
    <s v="Megan"/>
    <d v="2023-07-03T00:00:00"/>
    <d v="2024-12-16T00:00:00"/>
    <x v="32"/>
    <x v="0"/>
    <x v="1"/>
    <n v="406"/>
    <x v="3"/>
    <s v="Sci-Fi"/>
    <n v="2"/>
    <n v="6"/>
    <b v="0"/>
    <n v="983"/>
    <x v="3"/>
    <n v="113"/>
    <x v="0"/>
    <x v="3"/>
    <x v="3"/>
    <x v="1"/>
    <n v="78"/>
    <n v="3.1"/>
    <x v="0"/>
    <s v="Active"/>
    <n v="4245"/>
    <s v="4001-5000"/>
    <s v="Smartphone"/>
    <s v="25-34"/>
    <s v="Evening"/>
  </r>
  <r>
    <n v="9470"/>
    <s v="Stephanie"/>
    <d v="2023-11-28T00:00:00"/>
    <d v="2024-12-15T00:00:00"/>
    <x v="33"/>
    <x v="4"/>
    <x v="0"/>
    <n v="350"/>
    <x v="2"/>
    <s v="Horror"/>
    <n v="3"/>
    <n v="6"/>
    <b v="1"/>
    <n v="801"/>
    <x v="3"/>
    <n v="156"/>
    <x v="2"/>
    <x v="6"/>
    <x v="2"/>
    <x v="2"/>
    <n v="66"/>
    <n v="4.5999999999999996"/>
    <x v="1"/>
    <s v="Active"/>
    <n v="2580"/>
    <s v="2001-3000"/>
    <s v="Smart TV"/>
    <s v="18-24"/>
    <s v="Late Night"/>
  </r>
  <r>
    <n v="4989"/>
    <s v="Terrence"/>
    <d v="2024-01-10T00:00:00"/>
    <d v="2024-12-10T00:00:00"/>
    <x v="34"/>
    <x v="4"/>
    <x v="0"/>
    <n v="99"/>
    <x v="0"/>
    <s v="Comedy"/>
    <n v="2"/>
    <n v="5"/>
    <b v="1"/>
    <n v="96"/>
    <x v="1"/>
    <n v="114"/>
    <x v="0"/>
    <x v="0"/>
    <x v="0"/>
    <x v="0"/>
    <n v="45"/>
    <n v="4.3"/>
    <x v="0"/>
    <s v="Active"/>
    <n v="2779"/>
    <s v="2001-3000"/>
    <s v="Smart TV"/>
    <s v="55+"/>
    <s v="Morning"/>
  </r>
  <r>
    <n v="9389"/>
    <s v="Julia"/>
    <d v="2024-10-03T00:00:00"/>
    <d v="2024-11-21T00:00:00"/>
    <x v="35"/>
    <x v="6"/>
    <x v="2"/>
    <n v="53"/>
    <x v="0"/>
    <s v="Sci-Fi"/>
    <n v="1"/>
    <n v="2"/>
    <b v="0"/>
    <n v="849"/>
    <x v="3"/>
    <n v="98"/>
    <x v="1"/>
    <x v="3"/>
    <x v="2"/>
    <x v="2"/>
    <n v="14"/>
    <n v="3.1"/>
    <x v="0"/>
    <s v="Active"/>
    <n v="2318"/>
    <s v="2001-3000"/>
    <s v="Smartphone"/>
    <s v="35-44"/>
    <s v="Evening"/>
  </r>
  <r>
    <n v="7728"/>
    <s v="Derrick"/>
    <d v="2023-09-15T00:00:00"/>
    <d v="2024-12-13T00:00:00"/>
    <x v="18"/>
    <x v="2"/>
    <x v="1"/>
    <n v="484"/>
    <x v="3"/>
    <s v="Romance"/>
    <n v="3"/>
    <n v="6"/>
    <b v="0"/>
    <n v="515"/>
    <x v="4"/>
    <n v="174"/>
    <x v="2"/>
    <x v="2"/>
    <x v="0"/>
    <x v="1"/>
    <n v="12"/>
    <n v="4"/>
    <x v="1"/>
    <s v="Active"/>
    <n v="827"/>
    <s v="0-1000"/>
    <s v="Smartphone"/>
    <s v="25-34"/>
    <s v="Morning"/>
  </r>
  <r>
    <n v="7943"/>
    <s v="Nathan"/>
    <d v="2024-10-01T00:00:00"/>
    <d v="2024-12-01T00:00:00"/>
    <x v="36"/>
    <x v="6"/>
    <x v="2"/>
    <n v="211"/>
    <x v="4"/>
    <s v="Documentary"/>
    <n v="2"/>
    <n v="6"/>
    <b v="1"/>
    <n v="657"/>
    <x v="0"/>
    <n v="137"/>
    <x v="0"/>
    <x v="4"/>
    <x v="2"/>
    <x v="0"/>
    <n v="26"/>
    <n v="4"/>
    <x v="1"/>
    <s v="Active"/>
    <n v="2670"/>
    <s v="2001-3000"/>
    <s v="Desktop"/>
    <s v="18-24"/>
    <s v="Late Night"/>
  </r>
  <r>
    <n v="2490"/>
    <s v="Matthew"/>
    <d v="2023-08-18T00:00:00"/>
    <d v="2024-11-19T00:00:00"/>
    <x v="37"/>
    <x v="2"/>
    <x v="1"/>
    <n v="248"/>
    <x v="4"/>
    <s v="Sci-Fi"/>
    <n v="4"/>
    <n v="1"/>
    <b v="1"/>
    <n v="426"/>
    <x v="4"/>
    <n v="21"/>
    <x v="3"/>
    <x v="3"/>
    <x v="1"/>
    <x v="3"/>
    <n v="99"/>
    <n v="4.8"/>
    <x v="0"/>
    <s v="Active"/>
    <n v="2409"/>
    <s v="2001-3000"/>
    <s v="Smartphone"/>
    <s v="35-44"/>
    <s v="Late Night"/>
  </r>
  <r>
    <n v="5042"/>
    <s v="Ashley"/>
    <d v="2024-02-16T00:00:00"/>
    <d v="2024-11-23T00:00:00"/>
    <x v="38"/>
    <x v="5"/>
    <x v="2"/>
    <n v="197"/>
    <x v="1"/>
    <s v="Romance"/>
    <n v="4"/>
    <n v="2"/>
    <b v="0"/>
    <n v="309"/>
    <x v="2"/>
    <n v="178"/>
    <x v="2"/>
    <x v="4"/>
    <x v="3"/>
    <x v="2"/>
    <n v="7"/>
    <n v="4.3"/>
    <x v="0"/>
    <s v="Active"/>
    <n v="1577"/>
    <s v="1001-2000"/>
    <s v="Smart TV"/>
    <s v="35-44"/>
    <s v="Evening"/>
  </r>
  <r>
    <n v="3620"/>
    <s v="Kerri"/>
    <d v="2024-08-07T00:00:00"/>
    <d v="2024-12-07T00:00:00"/>
    <x v="39"/>
    <x v="3"/>
    <x v="2"/>
    <n v="253"/>
    <x v="4"/>
    <s v="Comedy"/>
    <n v="5"/>
    <n v="5"/>
    <b v="1"/>
    <n v="141"/>
    <x v="1"/>
    <n v="199"/>
    <x v="2"/>
    <x v="0"/>
    <x v="1"/>
    <x v="5"/>
    <n v="72"/>
    <n v="3.1"/>
    <x v="0"/>
    <s v="Active"/>
    <n v="4072"/>
    <s v="4001-5000"/>
    <s v="Laptop"/>
    <s v="45-54"/>
    <s v="Afternoon"/>
  </r>
  <r>
    <n v="8976"/>
    <s v="Jessica"/>
    <d v="2024-09-17T00:00:00"/>
    <d v="2024-12-12T00:00:00"/>
    <x v="40"/>
    <x v="6"/>
    <x v="0"/>
    <n v="352"/>
    <x v="2"/>
    <s v="Romance"/>
    <n v="4"/>
    <n v="3"/>
    <b v="1"/>
    <n v="112"/>
    <x v="1"/>
    <n v="106"/>
    <x v="0"/>
    <x v="6"/>
    <x v="2"/>
    <x v="5"/>
    <n v="33"/>
    <n v="4.5999999999999996"/>
    <x v="1"/>
    <s v="Active"/>
    <n v="3432"/>
    <s v="3001-4000"/>
    <s v="Tablet"/>
    <s v="45-54"/>
    <s v="Afternoon"/>
  </r>
  <r>
    <n v="1570"/>
    <s v="Matthew"/>
    <d v="2023-07-18T00:00:00"/>
    <d v="2024-11-22T00:00:00"/>
    <x v="41"/>
    <x v="2"/>
    <x v="1"/>
    <n v="97"/>
    <x v="0"/>
    <s v="Romance"/>
    <n v="1"/>
    <n v="2"/>
    <b v="0"/>
    <n v="836"/>
    <x v="3"/>
    <n v="122"/>
    <x v="0"/>
    <x v="2"/>
    <x v="1"/>
    <x v="3"/>
    <n v="65"/>
    <n v="4.3"/>
    <x v="1"/>
    <s v="Active"/>
    <n v="4511"/>
    <s v="4001-5000"/>
    <s v="Smartphone"/>
    <s v="18-24"/>
    <s v="Morning"/>
  </r>
  <r>
    <n v="7709"/>
    <s v="Phillip"/>
    <d v="2023-04-04T00:00:00"/>
    <d v="2024-12-01T00:00:00"/>
    <x v="42"/>
    <x v="1"/>
    <x v="1"/>
    <n v="283"/>
    <x v="4"/>
    <s v="Sci-Fi"/>
    <n v="5"/>
    <n v="2"/>
    <b v="0"/>
    <n v="785"/>
    <x v="0"/>
    <n v="1"/>
    <x v="3"/>
    <x v="4"/>
    <x v="1"/>
    <x v="1"/>
    <n v="79"/>
    <n v="3.4"/>
    <x v="1"/>
    <s v="Active"/>
    <n v="583"/>
    <s v="0-1000"/>
    <s v="Tablet"/>
    <s v="25-34"/>
    <s v="Evening"/>
  </r>
  <r>
    <n v="9503"/>
    <s v="Elizabeth"/>
    <d v="2024-04-11T00:00:00"/>
    <d v="2024-12-05T00:00:00"/>
    <x v="43"/>
    <x v="5"/>
    <x v="1"/>
    <n v="307"/>
    <x v="2"/>
    <s v="Documentary"/>
    <n v="5"/>
    <n v="6"/>
    <b v="0"/>
    <n v="857"/>
    <x v="3"/>
    <n v="9"/>
    <x v="3"/>
    <x v="6"/>
    <x v="3"/>
    <x v="0"/>
    <n v="55"/>
    <n v="3.2"/>
    <x v="1"/>
    <s v="Active"/>
    <n v="3626"/>
    <s v="3001-4000"/>
    <s v="Laptop"/>
    <s v="35-44"/>
    <s v="Late Night"/>
  </r>
  <r>
    <n v="9564"/>
    <s v="Lisa"/>
    <d v="2023-04-26T00:00:00"/>
    <d v="2024-12-04T00:00:00"/>
    <x v="44"/>
    <x v="0"/>
    <x v="2"/>
    <n v="203"/>
    <x v="4"/>
    <s v="Comedy"/>
    <n v="5"/>
    <n v="1"/>
    <b v="0"/>
    <n v="347"/>
    <x v="2"/>
    <n v="18"/>
    <x v="3"/>
    <x v="4"/>
    <x v="3"/>
    <x v="3"/>
    <n v="8"/>
    <n v="4.4000000000000004"/>
    <x v="1"/>
    <s v="Active"/>
    <n v="476"/>
    <s v="0-1000"/>
    <s v="Laptop"/>
    <s v="45-54"/>
    <s v="Afternoon"/>
  </r>
  <r>
    <n v="8934"/>
    <s v="Natalie"/>
    <d v="2023-03-25T00:00:00"/>
    <d v="2024-12-05T00:00:00"/>
    <x v="45"/>
    <x v="1"/>
    <x v="0"/>
    <n v="22"/>
    <x v="0"/>
    <s v="Drama"/>
    <n v="4"/>
    <n v="3"/>
    <b v="0"/>
    <n v="707"/>
    <x v="0"/>
    <n v="156"/>
    <x v="2"/>
    <x v="1"/>
    <x v="3"/>
    <x v="3"/>
    <n v="99"/>
    <n v="3.3"/>
    <x v="0"/>
    <s v="Active"/>
    <n v="4114"/>
    <s v="4001-5000"/>
    <s v="Desktop"/>
    <s v="18-24"/>
    <s v="Evening"/>
  </r>
  <r>
    <n v="1222"/>
    <s v="Autumn"/>
    <d v="2023-09-01T00:00:00"/>
    <d v="2024-12-08T00:00:00"/>
    <x v="46"/>
    <x v="2"/>
    <x v="2"/>
    <n v="382"/>
    <x v="2"/>
    <s v="Romance"/>
    <n v="2"/>
    <n v="2"/>
    <b v="0"/>
    <n v="49"/>
    <x v="1"/>
    <n v="45"/>
    <x v="3"/>
    <x v="1"/>
    <x v="0"/>
    <x v="0"/>
    <n v="63"/>
    <n v="4"/>
    <x v="1"/>
    <s v="Active"/>
    <n v="1581"/>
    <s v="1001-2000"/>
    <s v="Smart TV"/>
    <s v="35-44"/>
    <s v="Morning"/>
  </r>
  <r>
    <n v="5762"/>
    <s v="James"/>
    <d v="2024-03-28T00:00:00"/>
    <d v="2024-12-02T00:00:00"/>
    <x v="47"/>
    <x v="5"/>
    <x v="1"/>
    <n v="302"/>
    <x v="2"/>
    <s v="Comedy"/>
    <n v="5"/>
    <n v="4"/>
    <b v="0"/>
    <n v="801"/>
    <x v="3"/>
    <n v="141"/>
    <x v="0"/>
    <x v="6"/>
    <x v="1"/>
    <x v="2"/>
    <n v="62"/>
    <n v="3.5"/>
    <x v="1"/>
    <s v="Active"/>
    <n v="1293"/>
    <s v="1001-2000"/>
    <s v="Laptop"/>
    <s v="45-54"/>
    <s v="Morning"/>
  </r>
  <r>
    <n v="4066"/>
    <s v="Jessica"/>
    <d v="2023-03-26T00:00:00"/>
    <d v="2024-12-12T00:00:00"/>
    <x v="48"/>
    <x v="1"/>
    <x v="1"/>
    <n v="76"/>
    <x v="0"/>
    <s v="Sci-Fi"/>
    <n v="2"/>
    <n v="3"/>
    <b v="0"/>
    <n v="788"/>
    <x v="0"/>
    <n v="55"/>
    <x v="1"/>
    <x v="2"/>
    <x v="2"/>
    <x v="1"/>
    <n v="50"/>
    <n v="4.8"/>
    <x v="1"/>
    <s v="Active"/>
    <n v="1744"/>
    <s v="1001-2000"/>
    <s v="Laptop"/>
    <s v="18-24"/>
    <s v="Morning"/>
  </r>
  <r>
    <n v="6469"/>
    <s v="Charles"/>
    <d v="2024-06-18T00:00:00"/>
    <d v="2024-11-24T00:00:00"/>
    <x v="49"/>
    <x v="3"/>
    <x v="1"/>
    <n v="125"/>
    <x v="1"/>
    <s v="Documentary"/>
    <n v="3"/>
    <n v="6"/>
    <b v="1"/>
    <n v="853"/>
    <x v="3"/>
    <n v="16"/>
    <x v="3"/>
    <x v="4"/>
    <x v="0"/>
    <x v="1"/>
    <n v="65"/>
    <n v="4.8"/>
    <x v="1"/>
    <s v="Active"/>
    <n v="448"/>
    <s v="0-1000"/>
    <s v="Laptop"/>
    <s v="18-24"/>
    <s v="Late Night"/>
  </r>
  <r>
    <n v="1364"/>
    <s v="Michael"/>
    <d v="2023-07-27T00:00:00"/>
    <d v="2024-12-02T00:00:00"/>
    <x v="50"/>
    <x v="2"/>
    <x v="1"/>
    <n v="113"/>
    <x v="1"/>
    <s v="Horror"/>
    <n v="1"/>
    <n v="1"/>
    <b v="0"/>
    <n v="970"/>
    <x v="3"/>
    <n v="159"/>
    <x v="2"/>
    <x v="2"/>
    <x v="2"/>
    <x v="1"/>
    <n v="96"/>
    <n v="4.9000000000000004"/>
    <x v="1"/>
    <s v="Active"/>
    <n v="3398"/>
    <s v="3001-4000"/>
    <s v="Laptop"/>
    <s v="35-44"/>
    <s v="Late Night"/>
  </r>
  <r>
    <n v="4197"/>
    <s v="Jessica"/>
    <d v="2024-10-31T00:00:00"/>
    <d v="2024-12-13T00:00:00"/>
    <x v="51"/>
    <x v="6"/>
    <x v="2"/>
    <n v="183"/>
    <x v="1"/>
    <s v="Romance"/>
    <n v="3"/>
    <n v="5"/>
    <b v="0"/>
    <n v="490"/>
    <x v="4"/>
    <n v="127"/>
    <x v="0"/>
    <x v="1"/>
    <x v="1"/>
    <x v="0"/>
    <n v="40"/>
    <n v="4.5999999999999996"/>
    <x v="1"/>
    <s v="Active"/>
    <n v="4691"/>
    <s v="4001-5000"/>
    <s v="Desktop"/>
    <s v="45-54"/>
    <s v="Morning"/>
  </r>
  <r>
    <n v="9700"/>
    <s v="Molly"/>
    <d v="2022-12-26T00:00:00"/>
    <d v="2024-11-30T00:00:00"/>
    <x v="52"/>
    <x v="7"/>
    <x v="2"/>
    <n v="272"/>
    <x v="4"/>
    <s v="Documentary"/>
    <n v="5"/>
    <n v="1"/>
    <b v="0"/>
    <n v="201"/>
    <x v="2"/>
    <n v="122"/>
    <x v="0"/>
    <x v="3"/>
    <x v="3"/>
    <x v="4"/>
    <n v="94"/>
    <n v="4.5999999999999996"/>
    <x v="1"/>
    <s v="Active"/>
    <n v="4674"/>
    <s v="4001-5000"/>
    <s v="Laptop"/>
    <s v="45-54"/>
    <s v="Afternoon"/>
  </r>
  <r>
    <n v="5644"/>
    <s v="Joshua"/>
    <d v="2024-04-06T00:00:00"/>
    <d v="2024-12-03T00:00:00"/>
    <x v="53"/>
    <x v="5"/>
    <x v="1"/>
    <n v="19"/>
    <x v="0"/>
    <s v="Comedy"/>
    <n v="4"/>
    <n v="2"/>
    <b v="1"/>
    <n v="741"/>
    <x v="0"/>
    <n v="36"/>
    <x v="3"/>
    <x v="6"/>
    <x v="0"/>
    <x v="4"/>
    <n v="13"/>
    <n v="4.4000000000000004"/>
    <x v="0"/>
    <s v="Active"/>
    <n v="3641"/>
    <s v="3001-4000"/>
    <s v="Tablet"/>
    <s v="18-24"/>
    <s v="Afternoon"/>
  </r>
  <r>
    <n v="5420"/>
    <s v="Lance"/>
    <d v="2022-12-31T00:00:00"/>
    <d v="2024-12-01T00:00:00"/>
    <x v="54"/>
    <x v="7"/>
    <x v="1"/>
    <n v="204"/>
    <x v="4"/>
    <s v="Drama"/>
    <n v="4"/>
    <n v="6"/>
    <b v="0"/>
    <n v="928"/>
    <x v="3"/>
    <n v="30"/>
    <x v="3"/>
    <x v="3"/>
    <x v="2"/>
    <x v="2"/>
    <n v="58"/>
    <n v="4.4000000000000004"/>
    <x v="0"/>
    <s v="Active"/>
    <n v="1765"/>
    <s v="1001-2000"/>
    <s v="Smartphone"/>
    <s v="45-54"/>
    <s v="Late Night"/>
  </r>
  <r>
    <n v="7560"/>
    <s v="Lori"/>
    <d v="2022-12-24T00:00:00"/>
    <d v="2024-12-03T00:00:00"/>
    <x v="55"/>
    <x v="7"/>
    <x v="0"/>
    <n v="345"/>
    <x v="2"/>
    <s v="Horror"/>
    <n v="3"/>
    <n v="3"/>
    <b v="0"/>
    <n v="80"/>
    <x v="1"/>
    <n v="100"/>
    <x v="1"/>
    <x v="0"/>
    <x v="2"/>
    <x v="0"/>
    <n v="40"/>
    <n v="4.9000000000000004"/>
    <x v="1"/>
    <s v="Active"/>
    <n v="3462"/>
    <s v="3001-4000"/>
    <s v="Smartphone"/>
    <s v="55+"/>
    <s v="Morning"/>
  </r>
  <r>
    <n v="9644"/>
    <s v="Mark"/>
    <d v="2024-09-08T00:00:00"/>
    <d v="2024-11-25T00:00:00"/>
    <x v="56"/>
    <x v="6"/>
    <x v="0"/>
    <n v="294"/>
    <x v="4"/>
    <s v="Comedy"/>
    <n v="4"/>
    <n v="1"/>
    <b v="1"/>
    <n v="453"/>
    <x v="4"/>
    <n v="149"/>
    <x v="0"/>
    <x v="6"/>
    <x v="0"/>
    <x v="0"/>
    <n v="82"/>
    <n v="3.9"/>
    <x v="1"/>
    <s v="Active"/>
    <n v="790"/>
    <s v="0-1000"/>
    <s v="Desktop"/>
    <s v="18-24"/>
    <s v="Morning"/>
  </r>
  <r>
    <n v="7239"/>
    <s v="Jeremy"/>
    <d v="2023-12-19T00:00:00"/>
    <d v="2024-11-29T00:00:00"/>
    <x v="57"/>
    <x v="4"/>
    <x v="2"/>
    <n v="318"/>
    <x v="2"/>
    <s v="Action"/>
    <n v="3"/>
    <n v="2"/>
    <b v="1"/>
    <n v="943"/>
    <x v="3"/>
    <n v="116"/>
    <x v="0"/>
    <x v="1"/>
    <x v="0"/>
    <x v="0"/>
    <n v="22"/>
    <n v="4.0999999999999996"/>
    <x v="0"/>
    <s v="Active"/>
    <n v="4732"/>
    <s v="4001-5000"/>
    <s v="Laptop"/>
    <s v="25-34"/>
    <s v="Afternoon"/>
  </r>
  <r>
    <n v="6415"/>
    <s v="Scott"/>
    <d v="2023-10-12T00:00:00"/>
    <d v="2024-11-19T00:00:00"/>
    <x v="58"/>
    <x v="2"/>
    <x v="1"/>
    <n v="396"/>
    <x v="2"/>
    <s v="Action"/>
    <n v="1"/>
    <n v="2"/>
    <b v="0"/>
    <n v="348"/>
    <x v="2"/>
    <n v="172"/>
    <x v="2"/>
    <x v="2"/>
    <x v="3"/>
    <x v="0"/>
    <n v="61"/>
    <n v="3.9"/>
    <x v="0"/>
    <s v="Active"/>
    <n v="4599"/>
    <s v="4001-5000"/>
    <s v="Smartphone"/>
    <s v="35-44"/>
    <s v="Afternoon"/>
  </r>
  <r>
    <n v="9020"/>
    <s v="Sabrina"/>
    <d v="2023-02-03T00:00:00"/>
    <d v="2024-12-03T00:00:00"/>
    <x v="59"/>
    <x v="1"/>
    <x v="1"/>
    <n v="455"/>
    <x v="3"/>
    <s v="Horror"/>
    <n v="5"/>
    <n v="3"/>
    <b v="1"/>
    <n v="112"/>
    <x v="1"/>
    <n v="158"/>
    <x v="2"/>
    <x v="3"/>
    <x v="2"/>
    <x v="1"/>
    <n v="15"/>
    <n v="3.9"/>
    <x v="1"/>
    <s v="Active"/>
    <n v="965"/>
    <s v="0-1000"/>
    <s v="Smart TV"/>
    <s v="25-34"/>
    <s v="Morning"/>
  </r>
  <r>
    <n v="2324"/>
    <s v="Zachary"/>
    <d v="2024-11-24T00:00:00"/>
    <d v="2024-12-11T00:00:00"/>
    <x v="60"/>
    <x v="6"/>
    <x v="0"/>
    <n v="175"/>
    <x v="1"/>
    <s v="Comedy"/>
    <n v="5"/>
    <n v="6"/>
    <b v="1"/>
    <n v="606"/>
    <x v="0"/>
    <n v="195"/>
    <x v="2"/>
    <x v="0"/>
    <x v="2"/>
    <x v="4"/>
    <n v="95"/>
    <n v="4"/>
    <x v="0"/>
    <s v="Active"/>
    <n v="1155"/>
    <s v="1001-2000"/>
    <s v="Tablet"/>
    <s v="35-44"/>
    <s v="Late Night"/>
  </r>
  <r>
    <n v="1354"/>
    <s v="Levi"/>
    <d v="2023-06-24T00:00:00"/>
    <d v="2024-12-07T00:00:00"/>
    <x v="32"/>
    <x v="0"/>
    <x v="0"/>
    <n v="36"/>
    <x v="0"/>
    <s v="Sci-Fi"/>
    <n v="1"/>
    <n v="6"/>
    <b v="0"/>
    <n v="214"/>
    <x v="2"/>
    <n v="114"/>
    <x v="0"/>
    <x v="3"/>
    <x v="0"/>
    <x v="3"/>
    <n v="39"/>
    <n v="4.9000000000000004"/>
    <x v="0"/>
    <s v="Active"/>
    <n v="1110"/>
    <s v="1001-2000"/>
    <s v="Tablet"/>
    <s v="18-24"/>
    <s v="Afternoon"/>
  </r>
  <r>
    <n v="4019"/>
    <s v="Christine"/>
    <d v="2023-12-29T00:00:00"/>
    <d v="2024-12-06T00:00:00"/>
    <x v="61"/>
    <x v="4"/>
    <x v="2"/>
    <n v="349"/>
    <x v="2"/>
    <s v="Documentary"/>
    <n v="1"/>
    <n v="6"/>
    <b v="1"/>
    <n v="334"/>
    <x v="2"/>
    <n v="76"/>
    <x v="1"/>
    <x v="1"/>
    <x v="2"/>
    <x v="2"/>
    <n v="32"/>
    <n v="3.3"/>
    <x v="0"/>
    <s v="Active"/>
    <n v="1911"/>
    <s v="1001-2000"/>
    <s v="Smart TV"/>
    <s v="55+"/>
    <s v="Afternoon"/>
  </r>
  <r>
    <n v="6178"/>
    <s v="Emily"/>
    <d v="2023-03-01T00:00:00"/>
    <d v="2024-12-09T00:00:00"/>
    <x v="62"/>
    <x v="1"/>
    <x v="1"/>
    <n v="262"/>
    <x v="4"/>
    <s v="Documentary"/>
    <n v="5"/>
    <n v="5"/>
    <b v="1"/>
    <n v="849"/>
    <x v="3"/>
    <n v="68"/>
    <x v="1"/>
    <x v="3"/>
    <x v="2"/>
    <x v="5"/>
    <n v="24"/>
    <n v="3"/>
    <x v="0"/>
    <s v="Active"/>
    <n v="1721"/>
    <s v="1001-2000"/>
    <s v="Smartphone"/>
    <s v="18-24"/>
    <s v="Morning"/>
  </r>
  <r>
    <n v="8673"/>
    <s v="Derrick"/>
    <d v="2023-12-29T00:00:00"/>
    <d v="2024-12-11T00:00:00"/>
    <x v="63"/>
    <x v="4"/>
    <x v="0"/>
    <n v="378"/>
    <x v="2"/>
    <s v="Action"/>
    <n v="2"/>
    <n v="3"/>
    <b v="0"/>
    <n v="155"/>
    <x v="1"/>
    <n v="69"/>
    <x v="1"/>
    <x v="2"/>
    <x v="1"/>
    <x v="3"/>
    <n v="11"/>
    <n v="3.3"/>
    <x v="0"/>
    <s v="Active"/>
    <n v="353"/>
    <s v="0-1000"/>
    <s v="Smart TV"/>
    <s v="55+"/>
    <s v="Morning"/>
  </r>
  <r>
    <n v="8250"/>
    <s v="Jonathan"/>
    <d v="2024-03-15T00:00:00"/>
    <d v="2024-11-29T00:00:00"/>
    <x v="64"/>
    <x v="5"/>
    <x v="2"/>
    <n v="469"/>
    <x v="3"/>
    <s v="Documentary"/>
    <n v="3"/>
    <n v="5"/>
    <b v="1"/>
    <n v="406"/>
    <x v="4"/>
    <n v="71"/>
    <x v="1"/>
    <x v="4"/>
    <x v="3"/>
    <x v="5"/>
    <n v="88"/>
    <n v="4.8"/>
    <x v="1"/>
    <s v="Active"/>
    <n v="423"/>
    <s v="0-1000"/>
    <s v="Tablet"/>
    <s v="35-44"/>
    <s v="Afternoon"/>
  </r>
  <r>
    <n v="1609"/>
    <s v="David"/>
    <d v="2023-04-13T00:00:00"/>
    <d v="2024-12-17T00:00:00"/>
    <x v="65"/>
    <x v="1"/>
    <x v="0"/>
    <n v="87"/>
    <x v="0"/>
    <s v="Horror"/>
    <n v="4"/>
    <n v="4"/>
    <b v="0"/>
    <n v="571"/>
    <x v="4"/>
    <n v="54"/>
    <x v="1"/>
    <x v="1"/>
    <x v="2"/>
    <x v="1"/>
    <n v="57"/>
    <n v="4.2"/>
    <x v="0"/>
    <s v="Active"/>
    <n v="344"/>
    <s v="0-1000"/>
    <s v="Smart TV"/>
    <s v="55+"/>
    <s v="Morning"/>
  </r>
  <r>
    <n v="3806"/>
    <s v="Gina"/>
    <d v="2023-02-19T00:00:00"/>
    <d v="2024-12-12T00:00:00"/>
    <x v="66"/>
    <x v="1"/>
    <x v="2"/>
    <n v="471"/>
    <x v="3"/>
    <s v="Documentary"/>
    <n v="3"/>
    <n v="6"/>
    <b v="1"/>
    <n v="56"/>
    <x v="1"/>
    <n v="69"/>
    <x v="1"/>
    <x v="1"/>
    <x v="0"/>
    <x v="2"/>
    <n v="44"/>
    <n v="3.6"/>
    <x v="1"/>
    <s v="Active"/>
    <n v="4117"/>
    <s v="4001-5000"/>
    <s v="Tablet"/>
    <s v="55+"/>
    <s v="Morning"/>
  </r>
  <r>
    <n v="7973"/>
    <s v="Kristin"/>
    <d v="2024-10-01T00:00:00"/>
    <d v="2024-12-03T00:00:00"/>
    <x v="67"/>
    <x v="6"/>
    <x v="0"/>
    <n v="469"/>
    <x v="3"/>
    <s v="Romance"/>
    <n v="5"/>
    <n v="2"/>
    <b v="1"/>
    <n v="748"/>
    <x v="0"/>
    <n v="147"/>
    <x v="0"/>
    <x v="6"/>
    <x v="3"/>
    <x v="0"/>
    <n v="33"/>
    <n v="4.5999999999999996"/>
    <x v="1"/>
    <s v="Active"/>
    <n v="3983"/>
    <s v="3001-4000"/>
    <s v="Smart TV"/>
    <s v="55+"/>
    <s v="Evening"/>
  </r>
  <r>
    <n v="7948"/>
    <s v="Douglas"/>
    <d v="2023-11-26T00:00:00"/>
    <d v="2024-11-23T00:00:00"/>
    <x v="68"/>
    <x v="4"/>
    <x v="2"/>
    <n v="298"/>
    <x v="4"/>
    <s v="Sci-Fi"/>
    <n v="4"/>
    <n v="1"/>
    <b v="0"/>
    <n v="603"/>
    <x v="0"/>
    <n v="161"/>
    <x v="2"/>
    <x v="5"/>
    <x v="0"/>
    <x v="3"/>
    <n v="68"/>
    <n v="4.4000000000000004"/>
    <x v="0"/>
    <s v="Active"/>
    <n v="3941"/>
    <s v="3001-4000"/>
    <s v="Laptop"/>
    <s v="35-44"/>
    <s v="Afternoon"/>
  </r>
  <r>
    <n v="3195"/>
    <s v="Nicole"/>
    <d v="2023-10-13T00:00:00"/>
    <d v="2024-12-17T00:00:00"/>
    <x v="69"/>
    <x v="2"/>
    <x v="1"/>
    <n v="331"/>
    <x v="2"/>
    <s v="Action"/>
    <n v="5"/>
    <n v="5"/>
    <b v="0"/>
    <n v="990"/>
    <x v="3"/>
    <n v="72"/>
    <x v="1"/>
    <x v="5"/>
    <x v="1"/>
    <x v="3"/>
    <n v="80"/>
    <n v="3.7"/>
    <x v="0"/>
    <s v="Active"/>
    <n v="3085"/>
    <s v="3001-4000"/>
    <s v="Smartphone"/>
    <s v="35-44"/>
    <s v="Morning"/>
  </r>
  <r>
    <n v="6285"/>
    <s v="Chloe"/>
    <d v="2023-07-31T00:00:00"/>
    <d v="2024-11-30T00:00:00"/>
    <x v="70"/>
    <x v="2"/>
    <x v="1"/>
    <n v="238"/>
    <x v="4"/>
    <s v="Documentary"/>
    <n v="3"/>
    <n v="6"/>
    <b v="1"/>
    <n v="831"/>
    <x v="3"/>
    <n v="101"/>
    <x v="0"/>
    <x v="0"/>
    <x v="0"/>
    <x v="1"/>
    <n v="94"/>
    <n v="4.4000000000000004"/>
    <x v="1"/>
    <s v="Active"/>
    <n v="48"/>
    <s v="0-1000"/>
    <s v="Smart TV"/>
    <s v="35-44"/>
    <s v="Evening"/>
  </r>
  <r>
    <n v="4303"/>
    <s v="David"/>
    <d v="2023-09-06T00:00:00"/>
    <d v="2024-12-17T00:00:00"/>
    <x v="71"/>
    <x v="2"/>
    <x v="0"/>
    <n v="231"/>
    <x v="4"/>
    <s v="Comedy"/>
    <n v="1"/>
    <n v="4"/>
    <b v="0"/>
    <n v="420"/>
    <x v="4"/>
    <n v="85"/>
    <x v="1"/>
    <x v="5"/>
    <x v="3"/>
    <x v="2"/>
    <n v="30"/>
    <n v="3.5"/>
    <x v="0"/>
    <s v="Active"/>
    <n v="1520"/>
    <s v="1001-2000"/>
    <s v="Smart TV"/>
    <s v="55+"/>
    <s v="Evening"/>
  </r>
  <r>
    <n v="7751"/>
    <s v="Kevin"/>
    <d v="2024-07-08T00:00:00"/>
    <d v="2024-11-23T00:00:00"/>
    <x v="72"/>
    <x v="3"/>
    <x v="1"/>
    <n v="457"/>
    <x v="3"/>
    <s v="Sci-Fi"/>
    <n v="2"/>
    <n v="5"/>
    <b v="1"/>
    <n v="754"/>
    <x v="0"/>
    <n v="98"/>
    <x v="1"/>
    <x v="1"/>
    <x v="0"/>
    <x v="2"/>
    <n v="53"/>
    <n v="3.6"/>
    <x v="1"/>
    <s v="Active"/>
    <n v="935"/>
    <s v="0-1000"/>
    <s v="Smartphone"/>
    <s v="55+"/>
    <s v="Evening"/>
  </r>
  <r>
    <n v="7813"/>
    <s v="Nicholas"/>
    <d v="2024-07-20T00:00:00"/>
    <d v="2024-11-21T00:00:00"/>
    <x v="73"/>
    <x v="3"/>
    <x v="2"/>
    <n v="373"/>
    <x v="2"/>
    <s v="Drama"/>
    <n v="4"/>
    <n v="4"/>
    <b v="1"/>
    <n v="782"/>
    <x v="0"/>
    <n v="7"/>
    <x v="3"/>
    <x v="3"/>
    <x v="3"/>
    <x v="3"/>
    <n v="18"/>
    <n v="3.2"/>
    <x v="1"/>
    <s v="Active"/>
    <n v="4641"/>
    <s v="4001-5000"/>
    <s v="Smart TV"/>
    <s v="55+"/>
    <s v="Evening"/>
  </r>
  <r>
    <n v="9028"/>
    <s v="Terry"/>
    <d v="2023-12-06T00:00:00"/>
    <d v="2024-11-28T00:00:00"/>
    <x v="74"/>
    <x v="4"/>
    <x v="2"/>
    <n v="11"/>
    <x v="0"/>
    <s v="Action"/>
    <n v="1"/>
    <n v="4"/>
    <b v="0"/>
    <n v="557"/>
    <x v="4"/>
    <n v="165"/>
    <x v="2"/>
    <x v="0"/>
    <x v="0"/>
    <x v="5"/>
    <n v="11"/>
    <n v="4"/>
    <x v="1"/>
    <s v="Active"/>
    <n v="2941"/>
    <s v="2001-3000"/>
    <s v="Smartphone"/>
    <s v="25-34"/>
    <s v="Late Night"/>
  </r>
  <r>
    <n v="6109"/>
    <s v="Garrett"/>
    <d v="2023-10-25T00:00:00"/>
    <d v="2024-12-06T00:00:00"/>
    <x v="75"/>
    <x v="2"/>
    <x v="2"/>
    <n v="425"/>
    <x v="3"/>
    <s v="Romance"/>
    <n v="2"/>
    <n v="2"/>
    <b v="1"/>
    <n v="552"/>
    <x v="4"/>
    <n v="27"/>
    <x v="3"/>
    <x v="5"/>
    <x v="3"/>
    <x v="4"/>
    <n v="36"/>
    <n v="4"/>
    <x v="1"/>
    <s v="Active"/>
    <n v="1325"/>
    <s v="1001-2000"/>
    <s v="Tablet"/>
    <s v="18-24"/>
    <s v="Late Night"/>
  </r>
  <r>
    <n v="2565"/>
    <s v="Jose"/>
    <d v="2024-09-15T00:00:00"/>
    <d v="2024-12-18T00:00:00"/>
    <x v="76"/>
    <x v="6"/>
    <x v="0"/>
    <n v="231"/>
    <x v="4"/>
    <s v="Comedy"/>
    <n v="5"/>
    <n v="4"/>
    <b v="1"/>
    <n v="356"/>
    <x v="2"/>
    <n v="81"/>
    <x v="1"/>
    <x v="4"/>
    <x v="2"/>
    <x v="5"/>
    <n v="73"/>
    <n v="3.4"/>
    <x v="0"/>
    <s v="Active"/>
    <n v="4465"/>
    <s v="4001-5000"/>
    <s v="Tablet"/>
    <s v="55+"/>
    <s v="Late Night"/>
  </r>
  <r>
    <n v="7551"/>
    <s v="Courtney"/>
    <d v="2023-12-31T00:00:00"/>
    <d v="2024-12-02T00:00:00"/>
    <x v="77"/>
    <x v="4"/>
    <x v="2"/>
    <n v="483"/>
    <x v="3"/>
    <s v="Drama"/>
    <n v="2"/>
    <n v="4"/>
    <b v="0"/>
    <n v="161"/>
    <x v="1"/>
    <n v="110"/>
    <x v="0"/>
    <x v="0"/>
    <x v="3"/>
    <x v="5"/>
    <n v="71"/>
    <n v="4.4000000000000004"/>
    <x v="1"/>
    <s v="Active"/>
    <n v="3517"/>
    <s v="3001-4000"/>
    <s v="Smartphone"/>
    <s v="25-34"/>
    <s v="Evening"/>
  </r>
  <r>
    <n v="6398"/>
    <s v="Kim"/>
    <d v="2023-08-20T00:00:00"/>
    <d v="2024-12-07T00:00:00"/>
    <x v="78"/>
    <x v="2"/>
    <x v="0"/>
    <n v="55"/>
    <x v="0"/>
    <s v="Romance"/>
    <n v="3"/>
    <n v="2"/>
    <b v="1"/>
    <n v="17"/>
    <x v="1"/>
    <n v="40"/>
    <x v="3"/>
    <x v="2"/>
    <x v="0"/>
    <x v="2"/>
    <n v="48"/>
    <n v="3.7"/>
    <x v="0"/>
    <s v="Active"/>
    <n v="1672"/>
    <s v="1001-2000"/>
    <s v="Smart TV"/>
    <s v="45-54"/>
    <s v="Late Night"/>
  </r>
  <r>
    <n v="4982"/>
    <s v="Katherine"/>
    <d v="2023-11-19T00:00:00"/>
    <d v="2024-12-12T00:00:00"/>
    <x v="79"/>
    <x v="4"/>
    <x v="1"/>
    <n v="375"/>
    <x v="2"/>
    <s v="Drama"/>
    <n v="4"/>
    <n v="3"/>
    <b v="0"/>
    <n v="366"/>
    <x v="2"/>
    <n v="13"/>
    <x v="3"/>
    <x v="1"/>
    <x v="0"/>
    <x v="0"/>
    <n v="73"/>
    <n v="4.8"/>
    <x v="1"/>
    <s v="Active"/>
    <n v="2164"/>
    <s v="2001-3000"/>
    <s v="Tablet"/>
    <s v="25-34"/>
    <s v="Afternoon"/>
  </r>
  <r>
    <n v="8108"/>
    <s v="Lynn"/>
    <d v="2024-10-20T00:00:00"/>
    <d v="2024-11-30T00:00:00"/>
    <x v="80"/>
    <x v="6"/>
    <x v="1"/>
    <n v="336"/>
    <x v="2"/>
    <s v="Comedy"/>
    <n v="1"/>
    <n v="2"/>
    <b v="0"/>
    <n v="758"/>
    <x v="0"/>
    <n v="32"/>
    <x v="3"/>
    <x v="1"/>
    <x v="3"/>
    <x v="1"/>
    <n v="64"/>
    <n v="5"/>
    <x v="0"/>
    <s v="Active"/>
    <n v="3663"/>
    <s v="3001-4000"/>
    <s v="Smartphone"/>
    <s v="18-24"/>
    <s v="Evening"/>
  </r>
  <r>
    <n v="6779"/>
    <s v="Leah"/>
    <d v="2024-07-22T00:00:00"/>
    <d v="2024-12-03T00:00:00"/>
    <x v="81"/>
    <x v="3"/>
    <x v="0"/>
    <n v="196"/>
    <x v="1"/>
    <s v="Romance"/>
    <n v="1"/>
    <n v="6"/>
    <b v="1"/>
    <n v="936"/>
    <x v="3"/>
    <n v="152"/>
    <x v="2"/>
    <x v="4"/>
    <x v="0"/>
    <x v="2"/>
    <n v="3"/>
    <n v="3.1"/>
    <x v="1"/>
    <s v="Active"/>
    <n v="2845"/>
    <s v="2001-3000"/>
    <s v="Smartphone"/>
    <s v="45-54"/>
    <s v="Afternoon"/>
  </r>
  <r>
    <n v="1169"/>
    <s v="Michael"/>
    <d v="2024-08-21T00:00:00"/>
    <d v="2024-12-03T00:00:00"/>
    <x v="82"/>
    <x v="3"/>
    <x v="1"/>
    <n v="285"/>
    <x v="4"/>
    <s v="Drama"/>
    <n v="3"/>
    <n v="1"/>
    <b v="0"/>
    <n v="13"/>
    <x v="1"/>
    <n v="103"/>
    <x v="0"/>
    <x v="4"/>
    <x v="2"/>
    <x v="3"/>
    <n v="11"/>
    <n v="3.7"/>
    <x v="0"/>
    <s v="Active"/>
    <n v="2390"/>
    <s v="2001-3000"/>
    <s v="Laptop"/>
    <s v="18-24"/>
    <s v="Morning"/>
  </r>
  <r>
    <n v="5067"/>
    <s v="Kayla"/>
    <d v="2024-08-31T00:00:00"/>
    <d v="2024-11-27T00:00:00"/>
    <x v="83"/>
    <x v="6"/>
    <x v="0"/>
    <n v="155"/>
    <x v="1"/>
    <s v="Documentary"/>
    <n v="5"/>
    <n v="1"/>
    <b v="1"/>
    <n v="305"/>
    <x v="2"/>
    <n v="77"/>
    <x v="1"/>
    <x v="0"/>
    <x v="3"/>
    <x v="5"/>
    <n v="66"/>
    <n v="3.4"/>
    <x v="0"/>
    <s v="Active"/>
    <n v="234"/>
    <s v="0-1000"/>
    <s v="Smartphone"/>
    <s v="55+"/>
    <s v="Afternoon"/>
  </r>
  <r>
    <n v="5299"/>
    <s v="Katelyn"/>
    <d v="2023-04-30T00:00:00"/>
    <d v="2024-12-02T00:00:00"/>
    <x v="84"/>
    <x v="0"/>
    <x v="0"/>
    <n v="275"/>
    <x v="4"/>
    <s v="Comedy"/>
    <n v="2"/>
    <n v="2"/>
    <b v="1"/>
    <n v="755"/>
    <x v="0"/>
    <n v="166"/>
    <x v="2"/>
    <x v="5"/>
    <x v="1"/>
    <x v="2"/>
    <n v="45"/>
    <n v="3.9"/>
    <x v="0"/>
    <s v="Active"/>
    <n v="3975"/>
    <s v="3001-4000"/>
    <s v="Tablet"/>
    <s v="35-44"/>
    <s v="Morning"/>
  </r>
  <r>
    <n v="3978"/>
    <s v="Jessica"/>
    <d v="2024-05-15T00:00:00"/>
    <d v="2024-11-28T00:00:00"/>
    <x v="7"/>
    <x v="3"/>
    <x v="0"/>
    <n v="341"/>
    <x v="2"/>
    <s v="Drama"/>
    <n v="3"/>
    <n v="4"/>
    <b v="0"/>
    <n v="27"/>
    <x v="1"/>
    <n v="82"/>
    <x v="1"/>
    <x v="0"/>
    <x v="1"/>
    <x v="1"/>
    <n v="98"/>
    <n v="3.7"/>
    <x v="1"/>
    <s v="Active"/>
    <n v="561"/>
    <s v="0-1000"/>
    <s v="Tablet"/>
    <s v="45-54"/>
    <s v="Afternoon"/>
  </r>
  <r>
    <n v="8634"/>
    <s v="Maria"/>
    <d v="2023-08-02T00:00:00"/>
    <d v="2024-12-13T00:00:00"/>
    <x v="85"/>
    <x v="2"/>
    <x v="2"/>
    <n v="321"/>
    <x v="2"/>
    <s v="Drama"/>
    <n v="2"/>
    <n v="2"/>
    <b v="0"/>
    <n v="676"/>
    <x v="0"/>
    <n v="81"/>
    <x v="1"/>
    <x v="0"/>
    <x v="3"/>
    <x v="4"/>
    <n v="65"/>
    <n v="4.5999999999999996"/>
    <x v="0"/>
    <s v="Active"/>
    <n v="4647"/>
    <s v="4001-5000"/>
    <s v="Tablet"/>
    <s v="55+"/>
    <s v="Late Night"/>
  </r>
  <r>
    <n v="9635"/>
    <s v="Justin"/>
    <d v="2023-12-18T00:00:00"/>
    <d v="2024-11-26T00:00:00"/>
    <x v="86"/>
    <x v="4"/>
    <x v="1"/>
    <n v="456"/>
    <x v="3"/>
    <s v="Comedy"/>
    <n v="2"/>
    <n v="5"/>
    <b v="0"/>
    <n v="734"/>
    <x v="0"/>
    <n v="83"/>
    <x v="1"/>
    <x v="3"/>
    <x v="1"/>
    <x v="5"/>
    <n v="87"/>
    <n v="3.8"/>
    <x v="1"/>
    <s v="Active"/>
    <n v="581"/>
    <s v="0-1000"/>
    <s v="Tablet"/>
    <s v="35-44"/>
    <s v="Evening"/>
  </r>
  <r>
    <n v="1776"/>
    <s v="Susan"/>
    <d v="2023-10-22T00:00:00"/>
    <d v="2024-11-20T00:00:00"/>
    <x v="87"/>
    <x v="4"/>
    <x v="2"/>
    <n v="15"/>
    <x v="0"/>
    <s v="Comedy"/>
    <n v="1"/>
    <n v="4"/>
    <b v="0"/>
    <n v="687"/>
    <x v="0"/>
    <n v="183"/>
    <x v="2"/>
    <x v="6"/>
    <x v="3"/>
    <x v="0"/>
    <n v="46"/>
    <n v="4.2"/>
    <x v="1"/>
    <s v="Active"/>
    <n v="1250"/>
    <s v="1001-2000"/>
    <s v="Desktop"/>
    <s v="55+"/>
    <s v="Late Night"/>
  </r>
  <r>
    <n v="9703"/>
    <s v="Mark"/>
    <d v="2024-02-29T00:00:00"/>
    <d v="2024-12-12T00:00:00"/>
    <x v="88"/>
    <x v="5"/>
    <x v="1"/>
    <n v="410"/>
    <x v="3"/>
    <s v="Sci-Fi"/>
    <n v="3"/>
    <n v="5"/>
    <b v="0"/>
    <n v="826"/>
    <x v="3"/>
    <n v="182"/>
    <x v="2"/>
    <x v="2"/>
    <x v="3"/>
    <x v="4"/>
    <n v="69"/>
    <n v="4.2"/>
    <x v="0"/>
    <s v="Active"/>
    <n v="3441"/>
    <s v="3001-4000"/>
    <s v="Smartphone"/>
    <s v="35-44"/>
    <s v="Evening"/>
  </r>
  <r>
    <n v="3498"/>
    <s v="Sue"/>
    <d v="2023-09-11T00:00:00"/>
    <d v="2024-12-01T00:00:00"/>
    <x v="89"/>
    <x v="2"/>
    <x v="2"/>
    <n v="29"/>
    <x v="0"/>
    <s v="Drama"/>
    <n v="2"/>
    <n v="4"/>
    <b v="1"/>
    <n v="450"/>
    <x v="4"/>
    <n v="67"/>
    <x v="1"/>
    <x v="3"/>
    <x v="2"/>
    <x v="1"/>
    <n v="52"/>
    <n v="3.3"/>
    <x v="0"/>
    <s v="Active"/>
    <n v="3211"/>
    <s v="3001-4000"/>
    <s v="Smartphone"/>
    <s v="55+"/>
    <s v="Morning"/>
  </r>
  <r>
    <n v="4260"/>
    <s v="Jean"/>
    <d v="2024-06-24T00:00:00"/>
    <d v="2024-12-16T00:00:00"/>
    <x v="90"/>
    <x v="3"/>
    <x v="0"/>
    <n v="427"/>
    <x v="3"/>
    <s v="Horror"/>
    <n v="1"/>
    <n v="1"/>
    <b v="0"/>
    <n v="159"/>
    <x v="1"/>
    <n v="98"/>
    <x v="1"/>
    <x v="5"/>
    <x v="2"/>
    <x v="3"/>
    <n v="66"/>
    <n v="3.3"/>
    <x v="0"/>
    <s v="Active"/>
    <n v="647"/>
    <s v="0-1000"/>
    <s v="Smartphone"/>
    <s v="55+"/>
    <s v="Late Night"/>
  </r>
  <r>
    <n v="7152"/>
    <s v="James"/>
    <d v="2023-02-05T00:00:00"/>
    <d v="2024-12-04T00:00:00"/>
    <x v="91"/>
    <x v="1"/>
    <x v="1"/>
    <n v="166"/>
    <x v="1"/>
    <s v="Action"/>
    <n v="5"/>
    <n v="3"/>
    <b v="0"/>
    <n v="367"/>
    <x v="2"/>
    <n v="198"/>
    <x v="2"/>
    <x v="3"/>
    <x v="1"/>
    <x v="0"/>
    <n v="11"/>
    <n v="4.5999999999999996"/>
    <x v="1"/>
    <s v="Active"/>
    <n v="3751"/>
    <s v="3001-4000"/>
    <s v="Laptop"/>
    <s v="35-44"/>
    <s v="Afternoon"/>
  </r>
  <r>
    <n v="2457"/>
    <s v="David"/>
    <d v="2023-10-21T00:00:00"/>
    <d v="2024-11-26T00:00:00"/>
    <x v="92"/>
    <x v="2"/>
    <x v="0"/>
    <n v="192"/>
    <x v="1"/>
    <s v="Comedy"/>
    <n v="1"/>
    <n v="1"/>
    <b v="0"/>
    <n v="786"/>
    <x v="0"/>
    <n v="140"/>
    <x v="0"/>
    <x v="1"/>
    <x v="1"/>
    <x v="5"/>
    <n v="95"/>
    <n v="3.4"/>
    <x v="0"/>
    <s v="Active"/>
    <n v="2925"/>
    <s v="2001-3000"/>
    <s v="Tablet"/>
    <s v="25-34"/>
    <s v="Late Night"/>
  </r>
  <r>
    <n v="8530"/>
    <s v="Ebony"/>
    <d v="2023-03-25T00:00:00"/>
    <d v="2024-12-04T00:00:00"/>
    <x v="93"/>
    <x v="1"/>
    <x v="1"/>
    <n v="88"/>
    <x v="0"/>
    <s v="Documentary"/>
    <n v="1"/>
    <n v="6"/>
    <b v="1"/>
    <n v="962"/>
    <x v="3"/>
    <n v="183"/>
    <x v="2"/>
    <x v="4"/>
    <x v="1"/>
    <x v="4"/>
    <n v="90"/>
    <n v="5"/>
    <x v="0"/>
    <s v="Active"/>
    <n v="4646"/>
    <s v="4001-5000"/>
    <s v="Smart TV"/>
    <s v="55+"/>
    <s v="Late Night"/>
  </r>
  <r>
    <n v="9131"/>
    <s v="Derek"/>
    <d v="2023-08-03T00:00:00"/>
    <d v="2024-11-27T00:00:00"/>
    <x v="94"/>
    <x v="2"/>
    <x v="0"/>
    <n v="127"/>
    <x v="1"/>
    <s v="Sci-Fi"/>
    <n v="2"/>
    <n v="5"/>
    <b v="0"/>
    <n v="482"/>
    <x v="4"/>
    <n v="5"/>
    <x v="3"/>
    <x v="3"/>
    <x v="3"/>
    <x v="4"/>
    <n v="99"/>
    <n v="3.6"/>
    <x v="0"/>
    <s v="Active"/>
    <n v="2867"/>
    <s v="2001-3000"/>
    <s v="Desktop"/>
    <s v="25-34"/>
    <s v="Afternoon"/>
  </r>
  <r>
    <n v="9770"/>
    <s v="John"/>
    <d v="2023-10-28T00:00:00"/>
    <d v="2024-11-24T00:00:00"/>
    <x v="95"/>
    <x v="4"/>
    <x v="0"/>
    <n v="327"/>
    <x v="2"/>
    <s v="Romance"/>
    <n v="4"/>
    <n v="3"/>
    <b v="0"/>
    <n v="451"/>
    <x v="4"/>
    <n v="108"/>
    <x v="0"/>
    <x v="2"/>
    <x v="0"/>
    <x v="3"/>
    <n v="91"/>
    <n v="3.2"/>
    <x v="1"/>
    <s v="Active"/>
    <n v="4131"/>
    <s v="4001-5000"/>
    <s v="Smart TV"/>
    <s v="25-34"/>
    <s v="Evening"/>
  </r>
  <r>
    <n v="8095"/>
    <s v="Rebecca"/>
    <d v="2023-04-15T00:00:00"/>
    <d v="2024-12-11T00:00:00"/>
    <x v="96"/>
    <x v="1"/>
    <x v="0"/>
    <n v="10"/>
    <x v="0"/>
    <s v="Action"/>
    <n v="2"/>
    <n v="5"/>
    <b v="1"/>
    <n v="22"/>
    <x v="1"/>
    <n v="14"/>
    <x v="3"/>
    <x v="4"/>
    <x v="1"/>
    <x v="4"/>
    <n v="25"/>
    <n v="4.0999999999999996"/>
    <x v="1"/>
    <s v="Active"/>
    <n v="2927"/>
    <s v="2001-3000"/>
    <s v="Smart TV"/>
    <s v="35-44"/>
    <s v="Evening"/>
  </r>
  <r>
    <n v="3763"/>
    <s v="Juan"/>
    <d v="2022-12-19T00:00:00"/>
    <d v="2024-12-06T00:00:00"/>
    <x v="97"/>
    <x v="7"/>
    <x v="1"/>
    <n v="181"/>
    <x v="1"/>
    <s v="Horror"/>
    <n v="4"/>
    <n v="2"/>
    <b v="0"/>
    <n v="848"/>
    <x v="3"/>
    <n v="172"/>
    <x v="2"/>
    <x v="3"/>
    <x v="3"/>
    <x v="2"/>
    <n v="6"/>
    <n v="3.4"/>
    <x v="0"/>
    <s v="Active"/>
    <n v="3314"/>
    <s v="3001-4000"/>
    <s v="Smartphone"/>
    <s v="55+"/>
    <s v="Morning"/>
  </r>
  <r>
    <n v="4346"/>
    <s v="Gabrielle"/>
    <d v="2024-02-14T00:00:00"/>
    <d v="2024-12-12T00:00:00"/>
    <x v="98"/>
    <x v="4"/>
    <x v="2"/>
    <n v="238"/>
    <x v="4"/>
    <s v="Action"/>
    <n v="4"/>
    <n v="2"/>
    <b v="0"/>
    <n v="524"/>
    <x v="4"/>
    <n v="162"/>
    <x v="2"/>
    <x v="0"/>
    <x v="3"/>
    <x v="1"/>
    <n v="20"/>
    <n v="3"/>
    <x v="1"/>
    <s v="Active"/>
    <n v="1782"/>
    <s v="1001-2000"/>
    <s v="Smartphone"/>
    <s v="45-54"/>
    <s v="Morning"/>
  </r>
  <r>
    <n v="5866"/>
    <s v="Nicholas"/>
    <d v="2024-06-01T00:00:00"/>
    <d v="2024-11-26T00:00:00"/>
    <x v="99"/>
    <x v="3"/>
    <x v="0"/>
    <n v="380"/>
    <x v="2"/>
    <s v="Documentary"/>
    <n v="2"/>
    <n v="3"/>
    <b v="0"/>
    <n v="76"/>
    <x v="1"/>
    <n v="25"/>
    <x v="3"/>
    <x v="5"/>
    <x v="0"/>
    <x v="0"/>
    <n v="95"/>
    <n v="4.2"/>
    <x v="1"/>
    <s v="Active"/>
    <n v="1938"/>
    <s v="1001-2000"/>
    <s v="Laptop"/>
    <s v="55+"/>
    <s v="Afternoon"/>
  </r>
  <r>
    <n v="5865"/>
    <s v="Samantha"/>
    <d v="2023-07-23T00:00:00"/>
    <d v="2024-11-24T00:00:00"/>
    <x v="100"/>
    <x v="2"/>
    <x v="1"/>
    <n v="444"/>
    <x v="3"/>
    <s v="Sci-Fi"/>
    <n v="2"/>
    <n v="3"/>
    <b v="0"/>
    <n v="959"/>
    <x v="3"/>
    <n v="183"/>
    <x v="2"/>
    <x v="5"/>
    <x v="0"/>
    <x v="0"/>
    <n v="93"/>
    <n v="3.8"/>
    <x v="0"/>
    <s v="Active"/>
    <n v="3935"/>
    <s v="3001-4000"/>
    <s v="Smart TV"/>
    <s v="18-24"/>
    <s v="Afternoon"/>
  </r>
  <r>
    <n v="9398"/>
    <s v="Jesse"/>
    <d v="2024-10-30T00:00:00"/>
    <d v="2024-12-11T00:00:00"/>
    <x v="101"/>
    <x v="6"/>
    <x v="0"/>
    <n v="83"/>
    <x v="0"/>
    <s v="Comedy"/>
    <n v="3"/>
    <n v="5"/>
    <b v="1"/>
    <n v="148"/>
    <x v="1"/>
    <n v="154"/>
    <x v="2"/>
    <x v="2"/>
    <x v="2"/>
    <x v="0"/>
    <n v="21"/>
    <n v="3.1"/>
    <x v="0"/>
    <s v="Active"/>
    <n v="3206"/>
    <s v="3001-4000"/>
    <s v="Smart TV"/>
    <s v="45-54"/>
    <s v="Late Night"/>
  </r>
  <r>
    <n v="9695"/>
    <s v="Aaron"/>
    <d v="2023-12-08T00:00:00"/>
    <d v="2024-12-18T00:00:00"/>
    <x v="102"/>
    <x v="4"/>
    <x v="0"/>
    <n v="452"/>
    <x v="3"/>
    <s v="Documentary"/>
    <n v="4"/>
    <n v="4"/>
    <b v="0"/>
    <n v="338"/>
    <x v="2"/>
    <n v="132"/>
    <x v="0"/>
    <x v="4"/>
    <x v="0"/>
    <x v="3"/>
    <n v="63"/>
    <n v="3.3"/>
    <x v="0"/>
    <s v="Active"/>
    <n v="2523"/>
    <s v="2001-3000"/>
    <s v="Smartphone"/>
    <s v="18-24"/>
    <s v="Late Night"/>
  </r>
  <r>
    <n v="8805"/>
    <s v="Maurice"/>
    <d v="2024-07-06T00:00:00"/>
    <d v="2024-12-06T00:00:00"/>
    <x v="103"/>
    <x v="3"/>
    <x v="2"/>
    <n v="53"/>
    <x v="0"/>
    <s v="Romance"/>
    <n v="4"/>
    <n v="2"/>
    <b v="1"/>
    <n v="720"/>
    <x v="0"/>
    <n v="37"/>
    <x v="3"/>
    <x v="4"/>
    <x v="0"/>
    <x v="3"/>
    <n v="8"/>
    <n v="4"/>
    <x v="1"/>
    <s v="Active"/>
    <n v="2727"/>
    <s v="2001-3000"/>
    <s v="Laptop"/>
    <s v="55+"/>
    <s v="Evening"/>
  </r>
  <r>
    <n v="8353"/>
    <s v="Lisa"/>
    <d v="2023-06-20T00:00:00"/>
    <d v="2024-11-19T00:00:00"/>
    <x v="104"/>
    <x v="0"/>
    <x v="2"/>
    <n v="89"/>
    <x v="0"/>
    <s v="Romance"/>
    <n v="5"/>
    <n v="3"/>
    <b v="0"/>
    <n v="387"/>
    <x v="2"/>
    <n v="81"/>
    <x v="1"/>
    <x v="4"/>
    <x v="0"/>
    <x v="4"/>
    <n v="87"/>
    <n v="3.8"/>
    <x v="1"/>
    <s v="Active"/>
    <n v="2864"/>
    <s v="2001-3000"/>
    <s v="Tablet"/>
    <s v="45-54"/>
    <s v="Late Night"/>
  </r>
  <r>
    <n v="3178"/>
    <s v="Melissa"/>
    <d v="2024-03-19T00:00:00"/>
    <d v="2024-12-11T00:00:00"/>
    <x v="105"/>
    <x v="5"/>
    <x v="0"/>
    <n v="359"/>
    <x v="2"/>
    <s v="Horror"/>
    <n v="5"/>
    <n v="4"/>
    <b v="0"/>
    <n v="624"/>
    <x v="0"/>
    <n v="107"/>
    <x v="0"/>
    <x v="3"/>
    <x v="1"/>
    <x v="3"/>
    <n v="4"/>
    <n v="3.1"/>
    <x v="1"/>
    <s v="Active"/>
    <n v="3698"/>
    <s v="3001-4000"/>
    <s v="Tablet"/>
    <s v="45-54"/>
    <s v="Afternoon"/>
  </r>
  <r>
    <n v="4917"/>
    <s v="Erin"/>
    <d v="2023-02-19T00:00:00"/>
    <d v="2024-11-20T00:00:00"/>
    <x v="106"/>
    <x v="1"/>
    <x v="1"/>
    <n v="487"/>
    <x v="3"/>
    <s v="Horror"/>
    <n v="1"/>
    <n v="4"/>
    <b v="0"/>
    <n v="636"/>
    <x v="0"/>
    <n v="66"/>
    <x v="1"/>
    <x v="4"/>
    <x v="0"/>
    <x v="5"/>
    <n v="78"/>
    <n v="3.5"/>
    <x v="0"/>
    <s v="Active"/>
    <n v="1531"/>
    <s v="1001-2000"/>
    <s v="Smartphone"/>
    <s v="45-54"/>
    <s v="Morning"/>
  </r>
  <r>
    <n v="8878"/>
    <s v="Dale"/>
    <d v="2024-02-29T00:00:00"/>
    <d v="2024-11-21T00:00:00"/>
    <x v="107"/>
    <x v="5"/>
    <x v="0"/>
    <n v="337"/>
    <x v="2"/>
    <s v="Comedy"/>
    <n v="5"/>
    <n v="1"/>
    <b v="1"/>
    <n v="429"/>
    <x v="4"/>
    <n v="190"/>
    <x v="2"/>
    <x v="1"/>
    <x v="2"/>
    <x v="2"/>
    <n v="88"/>
    <n v="4.8"/>
    <x v="0"/>
    <s v="Active"/>
    <n v="4884"/>
    <s v="4001-5000"/>
    <s v="Smartphone"/>
    <s v="35-44"/>
    <s v="Afternoon"/>
  </r>
  <r>
    <n v="3810"/>
    <s v="Gregory"/>
    <d v="2023-02-17T00:00:00"/>
    <d v="2024-12-04T00:00:00"/>
    <x v="108"/>
    <x v="1"/>
    <x v="2"/>
    <n v="427"/>
    <x v="3"/>
    <s v="Horror"/>
    <n v="5"/>
    <n v="3"/>
    <b v="0"/>
    <n v="832"/>
    <x v="3"/>
    <n v="103"/>
    <x v="0"/>
    <x v="4"/>
    <x v="3"/>
    <x v="2"/>
    <n v="79"/>
    <n v="3.3"/>
    <x v="0"/>
    <s v="Active"/>
    <n v="3633"/>
    <s v="3001-4000"/>
    <s v="Smartphone"/>
    <s v="25-34"/>
    <s v="Evening"/>
  </r>
  <r>
    <n v="9353"/>
    <s v="Sarah"/>
    <d v="2023-08-06T00:00:00"/>
    <d v="2024-11-26T00:00:00"/>
    <x v="109"/>
    <x v="2"/>
    <x v="0"/>
    <n v="397"/>
    <x v="2"/>
    <s v="Documentary"/>
    <n v="4"/>
    <n v="4"/>
    <b v="1"/>
    <n v="63"/>
    <x v="1"/>
    <n v="126"/>
    <x v="0"/>
    <x v="5"/>
    <x v="1"/>
    <x v="2"/>
    <n v="77"/>
    <n v="3.9"/>
    <x v="1"/>
    <s v="Active"/>
    <n v="4719"/>
    <s v="4001-5000"/>
    <s v="Smartphone"/>
    <s v="25-34"/>
    <s v="Afternoon"/>
  </r>
  <r>
    <n v="1672"/>
    <s v="Carmen"/>
    <d v="2022-12-21T00:00:00"/>
    <d v="2024-11-28T00:00:00"/>
    <x v="110"/>
    <x v="7"/>
    <x v="2"/>
    <n v="200"/>
    <x v="1"/>
    <s v="Horror"/>
    <n v="4"/>
    <n v="1"/>
    <b v="0"/>
    <n v="52"/>
    <x v="1"/>
    <n v="8"/>
    <x v="3"/>
    <x v="6"/>
    <x v="2"/>
    <x v="5"/>
    <n v="17"/>
    <n v="3.2"/>
    <x v="1"/>
    <s v="Active"/>
    <n v="3161"/>
    <s v="3001-4000"/>
    <s v="Smart TV"/>
    <s v="45-54"/>
    <s v="Morning"/>
  </r>
  <r>
    <n v="6650"/>
    <s v="April"/>
    <d v="2024-03-03T00:00:00"/>
    <d v="2024-11-26T00:00:00"/>
    <x v="111"/>
    <x v="5"/>
    <x v="1"/>
    <n v="464"/>
    <x v="3"/>
    <s v="Drama"/>
    <n v="2"/>
    <n v="3"/>
    <b v="1"/>
    <n v="909"/>
    <x v="3"/>
    <n v="165"/>
    <x v="2"/>
    <x v="5"/>
    <x v="3"/>
    <x v="3"/>
    <n v="28"/>
    <n v="3.6"/>
    <x v="1"/>
    <s v="Active"/>
    <n v="3607"/>
    <s v="3001-4000"/>
    <s v="Desktop"/>
    <s v="18-24"/>
    <s v="Evening"/>
  </r>
  <r>
    <n v="2581"/>
    <s v="Anthony"/>
    <d v="2023-04-13T00:00:00"/>
    <d v="2024-12-02T00:00:00"/>
    <x v="112"/>
    <x v="0"/>
    <x v="2"/>
    <n v="495"/>
    <x v="3"/>
    <s v="Documentary"/>
    <n v="1"/>
    <n v="3"/>
    <b v="0"/>
    <n v="704"/>
    <x v="0"/>
    <n v="53"/>
    <x v="1"/>
    <x v="2"/>
    <x v="2"/>
    <x v="4"/>
    <n v="94"/>
    <n v="3.4"/>
    <x v="0"/>
    <s v="Active"/>
    <n v="944"/>
    <s v="0-1000"/>
    <s v="Tablet"/>
    <s v="55+"/>
    <s v="Evening"/>
  </r>
  <r>
    <n v="6860"/>
    <s v="Brett"/>
    <d v="2024-02-11T00:00:00"/>
    <d v="2024-12-16T00:00:00"/>
    <x v="113"/>
    <x v="4"/>
    <x v="0"/>
    <n v="286"/>
    <x v="4"/>
    <s v="Drama"/>
    <n v="5"/>
    <n v="4"/>
    <b v="0"/>
    <n v="751"/>
    <x v="0"/>
    <n v="103"/>
    <x v="0"/>
    <x v="2"/>
    <x v="3"/>
    <x v="5"/>
    <n v="33"/>
    <n v="3.6"/>
    <x v="0"/>
    <s v="Active"/>
    <n v="2757"/>
    <s v="2001-3000"/>
    <s v="Smart TV"/>
    <s v="55+"/>
    <s v="Late Night"/>
  </r>
  <r>
    <n v="4584"/>
    <s v="Matthew"/>
    <d v="2024-09-26T00:00:00"/>
    <d v="2024-12-14T00:00:00"/>
    <x v="114"/>
    <x v="6"/>
    <x v="0"/>
    <n v="446"/>
    <x v="3"/>
    <s v="Drama"/>
    <n v="3"/>
    <n v="6"/>
    <b v="0"/>
    <n v="185"/>
    <x v="1"/>
    <n v="134"/>
    <x v="0"/>
    <x v="0"/>
    <x v="2"/>
    <x v="3"/>
    <n v="18"/>
    <n v="3.3"/>
    <x v="0"/>
    <s v="Active"/>
    <n v="727"/>
    <s v="0-1000"/>
    <s v="Smartphone"/>
    <s v="45-54"/>
    <s v="Morning"/>
  </r>
  <r>
    <n v="3354"/>
    <s v="Lisa"/>
    <d v="2023-10-01T00:00:00"/>
    <d v="2024-11-22T00:00:00"/>
    <x v="115"/>
    <x v="2"/>
    <x v="1"/>
    <n v="342"/>
    <x v="2"/>
    <s v="Comedy"/>
    <n v="2"/>
    <n v="2"/>
    <b v="0"/>
    <n v="503"/>
    <x v="4"/>
    <n v="6"/>
    <x v="3"/>
    <x v="6"/>
    <x v="0"/>
    <x v="5"/>
    <n v="23"/>
    <n v="3.2"/>
    <x v="1"/>
    <s v="Active"/>
    <n v="3496"/>
    <s v="3001-4000"/>
    <s v="Laptop"/>
    <s v="45-54"/>
    <s v="Afternoon"/>
  </r>
  <r>
    <n v="4668"/>
    <s v="Carly"/>
    <d v="2023-12-17T00:00:00"/>
    <d v="2024-12-09T00:00:00"/>
    <x v="74"/>
    <x v="4"/>
    <x v="1"/>
    <n v="396"/>
    <x v="2"/>
    <s v="Sci-Fi"/>
    <n v="5"/>
    <n v="5"/>
    <b v="1"/>
    <n v="549"/>
    <x v="4"/>
    <n v="35"/>
    <x v="3"/>
    <x v="1"/>
    <x v="0"/>
    <x v="1"/>
    <n v="66"/>
    <n v="3.6"/>
    <x v="1"/>
    <s v="Active"/>
    <n v="4293"/>
    <s v="4001-5000"/>
    <s v="Laptop"/>
    <s v="55+"/>
    <s v="Morning"/>
  </r>
  <r>
    <n v="6684"/>
    <s v="Dennis"/>
    <d v="2024-09-17T00:00:00"/>
    <d v="2024-12-11T00:00:00"/>
    <x v="116"/>
    <x v="6"/>
    <x v="1"/>
    <n v="491"/>
    <x v="3"/>
    <s v="Romance"/>
    <n v="1"/>
    <n v="6"/>
    <b v="1"/>
    <n v="434"/>
    <x v="4"/>
    <n v="182"/>
    <x v="2"/>
    <x v="5"/>
    <x v="3"/>
    <x v="3"/>
    <n v="24"/>
    <n v="4.0999999999999996"/>
    <x v="0"/>
    <s v="Active"/>
    <n v="1357"/>
    <s v="1001-2000"/>
    <s v="Tablet"/>
    <s v="45-54"/>
    <s v="Late Night"/>
  </r>
  <r>
    <n v="8058"/>
    <s v="Alexandra"/>
    <d v="2023-04-02T00:00:00"/>
    <d v="2024-12-14T00:00:00"/>
    <x v="1"/>
    <x v="1"/>
    <x v="2"/>
    <n v="239"/>
    <x v="4"/>
    <s v="Sci-Fi"/>
    <n v="4"/>
    <n v="6"/>
    <b v="0"/>
    <n v="832"/>
    <x v="3"/>
    <n v="134"/>
    <x v="0"/>
    <x v="4"/>
    <x v="3"/>
    <x v="3"/>
    <n v="99"/>
    <n v="4.5999999999999996"/>
    <x v="1"/>
    <s v="Active"/>
    <n v="3596"/>
    <s v="3001-4000"/>
    <s v="Desktop"/>
    <s v="18-24"/>
    <s v="Morning"/>
  </r>
  <r>
    <n v="3035"/>
    <s v="Michael"/>
    <d v="2023-04-26T00:00:00"/>
    <d v="2024-11-24T00:00:00"/>
    <x v="0"/>
    <x v="0"/>
    <x v="2"/>
    <n v="106"/>
    <x v="1"/>
    <s v="Romance"/>
    <n v="3"/>
    <n v="3"/>
    <b v="1"/>
    <n v="377"/>
    <x v="2"/>
    <n v="31"/>
    <x v="3"/>
    <x v="5"/>
    <x v="2"/>
    <x v="4"/>
    <n v="85"/>
    <n v="3.5"/>
    <x v="1"/>
    <s v="Active"/>
    <n v="613"/>
    <s v="0-1000"/>
    <s v="Desktop"/>
    <s v="55+"/>
    <s v="Late Night"/>
  </r>
  <r>
    <n v="2146"/>
    <s v="Ryan"/>
    <d v="2024-07-11T00:00:00"/>
    <d v="2024-11-22T00:00:00"/>
    <x v="81"/>
    <x v="3"/>
    <x v="1"/>
    <n v="388"/>
    <x v="2"/>
    <s v="Horror"/>
    <n v="5"/>
    <n v="4"/>
    <b v="1"/>
    <n v="380"/>
    <x v="2"/>
    <n v="125"/>
    <x v="0"/>
    <x v="4"/>
    <x v="0"/>
    <x v="1"/>
    <n v="14"/>
    <n v="3.2"/>
    <x v="0"/>
    <s v="Active"/>
    <n v="2381"/>
    <s v="2001-3000"/>
    <s v="Tablet"/>
    <s v="25-34"/>
    <s v="Afternoon"/>
  </r>
  <r>
    <n v="5761"/>
    <s v="Tony"/>
    <d v="2024-01-20T00:00:00"/>
    <d v="2024-12-08T00:00:00"/>
    <x v="117"/>
    <x v="4"/>
    <x v="2"/>
    <n v="452"/>
    <x v="3"/>
    <s v="Drama"/>
    <n v="2"/>
    <n v="5"/>
    <b v="0"/>
    <n v="315"/>
    <x v="2"/>
    <n v="118"/>
    <x v="0"/>
    <x v="3"/>
    <x v="3"/>
    <x v="3"/>
    <n v="28"/>
    <n v="3"/>
    <x v="1"/>
    <s v="Active"/>
    <n v="2159"/>
    <s v="2001-3000"/>
    <s v="Desktop"/>
    <s v="45-54"/>
    <s v="Morning"/>
  </r>
  <r>
    <n v="5256"/>
    <s v="Daniel"/>
    <d v="2024-11-18T00:00:00"/>
    <d v="2024-12-02T00:00:00"/>
    <x v="118"/>
    <x v="6"/>
    <x v="2"/>
    <n v="368"/>
    <x v="2"/>
    <s v="Sci-Fi"/>
    <n v="4"/>
    <n v="4"/>
    <b v="1"/>
    <n v="968"/>
    <x v="3"/>
    <n v="24"/>
    <x v="3"/>
    <x v="4"/>
    <x v="1"/>
    <x v="2"/>
    <n v="30"/>
    <n v="3"/>
    <x v="1"/>
    <s v="Active"/>
    <n v="119"/>
    <s v="0-1000"/>
    <s v="Tablet"/>
    <s v="55+"/>
    <s v="Late Night"/>
  </r>
  <r>
    <n v="5995"/>
    <s v="Melissa"/>
    <d v="2023-06-17T00:00:00"/>
    <d v="2024-11-27T00:00:00"/>
    <x v="119"/>
    <x v="0"/>
    <x v="2"/>
    <n v="325"/>
    <x v="2"/>
    <s v="Action"/>
    <n v="2"/>
    <n v="5"/>
    <b v="1"/>
    <n v="757"/>
    <x v="0"/>
    <n v="35"/>
    <x v="3"/>
    <x v="2"/>
    <x v="2"/>
    <x v="2"/>
    <n v="81"/>
    <n v="4.5999999999999996"/>
    <x v="0"/>
    <s v="Active"/>
    <n v="2798"/>
    <s v="2001-3000"/>
    <s v="Smartphone"/>
    <s v="25-34"/>
    <s v="Late Night"/>
  </r>
  <r>
    <n v="4155"/>
    <s v="Jacob"/>
    <d v="2023-03-07T00:00:00"/>
    <d v="2024-12-06T00:00:00"/>
    <x v="106"/>
    <x v="1"/>
    <x v="1"/>
    <n v="42"/>
    <x v="0"/>
    <s v="Sci-Fi"/>
    <n v="4"/>
    <n v="2"/>
    <b v="0"/>
    <n v="560"/>
    <x v="4"/>
    <n v="98"/>
    <x v="1"/>
    <x v="6"/>
    <x v="1"/>
    <x v="2"/>
    <n v="90"/>
    <n v="3.8"/>
    <x v="0"/>
    <s v="Active"/>
    <n v="496"/>
    <s v="0-1000"/>
    <s v="Laptop"/>
    <s v="18-24"/>
    <s v="Afternoon"/>
  </r>
  <r>
    <n v="1851"/>
    <s v="Jennifer"/>
    <d v="2023-10-03T00:00:00"/>
    <d v="2024-12-11T00:00:00"/>
    <x v="120"/>
    <x v="2"/>
    <x v="1"/>
    <n v="344"/>
    <x v="2"/>
    <s v="Horror"/>
    <n v="3"/>
    <n v="1"/>
    <b v="0"/>
    <n v="456"/>
    <x v="4"/>
    <n v="196"/>
    <x v="2"/>
    <x v="6"/>
    <x v="2"/>
    <x v="2"/>
    <n v="83"/>
    <n v="5"/>
    <x v="0"/>
    <s v="Active"/>
    <n v="3599"/>
    <s v="3001-4000"/>
    <s v="Desktop"/>
    <s v="45-54"/>
    <s v="Evening"/>
  </r>
  <r>
    <n v="8068"/>
    <s v="Carolyn"/>
    <d v="2023-12-14T00:00:00"/>
    <d v="2024-11-23T00:00:00"/>
    <x v="121"/>
    <x v="4"/>
    <x v="2"/>
    <n v="77"/>
    <x v="0"/>
    <s v="Drama"/>
    <n v="5"/>
    <n v="3"/>
    <b v="0"/>
    <n v="780"/>
    <x v="0"/>
    <n v="138"/>
    <x v="0"/>
    <x v="3"/>
    <x v="3"/>
    <x v="5"/>
    <n v="66"/>
    <n v="3.4"/>
    <x v="0"/>
    <s v="Active"/>
    <n v="1752"/>
    <s v="1001-2000"/>
    <s v="Tablet"/>
    <s v="18-24"/>
    <s v="Afternoon"/>
  </r>
  <r>
    <n v="8425"/>
    <s v="Patrick"/>
    <d v="2024-11-14T00:00:00"/>
    <d v="2024-11-28T00:00:00"/>
    <x v="118"/>
    <x v="6"/>
    <x v="0"/>
    <n v="237"/>
    <x v="4"/>
    <s v="Comedy"/>
    <n v="5"/>
    <n v="3"/>
    <b v="1"/>
    <n v="168"/>
    <x v="1"/>
    <n v="18"/>
    <x v="3"/>
    <x v="4"/>
    <x v="3"/>
    <x v="2"/>
    <n v="32"/>
    <n v="3.5"/>
    <x v="1"/>
    <s v="Active"/>
    <n v="3633"/>
    <s v="3001-4000"/>
    <s v="Laptop"/>
    <s v="25-34"/>
    <s v="Evening"/>
  </r>
  <r>
    <n v="4706"/>
    <s v="Sabrina"/>
    <d v="2023-02-08T00:00:00"/>
    <d v="2024-12-06T00:00:00"/>
    <x v="122"/>
    <x v="1"/>
    <x v="1"/>
    <n v="480"/>
    <x v="3"/>
    <s v="Sci-Fi"/>
    <n v="1"/>
    <n v="2"/>
    <b v="1"/>
    <n v="350"/>
    <x v="2"/>
    <n v="122"/>
    <x v="0"/>
    <x v="6"/>
    <x v="0"/>
    <x v="3"/>
    <n v="59"/>
    <n v="4.5999999999999996"/>
    <x v="0"/>
    <s v="Active"/>
    <n v="3568"/>
    <s v="3001-4000"/>
    <s v="Desktop"/>
    <s v="35-44"/>
    <s v="Late Night"/>
  </r>
  <r>
    <n v="7544"/>
    <s v="Denise"/>
    <d v="2023-09-01T00:00:00"/>
    <d v="2024-11-25T00:00:00"/>
    <x v="123"/>
    <x v="2"/>
    <x v="2"/>
    <n v="152"/>
    <x v="1"/>
    <s v="Horror"/>
    <n v="1"/>
    <n v="3"/>
    <b v="0"/>
    <n v="341"/>
    <x v="2"/>
    <n v="193"/>
    <x v="2"/>
    <x v="2"/>
    <x v="2"/>
    <x v="2"/>
    <n v="95"/>
    <n v="3.7"/>
    <x v="0"/>
    <s v="Active"/>
    <n v="4361"/>
    <s v="4001-5000"/>
    <s v="Smartphone"/>
    <s v="45-54"/>
    <s v="Afternoon"/>
  </r>
  <r>
    <n v="4029"/>
    <s v="Cassandra"/>
    <d v="2024-10-15T00:00:00"/>
    <d v="2024-11-24T00:00:00"/>
    <x v="124"/>
    <x v="6"/>
    <x v="1"/>
    <n v="308"/>
    <x v="2"/>
    <s v="Drama"/>
    <n v="2"/>
    <n v="3"/>
    <b v="0"/>
    <n v="392"/>
    <x v="2"/>
    <n v="151"/>
    <x v="2"/>
    <x v="1"/>
    <x v="1"/>
    <x v="1"/>
    <n v="27"/>
    <n v="4.2"/>
    <x v="1"/>
    <s v="Active"/>
    <n v="1176"/>
    <s v="1001-2000"/>
    <s v="Smartphone"/>
    <s v="18-24"/>
    <s v="Evening"/>
  </r>
  <r>
    <n v="6117"/>
    <s v="Elizabeth"/>
    <d v="2024-05-30T00:00:00"/>
    <d v="2024-11-27T00:00:00"/>
    <x v="125"/>
    <x v="3"/>
    <x v="0"/>
    <n v="14"/>
    <x v="0"/>
    <s v="Drama"/>
    <n v="5"/>
    <n v="5"/>
    <b v="1"/>
    <n v="95"/>
    <x v="1"/>
    <n v="158"/>
    <x v="2"/>
    <x v="4"/>
    <x v="2"/>
    <x v="0"/>
    <n v="49"/>
    <n v="3.9"/>
    <x v="0"/>
    <s v="Active"/>
    <n v="1849"/>
    <s v="1001-2000"/>
    <s v="Tablet"/>
    <s v="18-24"/>
    <s v="Evening"/>
  </r>
  <r>
    <n v="1408"/>
    <s v="Dustin"/>
    <d v="2023-01-23T00:00:00"/>
    <d v="2024-11-20T00:00:00"/>
    <x v="122"/>
    <x v="1"/>
    <x v="1"/>
    <n v="233"/>
    <x v="4"/>
    <s v="Drama"/>
    <n v="5"/>
    <n v="6"/>
    <b v="1"/>
    <n v="186"/>
    <x v="1"/>
    <n v="129"/>
    <x v="0"/>
    <x v="3"/>
    <x v="1"/>
    <x v="0"/>
    <n v="38"/>
    <n v="4"/>
    <x v="1"/>
    <s v="Active"/>
    <n v="3953"/>
    <s v="3001-4000"/>
    <s v="Laptop"/>
    <s v="35-44"/>
    <s v="Evening"/>
  </r>
  <r>
    <n v="8396"/>
    <s v="Mary"/>
    <d v="2024-02-16T00:00:00"/>
    <d v="2024-12-11T00:00:00"/>
    <x v="126"/>
    <x v="5"/>
    <x v="0"/>
    <n v="169"/>
    <x v="1"/>
    <s v="Documentary"/>
    <n v="1"/>
    <n v="5"/>
    <b v="0"/>
    <n v="543"/>
    <x v="4"/>
    <n v="111"/>
    <x v="0"/>
    <x v="5"/>
    <x v="0"/>
    <x v="5"/>
    <n v="28"/>
    <n v="3.7"/>
    <x v="0"/>
    <s v="Active"/>
    <n v="3277"/>
    <s v="3001-4000"/>
    <s v="Smart TV"/>
    <s v="55+"/>
    <s v="Evening"/>
  </r>
  <r>
    <n v="6806"/>
    <s v="Crystal"/>
    <d v="2023-12-18T00:00:00"/>
    <d v="2024-11-23T00:00:00"/>
    <x v="127"/>
    <x v="4"/>
    <x v="0"/>
    <n v="358"/>
    <x v="2"/>
    <s v="Action"/>
    <n v="2"/>
    <n v="3"/>
    <b v="1"/>
    <n v="858"/>
    <x v="3"/>
    <n v="65"/>
    <x v="1"/>
    <x v="5"/>
    <x v="1"/>
    <x v="2"/>
    <n v="5"/>
    <n v="4.5999999999999996"/>
    <x v="1"/>
    <s v="Active"/>
    <n v="1572"/>
    <s v="1001-2000"/>
    <s v="Laptop"/>
    <s v="45-54"/>
    <s v="Afternoon"/>
  </r>
  <r>
    <n v="3496"/>
    <s v="Gregory"/>
    <d v="2023-11-24T00:00:00"/>
    <d v="2024-12-11T00:00:00"/>
    <x v="33"/>
    <x v="4"/>
    <x v="1"/>
    <n v="404"/>
    <x v="3"/>
    <s v="Drama"/>
    <n v="4"/>
    <n v="6"/>
    <b v="0"/>
    <n v="906"/>
    <x v="3"/>
    <n v="43"/>
    <x v="3"/>
    <x v="3"/>
    <x v="0"/>
    <x v="1"/>
    <n v="59"/>
    <n v="4.9000000000000004"/>
    <x v="1"/>
    <s v="Active"/>
    <n v="2676"/>
    <s v="2001-3000"/>
    <s v="Tablet"/>
    <s v="25-34"/>
    <s v="Morning"/>
  </r>
  <r>
    <n v="7840"/>
    <s v="Barbara"/>
    <d v="2024-02-02T00:00:00"/>
    <d v="2024-12-11T00:00:00"/>
    <x v="128"/>
    <x v="4"/>
    <x v="2"/>
    <n v="131"/>
    <x v="1"/>
    <s v="Comedy"/>
    <n v="5"/>
    <n v="3"/>
    <b v="1"/>
    <n v="808"/>
    <x v="3"/>
    <n v="48"/>
    <x v="3"/>
    <x v="2"/>
    <x v="0"/>
    <x v="0"/>
    <n v="55"/>
    <n v="3.3"/>
    <x v="1"/>
    <s v="Active"/>
    <n v="3053"/>
    <s v="3001-4000"/>
    <s v="Smart TV"/>
    <s v="55+"/>
    <s v="Afternoon"/>
  </r>
  <r>
    <n v="2099"/>
    <s v="Michael"/>
    <d v="2024-07-20T00:00:00"/>
    <d v="2024-11-23T00:00:00"/>
    <x v="129"/>
    <x v="3"/>
    <x v="1"/>
    <n v="32"/>
    <x v="0"/>
    <s v="Drama"/>
    <n v="1"/>
    <n v="6"/>
    <b v="1"/>
    <n v="84"/>
    <x v="1"/>
    <n v="73"/>
    <x v="1"/>
    <x v="5"/>
    <x v="3"/>
    <x v="0"/>
    <n v="59"/>
    <n v="3.6"/>
    <x v="1"/>
    <s v="Active"/>
    <n v="2620"/>
    <s v="2001-3000"/>
    <s v="Desktop"/>
    <s v="35-44"/>
    <s v="Morning"/>
  </r>
  <r>
    <n v="6518"/>
    <s v="Kathryn"/>
    <d v="2024-11-21T00:00:00"/>
    <d v="2024-12-07T00:00:00"/>
    <x v="130"/>
    <x v="6"/>
    <x v="0"/>
    <n v="478"/>
    <x v="3"/>
    <s v="Action"/>
    <n v="5"/>
    <n v="3"/>
    <b v="1"/>
    <n v="780"/>
    <x v="0"/>
    <n v="78"/>
    <x v="1"/>
    <x v="2"/>
    <x v="0"/>
    <x v="3"/>
    <n v="66"/>
    <n v="4"/>
    <x v="0"/>
    <s v="Active"/>
    <n v="4068"/>
    <s v="4001-5000"/>
    <s v="Smart TV"/>
    <s v="35-44"/>
    <s v="Morning"/>
  </r>
  <r>
    <n v="1976"/>
    <s v="Brett"/>
    <d v="2024-10-20T00:00:00"/>
    <d v="2024-12-16T00:00:00"/>
    <x v="131"/>
    <x v="6"/>
    <x v="1"/>
    <n v="88"/>
    <x v="0"/>
    <s v="Sci-Fi"/>
    <n v="3"/>
    <n v="1"/>
    <b v="0"/>
    <n v="247"/>
    <x v="2"/>
    <n v="30"/>
    <x v="3"/>
    <x v="2"/>
    <x v="1"/>
    <x v="2"/>
    <n v="46"/>
    <n v="4.7"/>
    <x v="1"/>
    <s v="Active"/>
    <n v="172"/>
    <s v="0-1000"/>
    <s v="Tablet"/>
    <s v="25-34"/>
    <s v="Morning"/>
  </r>
  <r>
    <n v="8777"/>
    <s v="Christopher"/>
    <d v="2024-02-11T00:00:00"/>
    <d v="2024-11-27T00:00:00"/>
    <x v="132"/>
    <x v="5"/>
    <x v="1"/>
    <n v="395"/>
    <x v="2"/>
    <s v="Sci-Fi"/>
    <n v="4"/>
    <n v="4"/>
    <b v="0"/>
    <n v="190"/>
    <x v="1"/>
    <n v="105"/>
    <x v="0"/>
    <x v="6"/>
    <x v="2"/>
    <x v="1"/>
    <n v="67"/>
    <n v="4.0999999999999996"/>
    <x v="0"/>
    <s v="Active"/>
    <n v="1040"/>
    <s v="1001-2000"/>
    <s v="Smartphone"/>
    <s v="45-54"/>
    <s v="Evening"/>
  </r>
  <r>
    <n v="1576"/>
    <s v="Jeremy"/>
    <d v="2023-03-19T00:00:00"/>
    <d v="2024-11-20T00:00:00"/>
    <x v="133"/>
    <x v="1"/>
    <x v="1"/>
    <n v="385"/>
    <x v="2"/>
    <s v="Drama"/>
    <n v="4"/>
    <n v="1"/>
    <b v="1"/>
    <n v="390"/>
    <x v="2"/>
    <n v="163"/>
    <x v="2"/>
    <x v="4"/>
    <x v="3"/>
    <x v="5"/>
    <n v="43"/>
    <n v="3.3"/>
    <x v="0"/>
    <s v="Active"/>
    <n v="3574"/>
    <s v="3001-4000"/>
    <s v="Smart TV"/>
    <s v="25-34"/>
    <s v="Afternoon"/>
  </r>
  <r>
    <n v="7979"/>
    <s v="Martin"/>
    <d v="2023-05-03T00:00:00"/>
    <d v="2024-11-27T00:00:00"/>
    <x v="134"/>
    <x v="0"/>
    <x v="1"/>
    <n v="280"/>
    <x v="4"/>
    <s v="Sci-Fi"/>
    <n v="4"/>
    <n v="5"/>
    <b v="1"/>
    <n v="203"/>
    <x v="2"/>
    <n v="50"/>
    <x v="3"/>
    <x v="6"/>
    <x v="0"/>
    <x v="3"/>
    <n v="12"/>
    <n v="3.4"/>
    <x v="1"/>
    <s v="Active"/>
    <n v="3659"/>
    <s v="3001-4000"/>
    <s v="Smartphone"/>
    <s v="25-34"/>
    <s v="Morning"/>
  </r>
  <r>
    <n v="6300"/>
    <s v="Taylor"/>
    <d v="2023-09-20T00:00:00"/>
    <d v="2024-12-09T00:00:00"/>
    <x v="135"/>
    <x v="2"/>
    <x v="2"/>
    <n v="164"/>
    <x v="1"/>
    <s v="Action"/>
    <n v="3"/>
    <n v="5"/>
    <b v="0"/>
    <n v="161"/>
    <x v="1"/>
    <n v="77"/>
    <x v="1"/>
    <x v="4"/>
    <x v="3"/>
    <x v="1"/>
    <n v="97"/>
    <n v="3.7"/>
    <x v="1"/>
    <s v="Active"/>
    <n v="1991"/>
    <s v="1001-2000"/>
    <s v="Laptop"/>
    <s v="45-54"/>
    <s v="Late Night"/>
  </r>
  <r>
    <n v="1003"/>
    <s v="Vickie"/>
    <d v="2023-12-12T00:00:00"/>
    <d v="2024-11-22T00:00:00"/>
    <x v="57"/>
    <x v="4"/>
    <x v="1"/>
    <n v="433"/>
    <x v="3"/>
    <s v="Horror"/>
    <n v="5"/>
    <n v="4"/>
    <b v="0"/>
    <n v="350"/>
    <x v="2"/>
    <n v="2"/>
    <x v="3"/>
    <x v="5"/>
    <x v="3"/>
    <x v="3"/>
    <n v="41"/>
    <n v="3.1"/>
    <x v="1"/>
    <s v="Active"/>
    <n v="2043"/>
    <s v="2001-3000"/>
    <s v="Smartphone"/>
    <s v="35-44"/>
    <s v="Late Night"/>
  </r>
  <r>
    <n v="8238"/>
    <s v="Betty"/>
    <d v="2024-01-12T00:00:00"/>
    <d v="2024-11-28T00:00:00"/>
    <x v="136"/>
    <x v="4"/>
    <x v="0"/>
    <n v="460"/>
    <x v="3"/>
    <s v="Comedy"/>
    <n v="3"/>
    <n v="5"/>
    <b v="0"/>
    <n v="26"/>
    <x v="1"/>
    <n v="2"/>
    <x v="3"/>
    <x v="6"/>
    <x v="0"/>
    <x v="1"/>
    <n v="39"/>
    <n v="4.8"/>
    <x v="0"/>
    <s v="Active"/>
    <n v="882"/>
    <s v="0-1000"/>
    <s v="Smartphone"/>
    <s v="45-54"/>
    <s v="Late Night"/>
  </r>
  <r>
    <n v="8261"/>
    <s v="James"/>
    <d v="2022-12-25T00:00:00"/>
    <d v="2024-12-04T00:00:00"/>
    <x v="55"/>
    <x v="7"/>
    <x v="0"/>
    <n v="374"/>
    <x v="2"/>
    <s v="Comedy"/>
    <n v="1"/>
    <n v="3"/>
    <b v="1"/>
    <n v="819"/>
    <x v="3"/>
    <n v="18"/>
    <x v="3"/>
    <x v="5"/>
    <x v="1"/>
    <x v="0"/>
    <n v="12"/>
    <n v="3.4"/>
    <x v="1"/>
    <s v="Active"/>
    <n v="4243"/>
    <s v="4001-5000"/>
    <s v="Laptop"/>
    <s v="25-34"/>
    <s v="Morning"/>
  </r>
  <r>
    <n v="7729"/>
    <s v="Brittany"/>
    <d v="2023-02-20T00:00:00"/>
    <d v="2024-12-11T00:00:00"/>
    <x v="137"/>
    <x v="1"/>
    <x v="1"/>
    <n v="147"/>
    <x v="1"/>
    <s v="Romance"/>
    <n v="5"/>
    <n v="4"/>
    <b v="0"/>
    <n v="27"/>
    <x v="1"/>
    <n v="175"/>
    <x v="2"/>
    <x v="5"/>
    <x v="0"/>
    <x v="0"/>
    <n v="78"/>
    <n v="4"/>
    <x v="1"/>
    <s v="Active"/>
    <n v="2218"/>
    <s v="2001-3000"/>
    <s v="Desktop"/>
    <s v="45-54"/>
    <s v="Afternoon"/>
  </r>
  <r>
    <n v="8616"/>
    <s v="John"/>
    <d v="2024-12-01T00:00:00"/>
    <d v="2024-12-04T00:00:00"/>
    <x v="138"/>
    <x v="6"/>
    <x v="1"/>
    <n v="129"/>
    <x v="1"/>
    <s v="Horror"/>
    <n v="4"/>
    <n v="6"/>
    <b v="0"/>
    <n v="543"/>
    <x v="4"/>
    <n v="126"/>
    <x v="0"/>
    <x v="2"/>
    <x v="1"/>
    <x v="2"/>
    <n v="95"/>
    <n v="3.4"/>
    <x v="1"/>
    <s v="Active"/>
    <n v="97"/>
    <s v="0-1000"/>
    <s v="Smartphone"/>
    <s v="35-44"/>
    <s v="Late Night"/>
  </r>
  <r>
    <n v="9734"/>
    <s v="Destiny"/>
    <d v="2024-11-24T00:00:00"/>
    <d v="2024-12-14T00:00:00"/>
    <x v="139"/>
    <x v="6"/>
    <x v="2"/>
    <n v="217"/>
    <x v="4"/>
    <s v="Action"/>
    <n v="2"/>
    <n v="2"/>
    <b v="1"/>
    <n v="872"/>
    <x v="3"/>
    <n v="8"/>
    <x v="3"/>
    <x v="1"/>
    <x v="3"/>
    <x v="5"/>
    <n v="51"/>
    <n v="3.6"/>
    <x v="1"/>
    <s v="Active"/>
    <n v="4928"/>
    <s v="4001-5000"/>
    <s v="Laptop"/>
    <s v="35-44"/>
    <s v="Late Night"/>
  </r>
  <r>
    <n v="2086"/>
    <s v="Amanda"/>
    <d v="2023-05-12T00:00:00"/>
    <d v="2024-11-19T00:00:00"/>
    <x v="140"/>
    <x v="0"/>
    <x v="0"/>
    <n v="426"/>
    <x v="3"/>
    <s v="Drama"/>
    <n v="4"/>
    <n v="1"/>
    <b v="0"/>
    <n v="606"/>
    <x v="0"/>
    <n v="135"/>
    <x v="0"/>
    <x v="0"/>
    <x v="0"/>
    <x v="1"/>
    <n v="50"/>
    <n v="3.8"/>
    <x v="1"/>
    <s v="Active"/>
    <n v="1982"/>
    <s v="1001-2000"/>
    <s v="Desktop"/>
    <s v="55+"/>
    <s v="Late Night"/>
  </r>
  <r>
    <n v="8721"/>
    <s v="Stephen"/>
    <d v="2023-02-23T00:00:00"/>
    <d v="2024-12-01T00:00:00"/>
    <x v="141"/>
    <x v="1"/>
    <x v="2"/>
    <n v="81"/>
    <x v="0"/>
    <s v="Drama"/>
    <n v="3"/>
    <n v="5"/>
    <b v="0"/>
    <n v="394"/>
    <x v="2"/>
    <n v="168"/>
    <x v="2"/>
    <x v="1"/>
    <x v="3"/>
    <x v="2"/>
    <n v="21"/>
    <n v="4.7"/>
    <x v="1"/>
    <s v="Active"/>
    <n v="510"/>
    <s v="0-1000"/>
    <s v="Smart TV"/>
    <s v="18-24"/>
    <s v="Late Night"/>
  </r>
  <r>
    <n v="1075"/>
    <s v="Dawn"/>
    <d v="2023-05-05T00:00:00"/>
    <d v="2024-11-28T00:00:00"/>
    <x v="142"/>
    <x v="0"/>
    <x v="0"/>
    <n v="296"/>
    <x v="4"/>
    <s v="Romance"/>
    <n v="3"/>
    <n v="2"/>
    <b v="1"/>
    <n v="411"/>
    <x v="4"/>
    <n v="96"/>
    <x v="1"/>
    <x v="0"/>
    <x v="3"/>
    <x v="4"/>
    <n v="1"/>
    <n v="3.1"/>
    <x v="0"/>
    <s v="Active"/>
    <n v="2508"/>
    <s v="2001-3000"/>
    <s v="Tablet"/>
    <s v="18-24"/>
    <s v="Evening"/>
  </r>
  <r>
    <n v="2690"/>
    <s v="Jonathan"/>
    <d v="2023-09-05T00:00:00"/>
    <d v="2024-11-29T00:00:00"/>
    <x v="123"/>
    <x v="2"/>
    <x v="2"/>
    <n v="466"/>
    <x v="3"/>
    <s v="Sci-Fi"/>
    <n v="3"/>
    <n v="2"/>
    <b v="0"/>
    <n v="977"/>
    <x v="3"/>
    <n v="94"/>
    <x v="1"/>
    <x v="6"/>
    <x v="3"/>
    <x v="2"/>
    <n v="67"/>
    <n v="3.6"/>
    <x v="1"/>
    <s v="Active"/>
    <n v="4004"/>
    <s v="4001-5000"/>
    <s v="Smartphone"/>
    <s v="35-44"/>
    <s v="Afternoon"/>
  </r>
  <r>
    <n v="7654"/>
    <s v="Amy"/>
    <d v="2023-12-19T00:00:00"/>
    <d v="2024-11-27T00:00:00"/>
    <x v="86"/>
    <x v="4"/>
    <x v="1"/>
    <n v="424"/>
    <x v="3"/>
    <s v="Horror"/>
    <n v="5"/>
    <n v="2"/>
    <b v="0"/>
    <n v="406"/>
    <x v="4"/>
    <n v="150"/>
    <x v="0"/>
    <x v="1"/>
    <x v="1"/>
    <x v="3"/>
    <n v="50"/>
    <n v="3.5"/>
    <x v="0"/>
    <s v="Active"/>
    <n v="494"/>
    <s v="0-1000"/>
    <s v="Smart TV"/>
    <s v="25-34"/>
    <s v="Late Night"/>
  </r>
  <r>
    <n v="7577"/>
    <s v="Paul"/>
    <d v="2024-10-17T00:00:00"/>
    <d v="2024-12-03T00:00:00"/>
    <x v="143"/>
    <x v="6"/>
    <x v="2"/>
    <n v="233"/>
    <x v="4"/>
    <s v="Sci-Fi"/>
    <n v="2"/>
    <n v="5"/>
    <b v="1"/>
    <n v="781"/>
    <x v="0"/>
    <n v="23"/>
    <x v="3"/>
    <x v="6"/>
    <x v="2"/>
    <x v="0"/>
    <n v="89"/>
    <n v="3.3"/>
    <x v="0"/>
    <s v="Active"/>
    <n v="460"/>
    <s v="0-1000"/>
    <s v="Tablet"/>
    <s v="45-54"/>
    <s v="Morning"/>
  </r>
  <r>
    <n v="9814"/>
    <s v="Kenneth"/>
    <d v="2024-08-11T00:00:00"/>
    <d v="2024-11-27T00:00:00"/>
    <x v="144"/>
    <x v="3"/>
    <x v="1"/>
    <n v="413"/>
    <x v="3"/>
    <s v="Comedy"/>
    <n v="1"/>
    <n v="6"/>
    <b v="1"/>
    <n v="330"/>
    <x v="2"/>
    <n v="63"/>
    <x v="1"/>
    <x v="0"/>
    <x v="0"/>
    <x v="5"/>
    <n v="50"/>
    <n v="4.0999999999999996"/>
    <x v="1"/>
    <s v="Active"/>
    <n v="1416"/>
    <s v="1001-2000"/>
    <s v="Smart TV"/>
    <s v="45-54"/>
    <s v="Late Night"/>
  </r>
  <r>
    <n v="5423"/>
    <s v="Jamie"/>
    <d v="2024-09-30T00:00:00"/>
    <d v="2024-11-19T00:00:00"/>
    <x v="145"/>
    <x v="6"/>
    <x v="0"/>
    <n v="278"/>
    <x v="4"/>
    <s v="Action"/>
    <n v="1"/>
    <n v="5"/>
    <b v="1"/>
    <n v="163"/>
    <x v="1"/>
    <n v="88"/>
    <x v="1"/>
    <x v="4"/>
    <x v="0"/>
    <x v="2"/>
    <n v="62"/>
    <n v="3.2"/>
    <x v="0"/>
    <s v="Active"/>
    <n v="4798"/>
    <s v="4001-5000"/>
    <s v="Smartphone"/>
    <s v="45-54"/>
    <s v="Afternoon"/>
  </r>
  <r>
    <n v="2660"/>
    <s v="Bruce"/>
    <d v="2022-12-30T00:00:00"/>
    <d v="2024-12-04T00:00:00"/>
    <x v="52"/>
    <x v="7"/>
    <x v="1"/>
    <n v="351"/>
    <x v="2"/>
    <s v="Horror"/>
    <n v="1"/>
    <n v="1"/>
    <b v="1"/>
    <n v="80"/>
    <x v="1"/>
    <n v="70"/>
    <x v="1"/>
    <x v="0"/>
    <x v="2"/>
    <x v="1"/>
    <n v="54"/>
    <n v="4.5"/>
    <x v="1"/>
    <s v="Active"/>
    <n v="732"/>
    <s v="0-1000"/>
    <s v="Tablet"/>
    <s v="35-44"/>
    <s v="Evening"/>
  </r>
  <r>
    <n v="4206"/>
    <s v="Kevin"/>
    <d v="2024-04-04T00:00:00"/>
    <d v="2024-12-06T00:00:00"/>
    <x v="146"/>
    <x v="5"/>
    <x v="1"/>
    <n v="354"/>
    <x v="2"/>
    <s v="Romance"/>
    <n v="1"/>
    <n v="3"/>
    <b v="0"/>
    <n v="885"/>
    <x v="3"/>
    <n v="65"/>
    <x v="1"/>
    <x v="2"/>
    <x v="2"/>
    <x v="4"/>
    <n v="70"/>
    <n v="4.7"/>
    <x v="0"/>
    <s v="Active"/>
    <n v="4008"/>
    <s v="4001-5000"/>
    <s v="Smart TV"/>
    <s v="18-24"/>
    <s v="Afternoon"/>
  </r>
  <r>
    <n v="5269"/>
    <s v="Jamie"/>
    <d v="2023-03-06T00:00:00"/>
    <d v="2024-12-04T00:00:00"/>
    <x v="147"/>
    <x v="1"/>
    <x v="1"/>
    <n v="192"/>
    <x v="1"/>
    <s v="Comedy"/>
    <n v="5"/>
    <n v="4"/>
    <b v="0"/>
    <n v="123"/>
    <x v="1"/>
    <n v="34"/>
    <x v="3"/>
    <x v="3"/>
    <x v="3"/>
    <x v="4"/>
    <n v="73"/>
    <n v="3.8"/>
    <x v="1"/>
    <s v="Active"/>
    <n v="4868"/>
    <s v="4001-5000"/>
    <s v="Tablet"/>
    <s v="45-54"/>
    <s v="Morning"/>
  </r>
  <r>
    <n v="7922"/>
    <s v="Andrew"/>
    <d v="2023-02-19T00:00:00"/>
    <d v="2024-12-18T00:00:00"/>
    <x v="91"/>
    <x v="1"/>
    <x v="0"/>
    <n v="176"/>
    <x v="1"/>
    <s v="Documentary"/>
    <n v="4"/>
    <n v="6"/>
    <b v="1"/>
    <n v="830"/>
    <x v="3"/>
    <n v="74"/>
    <x v="1"/>
    <x v="2"/>
    <x v="0"/>
    <x v="1"/>
    <n v="66"/>
    <n v="3.5"/>
    <x v="1"/>
    <s v="Active"/>
    <n v="2600"/>
    <s v="2001-3000"/>
    <s v="Tablet"/>
    <s v="35-44"/>
    <s v="Evening"/>
  </r>
  <r>
    <n v="7829"/>
    <s v="Brandon"/>
    <d v="2023-10-18T00:00:00"/>
    <d v="2024-12-18T00:00:00"/>
    <x v="148"/>
    <x v="2"/>
    <x v="0"/>
    <n v="482"/>
    <x v="3"/>
    <s v="Comedy"/>
    <n v="1"/>
    <n v="4"/>
    <b v="1"/>
    <n v="770"/>
    <x v="0"/>
    <n v="129"/>
    <x v="0"/>
    <x v="1"/>
    <x v="0"/>
    <x v="2"/>
    <n v="0"/>
    <n v="3.7"/>
    <x v="1"/>
    <s v="Active"/>
    <n v="3247"/>
    <s v="3001-4000"/>
    <s v="Laptop"/>
    <s v="25-34"/>
    <s v="Morning"/>
  </r>
  <r>
    <n v="1715"/>
    <s v="Ryan"/>
    <d v="2024-06-17T00:00:00"/>
    <d v="2024-12-04T00:00:00"/>
    <x v="149"/>
    <x v="3"/>
    <x v="0"/>
    <n v="87"/>
    <x v="0"/>
    <s v="Drama"/>
    <n v="3"/>
    <n v="5"/>
    <b v="1"/>
    <n v="753"/>
    <x v="0"/>
    <n v="181"/>
    <x v="2"/>
    <x v="2"/>
    <x v="1"/>
    <x v="0"/>
    <n v="51"/>
    <n v="3.1"/>
    <x v="1"/>
    <s v="Active"/>
    <n v="941"/>
    <s v="0-1000"/>
    <s v="Smartphone"/>
    <s v="18-24"/>
    <s v="Afternoon"/>
  </r>
  <r>
    <n v="2639"/>
    <s v="Steven"/>
    <d v="2024-06-18T00:00:00"/>
    <d v="2024-12-07T00:00:00"/>
    <x v="150"/>
    <x v="3"/>
    <x v="1"/>
    <n v="163"/>
    <x v="1"/>
    <s v="Drama"/>
    <n v="5"/>
    <n v="1"/>
    <b v="1"/>
    <n v="38"/>
    <x v="1"/>
    <n v="53"/>
    <x v="1"/>
    <x v="4"/>
    <x v="1"/>
    <x v="4"/>
    <n v="37"/>
    <n v="4.5999999999999996"/>
    <x v="0"/>
    <s v="Active"/>
    <n v="1934"/>
    <s v="1001-2000"/>
    <s v="Smartphone"/>
    <s v="35-44"/>
    <s v="Evening"/>
  </r>
  <r>
    <n v="1801"/>
    <s v="Christine"/>
    <d v="2024-01-14T00:00:00"/>
    <d v="2024-12-13T00:00:00"/>
    <x v="151"/>
    <x v="4"/>
    <x v="1"/>
    <n v="419"/>
    <x v="3"/>
    <s v="Horror"/>
    <n v="4"/>
    <n v="5"/>
    <b v="0"/>
    <n v="386"/>
    <x v="2"/>
    <n v="122"/>
    <x v="0"/>
    <x v="5"/>
    <x v="2"/>
    <x v="1"/>
    <n v="9"/>
    <n v="4.5999999999999996"/>
    <x v="0"/>
    <s v="Active"/>
    <n v="4650"/>
    <s v="4001-5000"/>
    <s v="Desktop"/>
    <s v="45-54"/>
    <s v="Late Night"/>
  </r>
  <r>
    <n v="9163"/>
    <s v="Martin"/>
    <d v="2023-04-04T00:00:00"/>
    <d v="2024-11-27T00:00:00"/>
    <x v="152"/>
    <x v="1"/>
    <x v="1"/>
    <n v="203"/>
    <x v="4"/>
    <s v="Sci-Fi"/>
    <n v="4"/>
    <n v="4"/>
    <b v="1"/>
    <n v="874"/>
    <x v="3"/>
    <n v="67"/>
    <x v="1"/>
    <x v="3"/>
    <x v="1"/>
    <x v="5"/>
    <n v="94"/>
    <n v="3.9"/>
    <x v="1"/>
    <s v="Active"/>
    <n v="4450"/>
    <s v="4001-5000"/>
    <s v="Smartphone"/>
    <s v="35-44"/>
    <s v="Afternoon"/>
  </r>
  <r>
    <n v="1284"/>
    <s v="Michael"/>
    <d v="2023-12-04T00:00:00"/>
    <d v="2024-12-01T00:00:00"/>
    <x v="68"/>
    <x v="4"/>
    <x v="0"/>
    <n v="405"/>
    <x v="3"/>
    <s v="Comedy"/>
    <n v="4"/>
    <n v="3"/>
    <b v="1"/>
    <n v="695"/>
    <x v="0"/>
    <n v="85"/>
    <x v="1"/>
    <x v="4"/>
    <x v="2"/>
    <x v="5"/>
    <n v="42"/>
    <n v="3.7"/>
    <x v="0"/>
    <s v="Active"/>
    <n v="2395"/>
    <s v="2001-3000"/>
    <s v="Laptop"/>
    <s v="25-34"/>
    <s v="Morning"/>
  </r>
  <r>
    <n v="8774"/>
    <s v="Hunter"/>
    <d v="2023-11-03T00:00:00"/>
    <d v="2024-12-08T00:00:00"/>
    <x v="153"/>
    <x v="2"/>
    <x v="2"/>
    <n v="496"/>
    <x v="3"/>
    <s v="Comedy"/>
    <n v="5"/>
    <n v="6"/>
    <b v="0"/>
    <n v="803"/>
    <x v="3"/>
    <n v="130"/>
    <x v="0"/>
    <x v="0"/>
    <x v="3"/>
    <x v="5"/>
    <n v="4"/>
    <n v="4.8"/>
    <x v="0"/>
    <s v="Active"/>
    <n v="4504"/>
    <s v="4001-5000"/>
    <s v="Smart TV"/>
    <s v="45-54"/>
    <s v="Morning"/>
  </r>
  <r>
    <n v="3866"/>
    <s v="Catherine"/>
    <d v="2024-02-01T00:00:00"/>
    <d v="2024-11-28T00:00:00"/>
    <x v="154"/>
    <x v="4"/>
    <x v="2"/>
    <n v="328"/>
    <x v="2"/>
    <s v="Sci-Fi"/>
    <n v="2"/>
    <n v="2"/>
    <b v="0"/>
    <n v="268"/>
    <x v="2"/>
    <n v="50"/>
    <x v="3"/>
    <x v="5"/>
    <x v="1"/>
    <x v="2"/>
    <n v="3"/>
    <n v="4.4000000000000004"/>
    <x v="1"/>
    <s v="Active"/>
    <n v="3015"/>
    <s v="3001-4000"/>
    <s v="Laptop"/>
    <s v="18-24"/>
    <s v="Evening"/>
  </r>
  <r>
    <n v="4477"/>
    <s v="Christopher"/>
    <d v="2024-04-28T00:00:00"/>
    <d v="2024-11-23T00:00:00"/>
    <x v="155"/>
    <x v="5"/>
    <x v="0"/>
    <n v="85"/>
    <x v="0"/>
    <s v="Drama"/>
    <n v="5"/>
    <n v="1"/>
    <b v="0"/>
    <n v="429"/>
    <x v="4"/>
    <n v="52"/>
    <x v="1"/>
    <x v="2"/>
    <x v="0"/>
    <x v="1"/>
    <n v="16"/>
    <n v="3.8"/>
    <x v="0"/>
    <s v="Active"/>
    <n v="4971"/>
    <s v="4001-5000"/>
    <s v="Smartphone"/>
    <s v="45-54"/>
    <s v="Evening"/>
  </r>
  <r>
    <n v="4829"/>
    <s v="Jeff"/>
    <d v="2024-09-21T00:00:00"/>
    <d v="2024-12-17T00:00:00"/>
    <x v="156"/>
    <x v="6"/>
    <x v="1"/>
    <n v="386"/>
    <x v="2"/>
    <s v="Sci-Fi"/>
    <n v="3"/>
    <n v="4"/>
    <b v="0"/>
    <n v="62"/>
    <x v="1"/>
    <n v="50"/>
    <x v="3"/>
    <x v="5"/>
    <x v="2"/>
    <x v="0"/>
    <n v="44"/>
    <n v="4.7"/>
    <x v="0"/>
    <s v="Active"/>
    <n v="2377"/>
    <s v="2001-3000"/>
    <s v="Smartphone"/>
    <s v="35-44"/>
    <s v="Morning"/>
  </r>
  <r>
    <n v="1257"/>
    <s v="Daniel"/>
    <d v="2023-02-08T00:00:00"/>
    <d v="2024-12-08T00:00:00"/>
    <x v="59"/>
    <x v="1"/>
    <x v="0"/>
    <n v="245"/>
    <x v="4"/>
    <s v="Action"/>
    <n v="3"/>
    <n v="4"/>
    <b v="0"/>
    <n v="831"/>
    <x v="3"/>
    <n v="15"/>
    <x v="3"/>
    <x v="1"/>
    <x v="0"/>
    <x v="1"/>
    <n v="64"/>
    <n v="4.9000000000000004"/>
    <x v="0"/>
    <s v="Active"/>
    <n v="212"/>
    <s v="0-1000"/>
    <s v="Tablet"/>
    <s v="45-54"/>
    <s v="Afternoon"/>
  </r>
  <r>
    <n v="1897"/>
    <s v="Cathy"/>
    <d v="2023-03-19T00:00:00"/>
    <d v="2024-12-16T00:00:00"/>
    <x v="157"/>
    <x v="1"/>
    <x v="1"/>
    <n v="97"/>
    <x v="0"/>
    <s v="Horror"/>
    <n v="5"/>
    <n v="5"/>
    <b v="1"/>
    <n v="737"/>
    <x v="0"/>
    <n v="85"/>
    <x v="1"/>
    <x v="3"/>
    <x v="0"/>
    <x v="5"/>
    <n v="80"/>
    <n v="3.6"/>
    <x v="1"/>
    <s v="Active"/>
    <n v="188"/>
    <s v="0-1000"/>
    <s v="Smartphone"/>
    <s v="55+"/>
    <s v="Afternoon"/>
  </r>
  <r>
    <n v="3603"/>
    <s v="Sylvia"/>
    <d v="2023-04-04T00:00:00"/>
    <d v="2024-11-20T00:00:00"/>
    <x v="158"/>
    <x v="0"/>
    <x v="0"/>
    <n v="216"/>
    <x v="4"/>
    <s v="Documentary"/>
    <n v="4"/>
    <n v="3"/>
    <b v="1"/>
    <n v="923"/>
    <x v="3"/>
    <n v="143"/>
    <x v="0"/>
    <x v="0"/>
    <x v="2"/>
    <x v="2"/>
    <n v="20"/>
    <n v="3.4"/>
    <x v="0"/>
    <s v="Active"/>
    <n v="4435"/>
    <s v="4001-5000"/>
    <s v="Desktop"/>
    <s v="55+"/>
    <s v="Late Night"/>
  </r>
  <r>
    <n v="9256"/>
    <s v="Daniel"/>
    <d v="2023-02-07T00:00:00"/>
    <d v="2024-11-22T00:00:00"/>
    <x v="159"/>
    <x v="1"/>
    <x v="0"/>
    <n v="331"/>
    <x v="2"/>
    <s v="Romance"/>
    <n v="5"/>
    <n v="1"/>
    <b v="0"/>
    <n v="85"/>
    <x v="1"/>
    <n v="117"/>
    <x v="0"/>
    <x v="6"/>
    <x v="2"/>
    <x v="5"/>
    <n v="21"/>
    <n v="4.8"/>
    <x v="1"/>
    <s v="Active"/>
    <n v="1454"/>
    <s v="1001-2000"/>
    <s v="Smart TV"/>
    <s v="25-34"/>
    <s v="Afternoon"/>
  </r>
  <r>
    <n v="9469"/>
    <s v="William"/>
    <d v="2023-06-10T00:00:00"/>
    <d v="2024-11-25T00:00:00"/>
    <x v="160"/>
    <x v="0"/>
    <x v="1"/>
    <n v="451"/>
    <x v="3"/>
    <s v="Sci-Fi"/>
    <n v="2"/>
    <n v="3"/>
    <b v="0"/>
    <n v="59"/>
    <x v="1"/>
    <n v="38"/>
    <x v="3"/>
    <x v="5"/>
    <x v="2"/>
    <x v="1"/>
    <n v="94"/>
    <n v="3"/>
    <x v="1"/>
    <s v="Active"/>
    <n v="2841"/>
    <s v="2001-3000"/>
    <s v="Laptop"/>
    <s v="45-54"/>
    <s v="Evening"/>
  </r>
  <r>
    <n v="7136"/>
    <s v="Jessica"/>
    <d v="2024-05-19T00:00:00"/>
    <d v="2024-12-14T00:00:00"/>
    <x v="155"/>
    <x v="5"/>
    <x v="0"/>
    <n v="326"/>
    <x v="2"/>
    <s v="Action"/>
    <n v="5"/>
    <n v="1"/>
    <b v="0"/>
    <n v="590"/>
    <x v="4"/>
    <n v="105"/>
    <x v="0"/>
    <x v="6"/>
    <x v="0"/>
    <x v="0"/>
    <n v="56"/>
    <n v="3.3"/>
    <x v="0"/>
    <s v="Active"/>
    <n v="1626"/>
    <s v="1001-2000"/>
    <s v="Smartphone"/>
    <s v="25-34"/>
    <s v="Afternoon"/>
  </r>
  <r>
    <n v="2321"/>
    <s v="Joseph"/>
    <d v="2024-02-20T00:00:00"/>
    <d v="2024-12-14T00:00:00"/>
    <x v="161"/>
    <x v="5"/>
    <x v="2"/>
    <n v="358"/>
    <x v="2"/>
    <s v="Drama"/>
    <n v="3"/>
    <n v="1"/>
    <b v="0"/>
    <n v="348"/>
    <x v="2"/>
    <n v="49"/>
    <x v="3"/>
    <x v="6"/>
    <x v="1"/>
    <x v="0"/>
    <n v="14"/>
    <n v="4.2"/>
    <x v="0"/>
    <s v="Active"/>
    <n v="111"/>
    <s v="0-1000"/>
    <s v="Desktop"/>
    <s v="35-44"/>
    <s v="Morning"/>
  </r>
  <r>
    <n v="4243"/>
    <s v="Christopher"/>
    <d v="2023-03-13T00:00:00"/>
    <d v="2024-11-29T00:00:00"/>
    <x v="48"/>
    <x v="1"/>
    <x v="2"/>
    <n v="91"/>
    <x v="0"/>
    <s v="Action"/>
    <n v="2"/>
    <n v="1"/>
    <b v="1"/>
    <n v="561"/>
    <x v="4"/>
    <n v="153"/>
    <x v="2"/>
    <x v="1"/>
    <x v="3"/>
    <x v="4"/>
    <n v="7"/>
    <n v="4.0999999999999996"/>
    <x v="0"/>
    <s v="Active"/>
    <n v="450"/>
    <s v="0-1000"/>
    <s v="Tablet"/>
    <s v="55+"/>
    <s v="Morning"/>
  </r>
  <r>
    <n v="8015"/>
    <s v="Laurie"/>
    <d v="2023-10-28T00:00:00"/>
    <d v="2024-12-18T00:00:00"/>
    <x v="162"/>
    <x v="2"/>
    <x v="0"/>
    <n v="478"/>
    <x v="3"/>
    <s v="Action"/>
    <n v="2"/>
    <n v="2"/>
    <b v="1"/>
    <n v="214"/>
    <x v="2"/>
    <n v="191"/>
    <x v="2"/>
    <x v="2"/>
    <x v="1"/>
    <x v="3"/>
    <n v="44"/>
    <n v="3.6"/>
    <x v="0"/>
    <s v="Active"/>
    <n v="3325"/>
    <s v="3001-4000"/>
    <s v="Desktop"/>
    <s v="35-44"/>
    <s v="Afternoon"/>
  </r>
  <r>
    <n v="3440"/>
    <s v="William"/>
    <d v="2023-02-25T00:00:00"/>
    <d v="2024-11-22T00:00:00"/>
    <x v="163"/>
    <x v="1"/>
    <x v="0"/>
    <n v="16"/>
    <x v="0"/>
    <s v="Documentary"/>
    <n v="3"/>
    <n v="4"/>
    <b v="0"/>
    <n v="964"/>
    <x v="3"/>
    <n v="111"/>
    <x v="0"/>
    <x v="6"/>
    <x v="0"/>
    <x v="2"/>
    <n v="52"/>
    <n v="3.1"/>
    <x v="1"/>
    <s v="Active"/>
    <n v="3059"/>
    <s v="3001-4000"/>
    <s v="Tablet"/>
    <s v="18-24"/>
    <s v="Morning"/>
  </r>
  <r>
    <n v="9914"/>
    <s v="Courtney"/>
    <d v="2023-10-17T00:00:00"/>
    <d v="2024-12-08T00:00:00"/>
    <x v="115"/>
    <x v="2"/>
    <x v="1"/>
    <n v="44"/>
    <x v="0"/>
    <s v="Comedy"/>
    <n v="2"/>
    <n v="1"/>
    <b v="1"/>
    <n v="897"/>
    <x v="3"/>
    <n v="62"/>
    <x v="1"/>
    <x v="5"/>
    <x v="0"/>
    <x v="4"/>
    <n v="18"/>
    <n v="4.4000000000000004"/>
    <x v="0"/>
    <s v="Active"/>
    <n v="1065"/>
    <s v="1001-2000"/>
    <s v="Smartphone"/>
    <s v="35-44"/>
    <s v="Afternoon"/>
  </r>
  <r>
    <n v="5045"/>
    <s v="Ashley"/>
    <d v="2024-08-25T00:00:00"/>
    <d v="2024-11-21T00:00:00"/>
    <x v="83"/>
    <x v="6"/>
    <x v="1"/>
    <n v="100"/>
    <x v="0"/>
    <s v="Comedy"/>
    <n v="4"/>
    <n v="1"/>
    <b v="1"/>
    <n v="983"/>
    <x v="3"/>
    <n v="191"/>
    <x v="2"/>
    <x v="6"/>
    <x v="0"/>
    <x v="2"/>
    <n v="53"/>
    <n v="4.5"/>
    <x v="0"/>
    <s v="Active"/>
    <n v="2575"/>
    <s v="2001-3000"/>
    <s v="Tablet"/>
    <s v="18-24"/>
    <s v="Afternoon"/>
  </r>
  <r>
    <n v="1379"/>
    <s v="Erin"/>
    <d v="2023-04-19T00:00:00"/>
    <d v="2024-12-05T00:00:00"/>
    <x v="158"/>
    <x v="0"/>
    <x v="1"/>
    <n v="44"/>
    <x v="0"/>
    <s v="Drama"/>
    <n v="5"/>
    <n v="4"/>
    <b v="1"/>
    <n v="432"/>
    <x v="4"/>
    <n v="73"/>
    <x v="1"/>
    <x v="2"/>
    <x v="0"/>
    <x v="4"/>
    <n v="88"/>
    <n v="4.5999999999999996"/>
    <x v="0"/>
    <s v="Active"/>
    <n v="1690"/>
    <s v="1001-2000"/>
    <s v="Laptop"/>
    <s v="35-44"/>
    <s v="Evening"/>
  </r>
  <r>
    <n v="6099"/>
    <s v="Danielle"/>
    <d v="2024-02-23T00:00:00"/>
    <d v="2024-11-27T00:00:00"/>
    <x v="164"/>
    <x v="5"/>
    <x v="1"/>
    <n v="37"/>
    <x v="0"/>
    <s v="Comedy"/>
    <n v="3"/>
    <n v="1"/>
    <b v="1"/>
    <n v="881"/>
    <x v="3"/>
    <n v="189"/>
    <x v="2"/>
    <x v="1"/>
    <x v="1"/>
    <x v="5"/>
    <n v="32"/>
    <n v="3.9"/>
    <x v="0"/>
    <s v="Active"/>
    <n v="1382"/>
    <s v="1001-2000"/>
    <s v="Smartphone"/>
    <s v="35-44"/>
    <s v="Morning"/>
  </r>
  <r>
    <n v="4696"/>
    <s v="Alexander"/>
    <d v="2023-06-18T00:00:00"/>
    <d v="2024-12-04T00:00:00"/>
    <x v="165"/>
    <x v="0"/>
    <x v="2"/>
    <n v="48"/>
    <x v="0"/>
    <s v="Action"/>
    <n v="5"/>
    <n v="2"/>
    <b v="0"/>
    <n v="331"/>
    <x v="2"/>
    <n v="93"/>
    <x v="1"/>
    <x v="0"/>
    <x v="3"/>
    <x v="5"/>
    <n v="66"/>
    <n v="3.7"/>
    <x v="0"/>
    <s v="Active"/>
    <n v="1050"/>
    <s v="1001-2000"/>
    <s v="Laptop"/>
    <s v="25-34"/>
    <s v="Late Night"/>
  </r>
  <r>
    <n v="4808"/>
    <s v="Amanda"/>
    <d v="2024-03-26T00:00:00"/>
    <d v="2024-11-27T00:00:00"/>
    <x v="146"/>
    <x v="5"/>
    <x v="0"/>
    <n v="371"/>
    <x v="2"/>
    <s v="Romance"/>
    <n v="1"/>
    <n v="1"/>
    <b v="1"/>
    <n v="819"/>
    <x v="3"/>
    <n v="71"/>
    <x v="1"/>
    <x v="1"/>
    <x v="0"/>
    <x v="3"/>
    <n v="36"/>
    <n v="4.0999999999999996"/>
    <x v="1"/>
    <s v="Active"/>
    <n v="2328"/>
    <s v="2001-3000"/>
    <s v="Desktop"/>
    <s v="45-54"/>
    <s v="Late Night"/>
  </r>
  <r>
    <n v="3633"/>
    <s v="Randy"/>
    <d v="2023-12-18T00:00:00"/>
    <d v="2024-12-10T00:00:00"/>
    <x v="74"/>
    <x v="4"/>
    <x v="0"/>
    <n v="176"/>
    <x v="1"/>
    <s v="Action"/>
    <n v="5"/>
    <n v="1"/>
    <b v="1"/>
    <n v="936"/>
    <x v="3"/>
    <n v="11"/>
    <x v="3"/>
    <x v="6"/>
    <x v="3"/>
    <x v="4"/>
    <n v="42"/>
    <n v="3.2"/>
    <x v="0"/>
    <s v="Active"/>
    <n v="4414"/>
    <s v="4001-5000"/>
    <s v="Smartphone"/>
    <s v="35-44"/>
    <s v="Late Night"/>
  </r>
  <r>
    <n v="4979"/>
    <s v="Tony"/>
    <d v="2024-11-16T00:00:00"/>
    <d v="2024-11-24T00:00:00"/>
    <x v="166"/>
    <x v="6"/>
    <x v="2"/>
    <n v="312"/>
    <x v="2"/>
    <s v="Drama"/>
    <n v="4"/>
    <n v="4"/>
    <b v="0"/>
    <n v="321"/>
    <x v="2"/>
    <n v="19"/>
    <x v="3"/>
    <x v="4"/>
    <x v="0"/>
    <x v="3"/>
    <n v="18"/>
    <n v="4.3"/>
    <x v="1"/>
    <s v="Active"/>
    <n v="3980"/>
    <s v="3001-4000"/>
    <s v="Laptop"/>
    <s v="25-34"/>
    <s v="Evening"/>
  </r>
  <r>
    <n v="2214"/>
    <s v="Michelle"/>
    <d v="2024-10-21T00:00:00"/>
    <d v="2024-11-24T00:00:00"/>
    <x v="167"/>
    <x v="6"/>
    <x v="0"/>
    <n v="375"/>
    <x v="2"/>
    <s v="Romance"/>
    <n v="1"/>
    <n v="1"/>
    <b v="1"/>
    <n v="244"/>
    <x v="2"/>
    <n v="106"/>
    <x v="0"/>
    <x v="3"/>
    <x v="0"/>
    <x v="5"/>
    <n v="16"/>
    <n v="3.9"/>
    <x v="1"/>
    <s v="Active"/>
    <n v="3596"/>
    <s v="3001-4000"/>
    <s v="Smartphone"/>
    <s v="25-34"/>
    <s v="Late Night"/>
  </r>
  <r>
    <n v="6606"/>
    <s v="Danielle"/>
    <d v="2024-01-26T00:00:00"/>
    <d v="2024-11-29T00:00:00"/>
    <x v="168"/>
    <x v="4"/>
    <x v="2"/>
    <n v="134"/>
    <x v="1"/>
    <s v="Sci-Fi"/>
    <n v="3"/>
    <n v="5"/>
    <b v="1"/>
    <n v="826"/>
    <x v="3"/>
    <n v="160"/>
    <x v="2"/>
    <x v="6"/>
    <x v="3"/>
    <x v="4"/>
    <n v="96"/>
    <n v="3.6"/>
    <x v="1"/>
    <s v="Active"/>
    <n v="1150"/>
    <s v="1001-2000"/>
    <s v="Smartphone"/>
    <s v="25-34"/>
    <s v="Late Night"/>
  </r>
  <r>
    <n v="4246"/>
    <s v="Jacob"/>
    <d v="2023-09-24T00:00:00"/>
    <d v="2024-12-15T00:00:00"/>
    <x v="169"/>
    <x v="2"/>
    <x v="0"/>
    <n v="91"/>
    <x v="0"/>
    <s v="Drama"/>
    <n v="5"/>
    <n v="1"/>
    <b v="0"/>
    <n v="159"/>
    <x v="1"/>
    <n v="14"/>
    <x v="3"/>
    <x v="2"/>
    <x v="0"/>
    <x v="3"/>
    <n v="85"/>
    <n v="4.4000000000000004"/>
    <x v="0"/>
    <s v="Active"/>
    <n v="1858"/>
    <s v="1001-2000"/>
    <s v="Smart TV"/>
    <s v="35-44"/>
    <s v="Late Night"/>
  </r>
  <r>
    <n v="2836"/>
    <s v="Samantha"/>
    <d v="2024-02-07T00:00:00"/>
    <d v="2024-12-17T00:00:00"/>
    <x v="170"/>
    <x v="4"/>
    <x v="0"/>
    <n v="359"/>
    <x v="2"/>
    <s v="Horror"/>
    <n v="2"/>
    <n v="6"/>
    <b v="0"/>
    <n v="305"/>
    <x v="2"/>
    <n v="81"/>
    <x v="1"/>
    <x v="4"/>
    <x v="3"/>
    <x v="1"/>
    <n v="28"/>
    <n v="3.3"/>
    <x v="0"/>
    <s v="Active"/>
    <n v="1926"/>
    <s v="1001-2000"/>
    <s v="Desktop"/>
    <s v="55+"/>
    <s v="Morning"/>
  </r>
  <r>
    <n v="6963"/>
    <s v="Chris"/>
    <d v="2023-07-06T00:00:00"/>
    <d v="2024-11-29T00:00:00"/>
    <x v="171"/>
    <x v="0"/>
    <x v="2"/>
    <n v="172"/>
    <x v="1"/>
    <s v="Comedy"/>
    <n v="2"/>
    <n v="6"/>
    <b v="0"/>
    <n v="841"/>
    <x v="3"/>
    <n v="83"/>
    <x v="1"/>
    <x v="2"/>
    <x v="0"/>
    <x v="5"/>
    <n v="44"/>
    <n v="5"/>
    <x v="1"/>
    <s v="Active"/>
    <n v="2933"/>
    <s v="2001-3000"/>
    <s v="Tablet"/>
    <s v="25-34"/>
    <s v="Evening"/>
  </r>
  <r>
    <n v="2243"/>
    <s v="Sherri"/>
    <d v="2024-07-17T00:00:00"/>
    <d v="2024-12-02T00:00:00"/>
    <x v="72"/>
    <x v="3"/>
    <x v="1"/>
    <n v="490"/>
    <x v="3"/>
    <s v="Comedy"/>
    <n v="3"/>
    <n v="3"/>
    <b v="1"/>
    <n v="123"/>
    <x v="1"/>
    <n v="183"/>
    <x v="2"/>
    <x v="6"/>
    <x v="3"/>
    <x v="1"/>
    <n v="45"/>
    <n v="4.4000000000000004"/>
    <x v="0"/>
    <s v="Active"/>
    <n v="2397"/>
    <s v="2001-3000"/>
    <s v="Desktop"/>
    <s v="18-24"/>
    <s v="Evening"/>
  </r>
  <r>
    <n v="5081"/>
    <s v="Angela"/>
    <d v="2024-10-27T00:00:00"/>
    <d v="2024-11-20T00:00:00"/>
    <x v="172"/>
    <x v="6"/>
    <x v="1"/>
    <n v="16"/>
    <x v="0"/>
    <s v="Romance"/>
    <n v="1"/>
    <n v="5"/>
    <b v="1"/>
    <n v="803"/>
    <x v="3"/>
    <n v="196"/>
    <x v="2"/>
    <x v="4"/>
    <x v="3"/>
    <x v="0"/>
    <n v="90"/>
    <n v="4.3"/>
    <x v="1"/>
    <s v="Active"/>
    <n v="1946"/>
    <s v="1001-2000"/>
    <s v="Smart TV"/>
    <s v="45-54"/>
    <s v="Late Night"/>
  </r>
  <r>
    <n v="4171"/>
    <s v="John"/>
    <d v="2024-07-04T00:00:00"/>
    <d v="2024-12-14T00:00:00"/>
    <x v="21"/>
    <x v="3"/>
    <x v="1"/>
    <n v="291"/>
    <x v="4"/>
    <s v="Sci-Fi"/>
    <n v="2"/>
    <n v="1"/>
    <b v="1"/>
    <n v="380"/>
    <x v="2"/>
    <n v="106"/>
    <x v="0"/>
    <x v="1"/>
    <x v="0"/>
    <x v="3"/>
    <n v="22"/>
    <n v="4.0999999999999996"/>
    <x v="0"/>
    <s v="Active"/>
    <n v="2576"/>
    <s v="2001-3000"/>
    <s v="Smart TV"/>
    <s v="45-54"/>
    <s v="Evening"/>
  </r>
  <r>
    <n v="7399"/>
    <s v="Katherine"/>
    <d v="2024-08-13T00:00:00"/>
    <d v="2024-12-09T00:00:00"/>
    <x v="173"/>
    <x v="3"/>
    <x v="1"/>
    <n v="119"/>
    <x v="1"/>
    <s v="Romance"/>
    <n v="2"/>
    <n v="5"/>
    <b v="1"/>
    <n v="344"/>
    <x v="2"/>
    <n v="93"/>
    <x v="1"/>
    <x v="5"/>
    <x v="1"/>
    <x v="0"/>
    <n v="0"/>
    <n v="4.2"/>
    <x v="0"/>
    <s v="Active"/>
    <n v="2259"/>
    <s v="2001-3000"/>
    <s v="Tablet"/>
    <s v="45-54"/>
    <s v="Late Night"/>
  </r>
  <r>
    <n v="1110"/>
    <s v="April"/>
    <d v="2024-05-05T00:00:00"/>
    <d v="2024-12-04T00:00:00"/>
    <x v="174"/>
    <x v="5"/>
    <x v="1"/>
    <n v="35"/>
    <x v="0"/>
    <s v="Action"/>
    <n v="2"/>
    <n v="3"/>
    <b v="1"/>
    <n v="908"/>
    <x v="3"/>
    <n v="128"/>
    <x v="0"/>
    <x v="0"/>
    <x v="0"/>
    <x v="3"/>
    <n v="86"/>
    <n v="3.2"/>
    <x v="1"/>
    <s v="Active"/>
    <n v="1068"/>
    <s v="1001-2000"/>
    <s v="Tablet"/>
    <s v="35-44"/>
    <s v="Evening"/>
  </r>
  <r>
    <n v="5630"/>
    <s v="Francis"/>
    <d v="2023-12-04T00:00:00"/>
    <d v="2024-11-24T00:00:00"/>
    <x v="175"/>
    <x v="4"/>
    <x v="0"/>
    <n v="88"/>
    <x v="0"/>
    <s v="Drama"/>
    <n v="4"/>
    <n v="6"/>
    <b v="1"/>
    <n v="782"/>
    <x v="0"/>
    <n v="180"/>
    <x v="2"/>
    <x v="0"/>
    <x v="1"/>
    <x v="5"/>
    <n v="86"/>
    <n v="5"/>
    <x v="1"/>
    <s v="Active"/>
    <n v="2928"/>
    <s v="2001-3000"/>
    <s v="Smart TV"/>
    <s v="45-54"/>
    <s v="Late Night"/>
  </r>
  <r>
    <n v="9430"/>
    <s v="Katie"/>
    <d v="2023-11-03T00:00:00"/>
    <d v="2024-11-21T00:00:00"/>
    <x v="176"/>
    <x v="4"/>
    <x v="0"/>
    <n v="312"/>
    <x v="2"/>
    <s v="Sci-Fi"/>
    <n v="4"/>
    <n v="1"/>
    <b v="0"/>
    <n v="769"/>
    <x v="0"/>
    <n v="140"/>
    <x v="0"/>
    <x v="2"/>
    <x v="1"/>
    <x v="2"/>
    <n v="94"/>
    <n v="4.8"/>
    <x v="1"/>
    <s v="Active"/>
    <n v="3674"/>
    <s v="3001-4000"/>
    <s v="Smart TV"/>
    <s v="45-54"/>
    <s v="Evening"/>
  </r>
  <r>
    <n v="7436"/>
    <s v="Natasha"/>
    <d v="2024-02-22T00:00:00"/>
    <d v="2024-12-17T00:00:00"/>
    <x v="126"/>
    <x v="5"/>
    <x v="2"/>
    <n v="238"/>
    <x v="4"/>
    <s v="Sci-Fi"/>
    <n v="4"/>
    <n v="1"/>
    <b v="1"/>
    <n v="233"/>
    <x v="2"/>
    <n v="102"/>
    <x v="0"/>
    <x v="1"/>
    <x v="1"/>
    <x v="0"/>
    <n v="78"/>
    <n v="3.1"/>
    <x v="0"/>
    <s v="Active"/>
    <n v="130"/>
    <s v="0-1000"/>
    <s v="Smart TV"/>
    <s v="55+"/>
    <s v="Late Night"/>
  </r>
  <r>
    <n v="2147"/>
    <s v="Julie"/>
    <d v="2024-01-12T00:00:00"/>
    <d v="2024-12-11T00:00:00"/>
    <x v="151"/>
    <x v="4"/>
    <x v="1"/>
    <n v="132"/>
    <x v="1"/>
    <s v="Action"/>
    <n v="4"/>
    <n v="6"/>
    <b v="1"/>
    <n v="170"/>
    <x v="1"/>
    <n v="164"/>
    <x v="2"/>
    <x v="6"/>
    <x v="1"/>
    <x v="4"/>
    <n v="71"/>
    <n v="3.3"/>
    <x v="1"/>
    <s v="Active"/>
    <n v="4873"/>
    <s v="4001-5000"/>
    <s v="Laptop"/>
    <s v="45-54"/>
    <s v="Morning"/>
  </r>
  <r>
    <n v="3264"/>
    <s v="Brittany"/>
    <d v="2023-05-14T00:00:00"/>
    <d v="2024-12-09T00:00:00"/>
    <x v="177"/>
    <x v="0"/>
    <x v="1"/>
    <n v="456"/>
    <x v="3"/>
    <s v="Comedy"/>
    <n v="1"/>
    <n v="6"/>
    <b v="1"/>
    <n v="945"/>
    <x v="3"/>
    <n v="114"/>
    <x v="0"/>
    <x v="2"/>
    <x v="2"/>
    <x v="1"/>
    <n v="44"/>
    <n v="3"/>
    <x v="0"/>
    <s v="Active"/>
    <n v="96"/>
    <s v="0-1000"/>
    <s v="Smartphone"/>
    <s v="55+"/>
    <s v="Late Night"/>
  </r>
  <r>
    <n v="1214"/>
    <s v="Jaime"/>
    <d v="2023-06-08T00:00:00"/>
    <d v="2024-12-11T00:00:00"/>
    <x v="178"/>
    <x v="0"/>
    <x v="1"/>
    <n v="281"/>
    <x v="4"/>
    <s v="Action"/>
    <n v="5"/>
    <n v="6"/>
    <b v="1"/>
    <n v="945"/>
    <x v="3"/>
    <n v="108"/>
    <x v="0"/>
    <x v="5"/>
    <x v="0"/>
    <x v="4"/>
    <n v="98"/>
    <n v="3.8"/>
    <x v="1"/>
    <s v="Active"/>
    <n v="110"/>
    <s v="0-1000"/>
    <s v="Laptop"/>
    <s v="18-24"/>
    <s v="Afternoon"/>
  </r>
  <r>
    <n v="6050"/>
    <s v="Emma"/>
    <d v="2024-08-08T00:00:00"/>
    <d v="2024-11-23T00:00:00"/>
    <x v="6"/>
    <x v="3"/>
    <x v="1"/>
    <n v="281"/>
    <x v="4"/>
    <s v="Horror"/>
    <n v="5"/>
    <n v="3"/>
    <b v="0"/>
    <n v="217"/>
    <x v="2"/>
    <n v="162"/>
    <x v="2"/>
    <x v="0"/>
    <x v="1"/>
    <x v="2"/>
    <n v="0"/>
    <n v="3.4"/>
    <x v="0"/>
    <s v="Active"/>
    <n v="225"/>
    <s v="0-1000"/>
    <s v="Smartphone"/>
    <s v="45-54"/>
    <s v="Late Night"/>
  </r>
  <r>
    <n v="7395"/>
    <s v="Stephanie"/>
    <d v="2023-11-26T00:00:00"/>
    <d v="2024-12-05T00:00:00"/>
    <x v="179"/>
    <x v="4"/>
    <x v="1"/>
    <n v="73"/>
    <x v="0"/>
    <s v="Action"/>
    <n v="1"/>
    <n v="1"/>
    <b v="1"/>
    <n v="664"/>
    <x v="0"/>
    <n v="123"/>
    <x v="0"/>
    <x v="4"/>
    <x v="1"/>
    <x v="1"/>
    <n v="70"/>
    <n v="4.4000000000000004"/>
    <x v="1"/>
    <s v="Active"/>
    <n v="4083"/>
    <s v="4001-5000"/>
    <s v="Smart TV"/>
    <s v="25-34"/>
    <s v="Late Night"/>
  </r>
  <r>
    <n v="3904"/>
    <s v="John"/>
    <d v="2024-06-18T00:00:00"/>
    <d v="2024-12-09T00:00:00"/>
    <x v="180"/>
    <x v="3"/>
    <x v="1"/>
    <n v="365"/>
    <x v="2"/>
    <s v="Horror"/>
    <n v="3"/>
    <n v="1"/>
    <b v="1"/>
    <n v="679"/>
    <x v="0"/>
    <n v="1"/>
    <x v="3"/>
    <x v="6"/>
    <x v="1"/>
    <x v="5"/>
    <n v="100"/>
    <n v="4.7"/>
    <x v="0"/>
    <s v="Active"/>
    <n v="2714"/>
    <s v="2001-3000"/>
    <s v="Tablet"/>
    <s v="35-44"/>
    <s v="Evening"/>
  </r>
  <r>
    <n v="6545"/>
    <s v="Elizabeth"/>
    <d v="2024-06-13T00:00:00"/>
    <d v="2024-12-08T00:00:00"/>
    <x v="99"/>
    <x v="3"/>
    <x v="0"/>
    <n v="61"/>
    <x v="0"/>
    <s v="Drama"/>
    <n v="1"/>
    <n v="5"/>
    <b v="1"/>
    <n v="242"/>
    <x v="2"/>
    <n v="200"/>
    <x v="2"/>
    <x v="5"/>
    <x v="3"/>
    <x v="2"/>
    <n v="53"/>
    <n v="4.8"/>
    <x v="1"/>
    <s v="Active"/>
    <n v="674"/>
    <s v="0-1000"/>
    <s v="Laptop"/>
    <s v="35-44"/>
    <s v="Late Night"/>
  </r>
  <r>
    <n v="3131"/>
    <s v="James"/>
    <d v="2023-06-11T00:00:00"/>
    <d v="2024-11-21T00:00:00"/>
    <x v="119"/>
    <x v="0"/>
    <x v="2"/>
    <n v="399"/>
    <x v="2"/>
    <s v="Sci-Fi"/>
    <n v="3"/>
    <n v="5"/>
    <b v="0"/>
    <n v="541"/>
    <x v="4"/>
    <n v="158"/>
    <x v="2"/>
    <x v="2"/>
    <x v="1"/>
    <x v="5"/>
    <n v="4"/>
    <n v="4.9000000000000004"/>
    <x v="1"/>
    <s v="Active"/>
    <n v="948"/>
    <s v="0-1000"/>
    <s v="Laptop"/>
    <s v="55+"/>
    <s v="Morning"/>
  </r>
  <r>
    <n v="8589"/>
    <s v="Kayla"/>
    <d v="2023-01-19T00:00:00"/>
    <d v="2024-11-20T00:00:00"/>
    <x v="3"/>
    <x v="1"/>
    <x v="1"/>
    <n v="102"/>
    <x v="1"/>
    <s v="Romance"/>
    <n v="2"/>
    <n v="1"/>
    <b v="1"/>
    <n v="108"/>
    <x v="1"/>
    <n v="105"/>
    <x v="0"/>
    <x v="6"/>
    <x v="0"/>
    <x v="4"/>
    <n v="76"/>
    <n v="4.7"/>
    <x v="0"/>
    <s v="Active"/>
    <n v="933"/>
    <s v="0-1000"/>
    <s v="Desktop"/>
    <s v="35-44"/>
    <s v="Afternoon"/>
  </r>
  <r>
    <n v="2908"/>
    <s v="Anthony"/>
    <d v="2024-09-26T00:00:00"/>
    <d v="2024-11-22T00:00:00"/>
    <x v="131"/>
    <x v="6"/>
    <x v="1"/>
    <n v="88"/>
    <x v="0"/>
    <s v="Sci-Fi"/>
    <n v="4"/>
    <n v="2"/>
    <b v="1"/>
    <n v="343"/>
    <x v="2"/>
    <n v="163"/>
    <x v="2"/>
    <x v="6"/>
    <x v="3"/>
    <x v="1"/>
    <n v="89"/>
    <n v="5"/>
    <x v="1"/>
    <s v="Active"/>
    <n v="2914"/>
    <s v="2001-3000"/>
    <s v="Smart TV"/>
    <s v="55+"/>
    <s v="Evening"/>
  </r>
  <r>
    <n v="5209"/>
    <s v="Melissa"/>
    <d v="2023-05-10T00:00:00"/>
    <d v="2024-11-19T00:00:00"/>
    <x v="181"/>
    <x v="0"/>
    <x v="1"/>
    <n v="92"/>
    <x v="0"/>
    <s v="Romance"/>
    <n v="5"/>
    <n v="3"/>
    <b v="1"/>
    <n v="477"/>
    <x v="4"/>
    <n v="38"/>
    <x v="3"/>
    <x v="6"/>
    <x v="2"/>
    <x v="4"/>
    <n v="71"/>
    <n v="3.9"/>
    <x v="1"/>
    <s v="Active"/>
    <n v="3928"/>
    <s v="3001-4000"/>
    <s v="Smartphone"/>
    <s v="45-54"/>
    <s v="Evening"/>
  </r>
  <r>
    <n v="2319"/>
    <s v="Natalie"/>
    <d v="2023-06-01T00:00:00"/>
    <d v="2024-11-20T00:00:00"/>
    <x v="182"/>
    <x v="0"/>
    <x v="2"/>
    <n v="295"/>
    <x v="4"/>
    <s v="Drama"/>
    <n v="5"/>
    <n v="4"/>
    <b v="0"/>
    <n v="767"/>
    <x v="0"/>
    <n v="190"/>
    <x v="2"/>
    <x v="6"/>
    <x v="2"/>
    <x v="3"/>
    <n v="7"/>
    <n v="4.0999999999999996"/>
    <x v="0"/>
    <s v="Active"/>
    <n v="2559"/>
    <s v="2001-3000"/>
    <s v="Smartphone"/>
    <s v="35-44"/>
    <s v="Evening"/>
  </r>
  <r>
    <n v="9026"/>
    <s v="Courtney"/>
    <d v="2024-05-03T00:00:00"/>
    <d v="2024-11-22T00:00:00"/>
    <x v="183"/>
    <x v="5"/>
    <x v="1"/>
    <n v="139"/>
    <x v="1"/>
    <s v="Comedy"/>
    <n v="1"/>
    <n v="5"/>
    <b v="1"/>
    <n v="12"/>
    <x v="1"/>
    <n v="9"/>
    <x v="3"/>
    <x v="2"/>
    <x v="2"/>
    <x v="3"/>
    <n v="21"/>
    <n v="4.8"/>
    <x v="1"/>
    <s v="Active"/>
    <n v="2571"/>
    <s v="2001-3000"/>
    <s v="Tablet"/>
    <s v="35-44"/>
    <s v="Evening"/>
  </r>
  <r>
    <n v="2723"/>
    <s v="Briana"/>
    <d v="2023-09-01T00:00:00"/>
    <d v="2024-11-24T00:00:00"/>
    <x v="184"/>
    <x v="2"/>
    <x v="2"/>
    <n v="416"/>
    <x v="3"/>
    <s v="Action"/>
    <n v="1"/>
    <n v="2"/>
    <b v="1"/>
    <n v="920"/>
    <x v="3"/>
    <n v="79"/>
    <x v="1"/>
    <x v="3"/>
    <x v="1"/>
    <x v="5"/>
    <n v="20"/>
    <n v="4.4000000000000004"/>
    <x v="0"/>
    <s v="Active"/>
    <n v="3834"/>
    <s v="3001-4000"/>
    <s v="Smartphone"/>
    <s v="55+"/>
    <s v="Evening"/>
  </r>
  <r>
    <n v="5487"/>
    <s v="Lisa"/>
    <d v="2024-03-25T00:00:00"/>
    <d v="2024-12-16T00:00:00"/>
    <x v="107"/>
    <x v="5"/>
    <x v="0"/>
    <n v="173"/>
    <x v="1"/>
    <s v="Comedy"/>
    <n v="2"/>
    <n v="2"/>
    <b v="0"/>
    <n v="819"/>
    <x v="3"/>
    <n v="174"/>
    <x v="2"/>
    <x v="0"/>
    <x v="0"/>
    <x v="0"/>
    <n v="34"/>
    <n v="4.0999999999999996"/>
    <x v="0"/>
    <s v="Active"/>
    <n v="4714"/>
    <s v="4001-5000"/>
    <s v="Laptop"/>
    <s v="25-34"/>
    <s v="Evening"/>
  </r>
  <r>
    <n v="4656"/>
    <s v="Kayla"/>
    <d v="2023-05-22T00:00:00"/>
    <d v="2024-11-29T00:00:00"/>
    <x v="140"/>
    <x v="0"/>
    <x v="0"/>
    <n v="75"/>
    <x v="0"/>
    <s v="Action"/>
    <n v="3"/>
    <n v="5"/>
    <b v="0"/>
    <n v="607"/>
    <x v="0"/>
    <n v="94"/>
    <x v="1"/>
    <x v="1"/>
    <x v="3"/>
    <x v="1"/>
    <n v="57"/>
    <n v="3.8"/>
    <x v="1"/>
    <s v="Active"/>
    <n v="4800"/>
    <s v="4001-5000"/>
    <s v="Smart TV"/>
    <s v="25-34"/>
    <s v="Afternoon"/>
  </r>
  <r>
    <n v="5718"/>
    <s v="Bradley"/>
    <d v="2024-06-14T00:00:00"/>
    <d v="2024-11-28T00:00:00"/>
    <x v="185"/>
    <x v="3"/>
    <x v="2"/>
    <n v="173"/>
    <x v="1"/>
    <s v="Sci-Fi"/>
    <n v="1"/>
    <n v="6"/>
    <b v="1"/>
    <n v="346"/>
    <x v="2"/>
    <n v="76"/>
    <x v="1"/>
    <x v="1"/>
    <x v="0"/>
    <x v="3"/>
    <n v="28"/>
    <n v="3.3"/>
    <x v="0"/>
    <s v="Active"/>
    <n v="1610"/>
    <s v="1001-2000"/>
    <s v="Smartphone"/>
    <s v="45-54"/>
    <s v="Afternoon"/>
  </r>
  <r>
    <n v="1215"/>
    <s v="Devin"/>
    <d v="2023-08-17T00:00:00"/>
    <d v="2024-11-27T00:00:00"/>
    <x v="71"/>
    <x v="2"/>
    <x v="0"/>
    <n v="421"/>
    <x v="3"/>
    <s v="Documentary"/>
    <n v="3"/>
    <n v="1"/>
    <b v="1"/>
    <n v="668"/>
    <x v="0"/>
    <n v="17"/>
    <x v="3"/>
    <x v="1"/>
    <x v="2"/>
    <x v="3"/>
    <n v="7"/>
    <n v="4"/>
    <x v="1"/>
    <s v="Active"/>
    <n v="2780"/>
    <s v="2001-3000"/>
    <s v="Tablet"/>
    <s v="25-34"/>
    <s v="Evening"/>
  </r>
  <r>
    <n v="3427"/>
    <s v="Eric"/>
    <d v="2023-12-10T00:00:00"/>
    <d v="2024-12-07T00:00:00"/>
    <x v="68"/>
    <x v="4"/>
    <x v="2"/>
    <n v="29"/>
    <x v="0"/>
    <s v="Sci-Fi"/>
    <n v="5"/>
    <n v="2"/>
    <b v="1"/>
    <n v="317"/>
    <x v="2"/>
    <n v="116"/>
    <x v="0"/>
    <x v="0"/>
    <x v="2"/>
    <x v="1"/>
    <n v="78"/>
    <n v="3.8"/>
    <x v="1"/>
    <s v="Active"/>
    <n v="639"/>
    <s v="0-1000"/>
    <s v="Tablet"/>
    <s v="25-34"/>
    <s v="Morning"/>
  </r>
  <r>
    <n v="2428"/>
    <s v="Brian"/>
    <d v="2024-02-27T00:00:00"/>
    <d v="2024-11-21T00:00:00"/>
    <x v="111"/>
    <x v="5"/>
    <x v="0"/>
    <n v="180"/>
    <x v="1"/>
    <s v="Comedy"/>
    <n v="2"/>
    <n v="4"/>
    <b v="1"/>
    <n v="297"/>
    <x v="2"/>
    <n v="19"/>
    <x v="3"/>
    <x v="6"/>
    <x v="2"/>
    <x v="0"/>
    <n v="84"/>
    <n v="4.9000000000000004"/>
    <x v="0"/>
    <s v="Active"/>
    <n v="1960"/>
    <s v="1001-2000"/>
    <s v="Smartphone"/>
    <s v="18-24"/>
    <s v="Afternoon"/>
  </r>
  <r>
    <n v="1947"/>
    <s v="Ann"/>
    <d v="2024-09-01T00:00:00"/>
    <d v="2024-11-24T00:00:00"/>
    <x v="186"/>
    <x v="6"/>
    <x v="1"/>
    <n v="469"/>
    <x v="3"/>
    <s v="Action"/>
    <n v="4"/>
    <n v="6"/>
    <b v="1"/>
    <n v="866"/>
    <x v="3"/>
    <n v="120"/>
    <x v="0"/>
    <x v="1"/>
    <x v="2"/>
    <x v="4"/>
    <n v="92"/>
    <n v="3.6"/>
    <x v="1"/>
    <s v="Active"/>
    <n v="1764"/>
    <s v="1001-2000"/>
    <s v="Smart TV"/>
    <s v="18-24"/>
    <s v="Late Night"/>
  </r>
  <r>
    <n v="5036"/>
    <s v="Andrew"/>
    <d v="2024-08-16T00:00:00"/>
    <d v="2024-11-29T00:00:00"/>
    <x v="187"/>
    <x v="3"/>
    <x v="2"/>
    <n v="381"/>
    <x v="2"/>
    <s v="Horror"/>
    <n v="5"/>
    <n v="1"/>
    <b v="1"/>
    <n v="286"/>
    <x v="2"/>
    <n v="121"/>
    <x v="0"/>
    <x v="1"/>
    <x v="3"/>
    <x v="5"/>
    <n v="57"/>
    <n v="4.0999999999999996"/>
    <x v="1"/>
    <s v="Active"/>
    <n v="967"/>
    <s v="0-1000"/>
    <s v="Smartphone"/>
    <s v="18-24"/>
    <s v="Afternoon"/>
  </r>
  <r>
    <n v="5857"/>
    <s v="Jennifer"/>
    <d v="2024-12-05T00:00:00"/>
    <d v="2024-12-15T00:00:00"/>
    <x v="188"/>
    <x v="6"/>
    <x v="2"/>
    <n v="263"/>
    <x v="4"/>
    <s v="Horror"/>
    <n v="5"/>
    <n v="5"/>
    <b v="0"/>
    <n v="95"/>
    <x v="1"/>
    <n v="149"/>
    <x v="0"/>
    <x v="5"/>
    <x v="2"/>
    <x v="5"/>
    <n v="17"/>
    <n v="4"/>
    <x v="1"/>
    <s v="Active"/>
    <n v="2086"/>
    <s v="2001-3000"/>
    <s v="Smart TV"/>
    <s v="55+"/>
    <s v="Afternoon"/>
  </r>
  <r>
    <n v="8770"/>
    <s v="Mark"/>
    <d v="2023-08-12T00:00:00"/>
    <d v="2024-11-21T00:00:00"/>
    <x v="189"/>
    <x v="2"/>
    <x v="0"/>
    <n v="48"/>
    <x v="0"/>
    <s v="Drama"/>
    <n v="4"/>
    <n v="2"/>
    <b v="0"/>
    <n v="938"/>
    <x v="3"/>
    <n v="92"/>
    <x v="1"/>
    <x v="1"/>
    <x v="3"/>
    <x v="5"/>
    <n v="99"/>
    <n v="4.2"/>
    <x v="1"/>
    <s v="Active"/>
    <n v="3288"/>
    <s v="3001-4000"/>
    <s v="Smart TV"/>
    <s v="55+"/>
    <s v="Late Night"/>
  </r>
  <r>
    <n v="4118"/>
    <s v="Valerie"/>
    <d v="2023-05-16T00:00:00"/>
    <d v="2024-11-19T00:00:00"/>
    <x v="14"/>
    <x v="0"/>
    <x v="1"/>
    <n v="447"/>
    <x v="3"/>
    <s v="Documentary"/>
    <n v="3"/>
    <n v="4"/>
    <b v="0"/>
    <n v="264"/>
    <x v="2"/>
    <n v="55"/>
    <x v="1"/>
    <x v="4"/>
    <x v="0"/>
    <x v="2"/>
    <n v="58"/>
    <n v="3.6"/>
    <x v="0"/>
    <s v="Active"/>
    <n v="1486"/>
    <s v="1001-2000"/>
    <s v="Smartphone"/>
    <s v="55+"/>
    <s v="Afternoon"/>
  </r>
  <r>
    <n v="7162"/>
    <s v="Carrie"/>
    <d v="2024-08-21T00:00:00"/>
    <d v="2024-12-14T00:00:00"/>
    <x v="190"/>
    <x v="3"/>
    <x v="2"/>
    <n v="415"/>
    <x v="3"/>
    <s v="Sci-Fi"/>
    <n v="1"/>
    <n v="3"/>
    <b v="1"/>
    <n v="44"/>
    <x v="1"/>
    <n v="10"/>
    <x v="3"/>
    <x v="6"/>
    <x v="1"/>
    <x v="5"/>
    <n v="91"/>
    <n v="3.3"/>
    <x v="0"/>
    <s v="Active"/>
    <n v="223"/>
    <s v="0-1000"/>
    <s v="Smart TV"/>
    <s v="55+"/>
    <s v="Afternoon"/>
  </r>
  <r>
    <n v="9278"/>
    <s v="Joseph"/>
    <d v="2024-09-19T00:00:00"/>
    <d v="2024-12-14T00:00:00"/>
    <x v="40"/>
    <x v="6"/>
    <x v="0"/>
    <n v="429"/>
    <x v="3"/>
    <s v="Drama"/>
    <n v="5"/>
    <n v="4"/>
    <b v="0"/>
    <n v="944"/>
    <x v="3"/>
    <n v="165"/>
    <x v="2"/>
    <x v="6"/>
    <x v="0"/>
    <x v="5"/>
    <n v="12"/>
    <n v="4.7"/>
    <x v="1"/>
    <s v="Active"/>
    <n v="2394"/>
    <s v="2001-3000"/>
    <s v="Tablet"/>
    <s v="45-54"/>
    <s v="Morning"/>
  </r>
  <r>
    <n v="5406"/>
    <s v="Randall"/>
    <d v="2024-10-12T00:00:00"/>
    <d v="2024-12-07T00:00:00"/>
    <x v="191"/>
    <x v="6"/>
    <x v="0"/>
    <n v="26"/>
    <x v="0"/>
    <s v="Drama"/>
    <n v="5"/>
    <n v="5"/>
    <b v="0"/>
    <n v="542"/>
    <x v="4"/>
    <n v="152"/>
    <x v="2"/>
    <x v="1"/>
    <x v="2"/>
    <x v="2"/>
    <n v="6"/>
    <n v="3.1"/>
    <x v="0"/>
    <s v="Active"/>
    <n v="4329"/>
    <s v="4001-5000"/>
    <s v="Smartphone"/>
    <s v="18-24"/>
    <s v="Morning"/>
  </r>
  <r>
    <n v="4641"/>
    <s v="Danielle"/>
    <d v="2024-09-12T00:00:00"/>
    <d v="2024-12-08T00:00:00"/>
    <x v="156"/>
    <x v="6"/>
    <x v="2"/>
    <n v="101"/>
    <x v="1"/>
    <s v="Romance"/>
    <n v="4"/>
    <n v="6"/>
    <b v="1"/>
    <n v="350"/>
    <x v="2"/>
    <n v="17"/>
    <x v="3"/>
    <x v="4"/>
    <x v="0"/>
    <x v="2"/>
    <n v="11"/>
    <n v="3.4"/>
    <x v="1"/>
    <s v="Active"/>
    <n v="2193"/>
    <s v="2001-3000"/>
    <s v="Tablet"/>
    <s v="35-44"/>
    <s v="Afternoon"/>
  </r>
  <r>
    <n v="3969"/>
    <s v="Katie"/>
    <d v="2023-05-23T00:00:00"/>
    <d v="2024-12-12T00:00:00"/>
    <x v="192"/>
    <x v="0"/>
    <x v="2"/>
    <n v="461"/>
    <x v="3"/>
    <s v="Sci-Fi"/>
    <n v="2"/>
    <n v="6"/>
    <b v="1"/>
    <n v="31"/>
    <x v="1"/>
    <n v="173"/>
    <x v="2"/>
    <x v="1"/>
    <x v="0"/>
    <x v="3"/>
    <n v="84"/>
    <n v="3.5"/>
    <x v="1"/>
    <s v="Active"/>
    <n v="3730"/>
    <s v="3001-4000"/>
    <s v="Tablet"/>
    <s v="25-34"/>
    <s v="Morning"/>
  </r>
  <r>
    <n v="3078"/>
    <s v="Victor"/>
    <d v="2023-06-24T00:00:00"/>
    <d v="2024-12-14T00:00:00"/>
    <x v="193"/>
    <x v="0"/>
    <x v="0"/>
    <n v="246"/>
    <x v="4"/>
    <s v="Action"/>
    <n v="3"/>
    <n v="3"/>
    <b v="0"/>
    <n v="358"/>
    <x v="2"/>
    <n v="158"/>
    <x v="2"/>
    <x v="5"/>
    <x v="2"/>
    <x v="0"/>
    <n v="18"/>
    <n v="3.8"/>
    <x v="0"/>
    <s v="Active"/>
    <n v="2234"/>
    <s v="2001-3000"/>
    <s v="Smart TV"/>
    <s v="18-24"/>
    <s v="Afternoon"/>
  </r>
  <r>
    <n v="2808"/>
    <s v="Jonathan"/>
    <d v="2023-11-12T00:00:00"/>
    <d v="2024-12-14T00:00:00"/>
    <x v="194"/>
    <x v="4"/>
    <x v="2"/>
    <n v="91"/>
    <x v="0"/>
    <s v="Horror"/>
    <n v="3"/>
    <n v="6"/>
    <b v="0"/>
    <n v="961"/>
    <x v="3"/>
    <n v="170"/>
    <x v="2"/>
    <x v="0"/>
    <x v="0"/>
    <x v="2"/>
    <n v="87"/>
    <n v="4.2"/>
    <x v="0"/>
    <s v="Active"/>
    <n v="718"/>
    <s v="0-1000"/>
    <s v="Smart TV"/>
    <s v="25-34"/>
    <s v="Afternoon"/>
  </r>
  <r>
    <n v="7484"/>
    <s v="Bradley"/>
    <d v="2023-12-08T00:00:00"/>
    <d v="2024-11-21T00:00:00"/>
    <x v="195"/>
    <x v="4"/>
    <x v="1"/>
    <n v="152"/>
    <x v="1"/>
    <s v="Romance"/>
    <n v="5"/>
    <n v="1"/>
    <b v="0"/>
    <n v="623"/>
    <x v="0"/>
    <n v="180"/>
    <x v="2"/>
    <x v="1"/>
    <x v="3"/>
    <x v="5"/>
    <n v="89"/>
    <n v="4.5"/>
    <x v="1"/>
    <s v="Active"/>
    <n v="1594"/>
    <s v="1001-2000"/>
    <s v="Smartphone"/>
    <s v="25-34"/>
    <s v="Late Night"/>
  </r>
  <r>
    <n v="2396"/>
    <s v="Christopher"/>
    <d v="2023-12-02T00:00:00"/>
    <d v="2024-11-25T00:00:00"/>
    <x v="196"/>
    <x v="4"/>
    <x v="1"/>
    <n v="283"/>
    <x v="4"/>
    <s v="Action"/>
    <n v="3"/>
    <n v="5"/>
    <b v="0"/>
    <n v="466"/>
    <x v="4"/>
    <n v="139"/>
    <x v="0"/>
    <x v="2"/>
    <x v="0"/>
    <x v="0"/>
    <n v="62"/>
    <n v="4"/>
    <x v="1"/>
    <s v="Active"/>
    <n v="681"/>
    <s v="0-1000"/>
    <s v="Laptop"/>
    <s v="35-44"/>
    <s v="Evening"/>
  </r>
  <r>
    <n v="2472"/>
    <s v="Angela"/>
    <d v="2023-11-18T00:00:00"/>
    <d v="2024-11-25T00:00:00"/>
    <x v="197"/>
    <x v="4"/>
    <x v="0"/>
    <n v="61"/>
    <x v="0"/>
    <s v="Comedy"/>
    <n v="3"/>
    <n v="4"/>
    <b v="0"/>
    <n v="860"/>
    <x v="3"/>
    <n v="145"/>
    <x v="0"/>
    <x v="3"/>
    <x v="1"/>
    <x v="3"/>
    <n v="82"/>
    <n v="4.7"/>
    <x v="1"/>
    <s v="Active"/>
    <n v="428"/>
    <s v="0-1000"/>
    <s v="Tablet"/>
    <s v="55+"/>
    <s v="Late Night"/>
  </r>
  <r>
    <n v="7939"/>
    <s v="Richard"/>
    <d v="2023-09-08T00:00:00"/>
    <d v="2024-11-25T00:00:00"/>
    <x v="198"/>
    <x v="2"/>
    <x v="1"/>
    <n v="410"/>
    <x v="3"/>
    <s v="Comedy"/>
    <n v="5"/>
    <n v="6"/>
    <b v="0"/>
    <n v="410"/>
    <x v="4"/>
    <n v="125"/>
    <x v="0"/>
    <x v="6"/>
    <x v="0"/>
    <x v="1"/>
    <n v="68"/>
    <n v="4.7"/>
    <x v="0"/>
    <s v="Active"/>
    <n v="2542"/>
    <s v="2001-3000"/>
    <s v="Desktop"/>
    <s v="25-34"/>
    <s v="Morning"/>
  </r>
  <r>
    <n v="8269"/>
    <s v="Jennifer"/>
    <d v="2024-02-26T00:00:00"/>
    <d v="2024-12-17T00:00:00"/>
    <x v="199"/>
    <x v="5"/>
    <x v="0"/>
    <n v="88"/>
    <x v="0"/>
    <s v="Action"/>
    <n v="3"/>
    <n v="1"/>
    <b v="0"/>
    <n v="69"/>
    <x v="1"/>
    <n v="75"/>
    <x v="1"/>
    <x v="3"/>
    <x v="2"/>
    <x v="1"/>
    <n v="80"/>
    <n v="4.0999999999999996"/>
    <x v="0"/>
    <s v="Active"/>
    <n v="4763"/>
    <s v="4001-5000"/>
    <s v="Smart TV"/>
    <s v="55+"/>
    <s v="Evening"/>
  </r>
  <r>
    <n v="9073"/>
    <s v="Tiffany"/>
    <d v="2023-07-11T00:00:00"/>
    <d v="2024-12-09T00:00:00"/>
    <x v="200"/>
    <x v="0"/>
    <x v="2"/>
    <n v="322"/>
    <x v="2"/>
    <s v="Documentary"/>
    <n v="3"/>
    <n v="4"/>
    <b v="1"/>
    <n v="424"/>
    <x v="4"/>
    <n v="74"/>
    <x v="1"/>
    <x v="4"/>
    <x v="2"/>
    <x v="5"/>
    <n v="3"/>
    <n v="3"/>
    <x v="0"/>
    <s v="Active"/>
    <n v="486"/>
    <s v="0-1000"/>
    <s v="Tablet"/>
    <s v="45-54"/>
    <s v="Evening"/>
  </r>
  <r>
    <n v="9879"/>
    <s v="Jessica"/>
    <d v="2023-02-02T00:00:00"/>
    <d v="2024-12-04T00:00:00"/>
    <x v="3"/>
    <x v="1"/>
    <x v="0"/>
    <n v="217"/>
    <x v="4"/>
    <s v="Horror"/>
    <n v="3"/>
    <n v="3"/>
    <b v="0"/>
    <n v="377"/>
    <x v="2"/>
    <n v="136"/>
    <x v="0"/>
    <x v="1"/>
    <x v="0"/>
    <x v="2"/>
    <n v="8"/>
    <n v="4.2"/>
    <x v="1"/>
    <s v="Active"/>
    <n v="4327"/>
    <s v="4001-5000"/>
    <s v="Tablet"/>
    <s v="25-34"/>
    <s v="Late Night"/>
  </r>
  <r>
    <n v="3822"/>
    <s v="Tyler"/>
    <d v="2023-08-03T00:00:00"/>
    <d v="2024-12-04T00:00:00"/>
    <x v="201"/>
    <x v="2"/>
    <x v="2"/>
    <n v="180"/>
    <x v="1"/>
    <s v="Action"/>
    <n v="3"/>
    <n v="4"/>
    <b v="0"/>
    <n v="132"/>
    <x v="1"/>
    <n v="127"/>
    <x v="0"/>
    <x v="0"/>
    <x v="2"/>
    <x v="4"/>
    <n v="79"/>
    <n v="4.8"/>
    <x v="1"/>
    <s v="Active"/>
    <n v="2938"/>
    <s v="2001-3000"/>
    <s v="Smartphone"/>
    <s v="35-44"/>
    <s v="Afternoon"/>
  </r>
  <r>
    <n v="9183"/>
    <s v="William"/>
    <d v="2023-04-26T00:00:00"/>
    <d v="2024-12-09T00:00:00"/>
    <x v="202"/>
    <x v="0"/>
    <x v="2"/>
    <n v="11"/>
    <x v="0"/>
    <s v="Sci-Fi"/>
    <n v="1"/>
    <n v="1"/>
    <b v="0"/>
    <n v="818"/>
    <x v="3"/>
    <n v="45"/>
    <x v="3"/>
    <x v="5"/>
    <x v="0"/>
    <x v="3"/>
    <n v="97"/>
    <n v="4.9000000000000004"/>
    <x v="0"/>
    <s v="Active"/>
    <n v="1429"/>
    <s v="1001-2000"/>
    <s v="Desktop"/>
    <s v="18-24"/>
    <s v="Afternoon"/>
  </r>
  <r>
    <n v="8674"/>
    <s v="Johnny"/>
    <d v="2023-01-01T00:00:00"/>
    <d v="2024-11-20T00:00:00"/>
    <x v="203"/>
    <x v="1"/>
    <x v="2"/>
    <n v="455"/>
    <x v="3"/>
    <s v="Comedy"/>
    <n v="5"/>
    <n v="6"/>
    <b v="1"/>
    <n v="813"/>
    <x v="3"/>
    <n v="155"/>
    <x v="2"/>
    <x v="1"/>
    <x v="3"/>
    <x v="5"/>
    <n v="85"/>
    <n v="3.6"/>
    <x v="1"/>
    <s v="Active"/>
    <n v="2897"/>
    <s v="2001-3000"/>
    <s v="Smart TV"/>
    <s v="25-34"/>
    <s v="Morning"/>
  </r>
  <r>
    <n v="2481"/>
    <s v="Jesus"/>
    <d v="2024-03-23T00:00:00"/>
    <d v="2024-11-20T00:00:00"/>
    <x v="204"/>
    <x v="5"/>
    <x v="0"/>
    <n v="487"/>
    <x v="3"/>
    <s v="Romance"/>
    <n v="2"/>
    <n v="6"/>
    <b v="0"/>
    <n v="362"/>
    <x v="2"/>
    <n v="130"/>
    <x v="0"/>
    <x v="6"/>
    <x v="3"/>
    <x v="4"/>
    <n v="36"/>
    <n v="3.3"/>
    <x v="1"/>
    <s v="Active"/>
    <n v="274"/>
    <s v="0-1000"/>
    <s v="Smart TV"/>
    <s v="45-54"/>
    <s v="Morning"/>
  </r>
  <r>
    <n v="8729"/>
    <s v="Jill"/>
    <d v="2024-01-09T00:00:00"/>
    <d v="2024-12-13T00:00:00"/>
    <x v="205"/>
    <x v="4"/>
    <x v="0"/>
    <n v="459"/>
    <x v="3"/>
    <s v="Documentary"/>
    <n v="2"/>
    <n v="4"/>
    <b v="0"/>
    <n v="573"/>
    <x v="4"/>
    <n v="190"/>
    <x v="2"/>
    <x v="4"/>
    <x v="0"/>
    <x v="3"/>
    <n v="81"/>
    <n v="4.3"/>
    <x v="0"/>
    <s v="Active"/>
    <n v="3910"/>
    <s v="3001-4000"/>
    <s v="Laptop"/>
    <s v="45-54"/>
    <s v="Morning"/>
  </r>
  <r>
    <n v="5534"/>
    <s v="Andrea"/>
    <d v="2023-03-04T00:00:00"/>
    <d v="2024-12-13T00:00:00"/>
    <x v="206"/>
    <x v="1"/>
    <x v="0"/>
    <n v="74"/>
    <x v="0"/>
    <s v="Drama"/>
    <n v="2"/>
    <n v="1"/>
    <b v="0"/>
    <n v="657"/>
    <x v="0"/>
    <n v="88"/>
    <x v="1"/>
    <x v="1"/>
    <x v="1"/>
    <x v="2"/>
    <n v="40"/>
    <n v="3.8"/>
    <x v="0"/>
    <s v="Active"/>
    <n v="130"/>
    <s v="0-1000"/>
    <s v="Desktop"/>
    <s v="18-24"/>
    <s v="Morning"/>
  </r>
  <r>
    <n v="9785"/>
    <s v="Jacob"/>
    <d v="2024-01-04T00:00:00"/>
    <d v="2024-12-18T00:00:00"/>
    <x v="195"/>
    <x v="4"/>
    <x v="1"/>
    <n v="54"/>
    <x v="0"/>
    <s v="Action"/>
    <n v="5"/>
    <n v="4"/>
    <b v="0"/>
    <n v="659"/>
    <x v="0"/>
    <n v="2"/>
    <x v="3"/>
    <x v="5"/>
    <x v="0"/>
    <x v="2"/>
    <n v="82"/>
    <n v="4.3"/>
    <x v="1"/>
    <s v="Active"/>
    <n v="2557"/>
    <s v="2001-3000"/>
    <s v="Desktop"/>
    <s v="35-44"/>
    <s v="Morning"/>
  </r>
  <r>
    <n v="9609"/>
    <s v="Eric"/>
    <d v="2023-09-03T00:00:00"/>
    <d v="2024-11-27T00:00:00"/>
    <x v="123"/>
    <x v="2"/>
    <x v="1"/>
    <n v="292"/>
    <x v="4"/>
    <s v="Romance"/>
    <n v="3"/>
    <n v="4"/>
    <b v="1"/>
    <n v="653"/>
    <x v="0"/>
    <n v="173"/>
    <x v="2"/>
    <x v="4"/>
    <x v="1"/>
    <x v="0"/>
    <n v="8"/>
    <n v="3.5"/>
    <x v="0"/>
    <s v="Active"/>
    <n v="3823"/>
    <s v="3001-4000"/>
    <s v="Desktop"/>
    <s v="45-54"/>
    <s v="Evening"/>
  </r>
  <r>
    <n v="2829"/>
    <s v="Sara"/>
    <d v="2024-09-23T00:00:00"/>
    <d v="2024-12-09T00:00:00"/>
    <x v="207"/>
    <x v="6"/>
    <x v="2"/>
    <n v="23"/>
    <x v="0"/>
    <s v="Action"/>
    <n v="2"/>
    <n v="2"/>
    <b v="0"/>
    <n v="577"/>
    <x v="4"/>
    <n v="131"/>
    <x v="0"/>
    <x v="6"/>
    <x v="2"/>
    <x v="1"/>
    <n v="14"/>
    <n v="3.9"/>
    <x v="0"/>
    <s v="Active"/>
    <n v="4048"/>
    <s v="4001-5000"/>
    <s v="Laptop"/>
    <s v="25-34"/>
    <s v="Afternoon"/>
  </r>
  <r>
    <n v="1714"/>
    <s v="Tammy"/>
    <d v="2023-08-29T00:00:00"/>
    <d v="2024-11-26T00:00:00"/>
    <x v="18"/>
    <x v="2"/>
    <x v="1"/>
    <n v="147"/>
    <x v="1"/>
    <s v="Horror"/>
    <n v="3"/>
    <n v="1"/>
    <b v="1"/>
    <n v="802"/>
    <x v="3"/>
    <n v="177"/>
    <x v="2"/>
    <x v="6"/>
    <x v="2"/>
    <x v="1"/>
    <n v="21"/>
    <n v="3.5"/>
    <x v="1"/>
    <s v="Active"/>
    <n v="3173"/>
    <s v="3001-4000"/>
    <s v="Smart TV"/>
    <s v="35-44"/>
    <s v="Morning"/>
  </r>
  <r>
    <n v="4475"/>
    <s v="Sandra"/>
    <d v="2023-12-26T00:00:00"/>
    <d v="2024-12-12T00:00:00"/>
    <x v="208"/>
    <x v="4"/>
    <x v="0"/>
    <n v="221"/>
    <x v="4"/>
    <s v="Action"/>
    <n v="2"/>
    <n v="4"/>
    <b v="0"/>
    <n v="702"/>
    <x v="0"/>
    <n v="130"/>
    <x v="0"/>
    <x v="1"/>
    <x v="0"/>
    <x v="5"/>
    <n v="36"/>
    <n v="4.3"/>
    <x v="0"/>
    <s v="Active"/>
    <n v="3289"/>
    <s v="3001-4000"/>
    <s v="Laptop"/>
    <s v="25-34"/>
    <s v="Evening"/>
  </r>
  <r>
    <n v="9820"/>
    <s v="James"/>
    <d v="2024-10-21T00:00:00"/>
    <d v="2024-11-27T00:00:00"/>
    <x v="209"/>
    <x v="6"/>
    <x v="0"/>
    <n v="40"/>
    <x v="0"/>
    <s v="Documentary"/>
    <n v="2"/>
    <n v="1"/>
    <b v="1"/>
    <n v="92"/>
    <x v="1"/>
    <n v="184"/>
    <x v="2"/>
    <x v="2"/>
    <x v="2"/>
    <x v="2"/>
    <n v="66"/>
    <n v="4.0999999999999996"/>
    <x v="1"/>
    <s v="Active"/>
    <n v="4377"/>
    <s v="4001-5000"/>
    <s v="Smart TV"/>
    <s v="25-34"/>
    <s v="Afternoon"/>
  </r>
  <r>
    <n v="3261"/>
    <s v="David"/>
    <d v="2022-12-31T00:00:00"/>
    <d v="2024-12-13T00:00:00"/>
    <x v="210"/>
    <x v="7"/>
    <x v="1"/>
    <n v="365"/>
    <x v="2"/>
    <s v="Sci-Fi"/>
    <n v="1"/>
    <n v="5"/>
    <b v="1"/>
    <n v="582"/>
    <x v="4"/>
    <n v="162"/>
    <x v="2"/>
    <x v="4"/>
    <x v="3"/>
    <x v="0"/>
    <n v="8"/>
    <n v="3.3"/>
    <x v="0"/>
    <s v="Active"/>
    <n v="995"/>
    <s v="0-1000"/>
    <s v="Laptop"/>
    <s v="25-34"/>
    <s v="Evening"/>
  </r>
  <r>
    <n v="6130"/>
    <s v="Michael"/>
    <d v="2024-04-25T00:00:00"/>
    <d v="2024-12-16T00:00:00"/>
    <x v="211"/>
    <x v="5"/>
    <x v="1"/>
    <n v="360"/>
    <x v="2"/>
    <s v="Romance"/>
    <n v="1"/>
    <n v="2"/>
    <b v="1"/>
    <n v="161"/>
    <x v="1"/>
    <n v="93"/>
    <x v="1"/>
    <x v="3"/>
    <x v="1"/>
    <x v="3"/>
    <n v="30"/>
    <n v="3.3"/>
    <x v="1"/>
    <s v="Active"/>
    <n v="2299"/>
    <s v="2001-3000"/>
    <s v="Desktop"/>
    <s v="55+"/>
    <s v="Afternoon"/>
  </r>
  <r>
    <n v="9399"/>
    <s v="Kristin"/>
    <d v="2023-04-24T00:00:00"/>
    <d v="2024-11-28T00:00:00"/>
    <x v="212"/>
    <x v="0"/>
    <x v="0"/>
    <n v="127"/>
    <x v="1"/>
    <s v="Action"/>
    <n v="2"/>
    <n v="2"/>
    <b v="0"/>
    <n v="842"/>
    <x v="3"/>
    <n v="24"/>
    <x v="3"/>
    <x v="1"/>
    <x v="3"/>
    <x v="3"/>
    <n v="72"/>
    <n v="3.2"/>
    <x v="1"/>
    <s v="Active"/>
    <n v="4644"/>
    <s v="4001-5000"/>
    <s v="Smartphone"/>
    <s v="25-34"/>
    <s v="Late Night"/>
  </r>
  <r>
    <n v="6047"/>
    <s v="Paul"/>
    <d v="2024-11-23T00:00:00"/>
    <d v="2024-12-02T00:00:00"/>
    <x v="213"/>
    <x v="6"/>
    <x v="2"/>
    <n v="30"/>
    <x v="0"/>
    <s v="Horror"/>
    <n v="3"/>
    <n v="2"/>
    <b v="1"/>
    <n v="609"/>
    <x v="0"/>
    <n v="6"/>
    <x v="3"/>
    <x v="1"/>
    <x v="0"/>
    <x v="2"/>
    <n v="57"/>
    <n v="3"/>
    <x v="1"/>
    <s v="Active"/>
    <n v="746"/>
    <s v="0-1000"/>
    <s v="Tablet"/>
    <s v="55+"/>
    <s v="Late Night"/>
  </r>
  <r>
    <n v="7789"/>
    <s v="Amy"/>
    <d v="2023-07-27T00:00:00"/>
    <d v="2024-11-24T00:00:00"/>
    <x v="214"/>
    <x v="2"/>
    <x v="0"/>
    <n v="222"/>
    <x v="4"/>
    <s v="Drama"/>
    <n v="1"/>
    <n v="6"/>
    <b v="0"/>
    <n v="391"/>
    <x v="2"/>
    <n v="17"/>
    <x v="3"/>
    <x v="0"/>
    <x v="3"/>
    <x v="0"/>
    <n v="21"/>
    <n v="3.4"/>
    <x v="1"/>
    <s v="Active"/>
    <n v="2835"/>
    <s v="2001-3000"/>
    <s v="Tablet"/>
    <s v="45-54"/>
    <s v="Evening"/>
  </r>
  <r>
    <n v="6111"/>
    <s v="Emily"/>
    <d v="2023-11-11T00:00:00"/>
    <d v="2024-12-13T00:00:00"/>
    <x v="194"/>
    <x v="4"/>
    <x v="1"/>
    <n v="168"/>
    <x v="1"/>
    <s v="Romance"/>
    <n v="1"/>
    <n v="2"/>
    <b v="0"/>
    <n v="247"/>
    <x v="2"/>
    <n v="172"/>
    <x v="2"/>
    <x v="6"/>
    <x v="3"/>
    <x v="5"/>
    <n v="98"/>
    <n v="3.5"/>
    <x v="0"/>
    <s v="Active"/>
    <n v="3626"/>
    <s v="3001-4000"/>
    <s v="Smart TV"/>
    <s v="35-44"/>
    <s v="Evening"/>
  </r>
  <r>
    <n v="4968"/>
    <s v="Alicia"/>
    <d v="2024-04-11T00:00:00"/>
    <d v="2024-11-26T00:00:00"/>
    <x v="215"/>
    <x v="5"/>
    <x v="0"/>
    <n v="317"/>
    <x v="2"/>
    <s v="Comedy"/>
    <n v="5"/>
    <n v="1"/>
    <b v="0"/>
    <n v="559"/>
    <x v="4"/>
    <n v="113"/>
    <x v="0"/>
    <x v="3"/>
    <x v="2"/>
    <x v="4"/>
    <n v="92"/>
    <n v="4.5999999999999996"/>
    <x v="0"/>
    <s v="Active"/>
    <n v="1000"/>
    <s v="0-1000"/>
    <s v="Laptop"/>
    <s v="55+"/>
    <s v="Evening"/>
  </r>
  <r>
    <n v="2739"/>
    <s v="Margaret"/>
    <d v="2023-04-24T00:00:00"/>
    <d v="2024-11-20T00:00:00"/>
    <x v="216"/>
    <x v="0"/>
    <x v="2"/>
    <n v="285"/>
    <x v="4"/>
    <s v="Documentary"/>
    <n v="1"/>
    <n v="3"/>
    <b v="0"/>
    <n v="706"/>
    <x v="0"/>
    <n v="22"/>
    <x v="3"/>
    <x v="2"/>
    <x v="0"/>
    <x v="2"/>
    <n v="4"/>
    <n v="3.4"/>
    <x v="1"/>
    <s v="Active"/>
    <n v="368"/>
    <s v="0-1000"/>
    <s v="Desktop"/>
    <s v="25-34"/>
    <s v="Late Night"/>
  </r>
  <r>
    <n v="6974"/>
    <s v="Linda"/>
    <d v="2023-08-30T00:00:00"/>
    <d v="2024-11-28T00:00:00"/>
    <x v="217"/>
    <x v="2"/>
    <x v="1"/>
    <n v="420"/>
    <x v="3"/>
    <s v="Comedy"/>
    <n v="1"/>
    <n v="2"/>
    <b v="0"/>
    <n v="1000"/>
    <x v="3"/>
    <n v="159"/>
    <x v="2"/>
    <x v="3"/>
    <x v="3"/>
    <x v="1"/>
    <n v="22"/>
    <n v="4.8"/>
    <x v="0"/>
    <s v="Active"/>
    <n v="2229"/>
    <s v="2001-3000"/>
    <s v="Smart TV"/>
    <s v="25-34"/>
    <s v="Morning"/>
  </r>
  <r>
    <n v="1784"/>
    <s v="Sarah"/>
    <d v="2023-06-11T00:00:00"/>
    <d v="2024-12-16T00:00:00"/>
    <x v="218"/>
    <x v="0"/>
    <x v="2"/>
    <n v="100"/>
    <x v="0"/>
    <s v="Drama"/>
    <n v="5"/>
    <n v="1"/>
    <b v="1"/>
    <n v="586"/>
    <x v="4"/>
    <n v="32"/>
    <x v="3"/>
    <x v="6"/>
    <x v="2"/>
    <x v="0"/>
    <n v="100"/>
    <n v="3.6"/>
    <x v="1"/>
    <s v="Active"/>
    <n v="2643"/>
    <s v="2001-3000"/>
    <s v="Desktop"/>
    <s v="25-34"/>
    <s v="Afternoon"/>
  </r>
  <r>
    <n v="8077"/>
    <s v="Megan"/>
    <d v="2024-06-03T00:00:00"/>
    <d v="2024-12-18T00:00:00"/>
    <x v="219"/>
    <x v="3"/>
    <x v="1"/>
    <n v="426"/>
    <x v="3"/>
    <s v="Documentary"/>
    <n v="4"/>
    <n v="6"/>
    <b v="0"/>
    <n v="450"/>
    <x v="4"/>
    <n v="92"/>
    <x v="1"/>
    <x v="5"/>
    <x v="1"/>
    <x v="0"/>
    <n v="71"/>
    <n v="4.0999999999999996"/>
    <x v="0"/>
    <s v="Active"/>
    <n v="2647"/>
    <s v="2001-3000"/>
    <s v="Smartphone"/>
    <s v="25-34"/>
    <s v="Morning"/>
  </r>
  <r>
    <n v="2727"/>
    <s v="Renee"/>
    <d v="2024-01-29T00:00:00"/>
    <d v="2024-12-08T00:00:00"/>
    <x v="170"/>
    <x v="4"/>
    <x v="0"/>
    <n v="263"/>
    <x v="4"/>
    <s v="Romance"/>
    <n v="1"/>
    <n v="4"/>
    <b v="1"/>
    <n v="468"/>
    <x v="4"/>
    <n v="95"/>
    <x v="1"/>
    <x v="3"/>
    <x v="1"/>
    <x v="4"/>
    <n v="87"/>
    <n v="3.5"/>
    <x v="0"/>
    <s v="Active"/>
    <n v="4497"/>
    <s v="4001-5000"/>
    <s v="Tablet"/>
    <s v="25-34"/>
    <s v="Evening"/>
  </r>
  <r>
    <n v="7661"/>
    <s v="Wayne"/>
    <d v="2023-08-20T00:00:00"/>
    <d v="2024-12-14T00:00:00"/>
    <x v="94"/>
    <x v="2"/>
    <x v="1"/>
    <n v="162"/>
    <x v="1"/>
    <s v="Action"/>
    <n v="1"/>
    <n v="1"/>
    <b v="0"/>
    <n v="370"/>
    <x v="2"/>
    <n v="130"/>
    <x v="0"/>
    <x v="0"/>
    <x v="1"/>
    <x v="0"/>
    <n v="49"/>
    <n v="4.0999999999999996"/>
    <x v="1"/>
    <s v="Active"/>
    <n v="1121"/>
    <s v="1001-2000"/>
    <s v="Smart TV"/>
    <s v="45-54"/>
    <s v="Afternoon"/>
  </r>
  <r>
    <n v="5083"/>
    <s v="Lisa"/>
    <d v="2023-11-24T00:00:00"/>
    <d v="2024-11-23T00:00:00"/>
    <x v="220"/>
    <x v="4"/>
    <x v="2"/>
    <n v="19"/>
    <x v="0"/>
    <s v="Romance"/>
    <n v="3"/>
    <n v="2"/>
    <b v="1"/>
    <n v="781"/>
    <x v="0"/>
    <n v="179"/>
    <x v="2"/>
    <x v="1"/>
    <x v="1"/>
    <x v="1"/>
    <n v="8"/>
    <n v="4.3"/>
    <x v="0"/>
    <s v="Active"/>
    <n v="1525"/>
    <s v="1001-2000"/>
    <s v="Laptop"/>
    <s v="45-54"/>
    <s v="Evening"/>
  </r>
  <r>
    <n v="7275"/>
    <s v="Rhonda"/>
    <d v="2024-09-05T00:00:00"/>
    <d v="2024-12-07T00:00:00"/>
    <x v="221"/>
    <x v="6"/>
    <x v="1"/>
    <n v="358"/>
    <x v="2"/>
    <s v="Romance"/>
    <n v="5"/>
    <n v="4"/>
    <b v="1"/>
    <n v="829"/>
    <x v="3"/>
    <n v="62"/>
    <x v="1"/>
    <x v="5"/>
    <x v="0"/>
    <x v="1"/>
    <n v="65"/>
    <n v="3.4"/>
    <x v="0"/>
    <s v="Active"/>
    <n v="3488"/>
    <s v="3001-4000"/>
    <s v="Smart TV"/>
    <s v="55+"/>
    <s v="Late Night"/>
  </r>
  <r>
    <n v="7316"/>
    <s v="Darrell"/>
    <d v="2023-02-24T00:00:00"/>
    <d v="2024-12-15T00:00:00"/>
    <x v="137"/>
    <x v="1"/>
    <x v="1"/>
    <n v="183"/>
    <x v="1"/>
    <s v="Drama"/>
    <n v="3"/>
    <n v="5"/>
    <b v="0"/>
    <n v="944"/>
    <x v="3"/>
    <n v="94"/>
    <x v="1"/>
    <x v="1"/>
    <x v="0"/>
    <x v="4"/>
    <n v="72"/>
    <n v="4.7"/>
    <x v="0"/>
    <s v="Active"/>
    <n v="3009"/>
    <s v="3001-4000"/>
    <s v="Smart TV"/>
    <s v="45-54"/>
    <s v="Late Night"/>
  </r>
  <r>
    <n v="4497"/>
    <s v="Diana"/>
    <d v="2023-01-03T00:00:00"/>
    <d v="2024-12-15T00:00:00"/>
    <x v="222"/>
    <x v="7"/>
    <x v="2"/>
    <n v="63"/>
    <x v="0"/>
    <s v="Action"/>
    <n v="4"/>
    <n v="4"/>
    <b v="0"/>
    <n v="670"/>
    <x v="0"/>
    <n v="72"/>
    <x v="1"/>
    <x v="0"/>
    <x v="0"/>
    <x v="3"/>
    <n v="27"/>
    <n v="4.8"/>
    <x v="0"/>
    <s v="Active"/>
    <n v="15"/>
    <s v="0-1000"/>
    <s v="Smartphone"/>
    <s v="35-44"/>
    <s v="Evening"/>
  </r>
  <r>
    <n v="8685"/>
    <s v="Matthew"/>
    <d v="2024-03-09T00:00:00"/>
    <d v="2024-11-20T00:00:00"/>
    <x v="223"/>
    <x v="5"/>
    <x v="1"/>
    <n v="446"/>
    <x v="3"/>
    <s v="Documentary"/>
    <n v="5"/>
    <n v="3"/>
    <b v="1"/>
    <n v="831"/>
    <x v="3"/>
    <n v="37"/>
    <x v="3"/>
    <x v="6"/>
    <x v="0"/>
    <x v="4"/>
    <n v="54"/>
    <n v="3.3"/>
    <x v="1"/>
    <s v="Active"/>
    <n v="3007"/>
    <s v="3001-4000"/>
    <s v="Smart TV"/>
    <s v="45-54"/>
    <s v="Evening"/>
  </r>
  <r>
    <n v="8583"/>
    <s v="Brittany"/>
    <d v="2024-11-16T00:00:00"/>
    <d v="2024-11-27T00:00:00"/>
    <x v="224"/>
    <x v="6"/>
    <x v="2"/>
    <n v="352"/>
    <x v="2"/>
    <s v="Sci-Fi"/>
    <n v="3"/>
    <n v="3"/>
    <b v="0"/>
    <n v="154"/>
    <x v="1"/>
    <n v="148"/>
    <x v="0"/>
    <x v="6"/>
    <x v="1"/>
    <x v="4"/>
    <n v="39"/>
    <n v="4.7"/>
    <x v="1"/>
    <s v="Active"/>
    <n v="4588"/>
    <s v="4001-5000"/>
    <s v="Laptop"/>
    <s v="35-44"/>
    <s v="Morning"/>
  </r>
  <r>
    <n v="1062"/>
    <s v="David"/>
    <d v="2024-10-03T00:00:00"/>
    <d v="2024-12-13T00:00:00"/>
    <x v="225"/>
    <x v="6"/>
    <x v="0"/>
    <n v="209"/>
    <x v="4"/>
    <s v="Sci-Fi"/>
    <n v="2"/>
    <n v="6"/>
    <b v="0"/>
    <n v="707"/>
    <x v="0"/>
    <n v="162"/>
    <x v="2"/>
    <x v="0"/>
    <x v="1"/>
    <x v="1"/>
    <n v="95"/>
    <n v="3.5"/>
    <x v="1"/>
    <s v="Active"/>
    <n v="73"/>
    <s v="0-1000"/>
    <s v="Smartphone"/>
    <s v="55+"/>
    <s v="Late Night"/>
  </r>
  <r>
    <n v="2593"/>
    <s v="Stephanie"/>
    <d v="2022-12-21T00:00:00"/>
    <d v="2024-12-11T00:00:00"/>
    <x v="226"/>
    <x v="7"/>
    <x v="0"/>
    <n v="311"/>
    <x v="2"/>
    <s v="Horror"/>
    <n v="5"/>
    <n v="6"/>
    <b v="0"/>
    <n v="587"/>
    <x v="4"/>
    <n v="140"/>
    <x v="0"/>
    <x v="3"/>
    <x v="0"/>
    <x v="2"/>
    <n v="43"/>
    <n v="3.6"/>
    <x v="1"/>
    <s v="Active"/>
    <n v="4635"/>
    <s v="4001-5000"/>
    <s v="Smartphone"/>
    <s v="18-24"/>
    <s v="Afternoon"/>
  </r>
  <r>
    <n v="3951"/>
    <s v="Christina"/>
    <d v="2023-06-26T00:00:00"/>
    <d v="2024-12-06T00:00:00"/>
    <x v="119"/>
    <x v="0"/>
    <x v="1"/>
    <n v="293"/>
    <x v="4"/>
    <s v="Sci-Fi"/>
    <n v="3"/>
    <n v="6"/>
    <b v="1"/>
    <n v="158"/>
    <x v="1"/>
    <n v="119"/>
    <x v="0"/>
    <x v="3"/>
    <x v="2"/>
    <x v="3"/>
    <n v="60"/>
    <n v="3.7"/>
    <x v="0"/>
    <s v="Active"/>
    <n v="1882"/>
    <s v="1001-2000"/>
    <s v="Tablet"/>
    <s v="45-54"/>
    <s v="Late Night"/>
  </r>
  <r>
    <n v="8580"/>
    <s v="Darlene"/>
    <d v="2024-06-02T00:00:00"/>
    <d v="2024-12-10T00:00:00"/>
    <x v="227"/>
    <x v="3"/>
    <x v="2"/>
    <n v="119"/>
    <x v="1"/>
    <s v="Romance"/>
    <n v="4"/>
    <n v="2"/>
    <b v="0"/>
    <n v="936"/>
    <x v="3"/>
    <n v="188"/>
    <x v="2"/>
    <x v="0"/>
    <x v="3"/>
    <x v="2"/>
    <n v="59"/>
    <n v="4.0999999999999996"/>
    <x v="1"/>
    <s v="Active"/>
    <n v="1690"/>
    <s v="1001-2000"/>
    <s v="Desktop"/>
    <s v="25-34"/>
    <s v="Afternoon"/>
  </r>
  <r>
    <n v="4372"/>
    <s v="Michael"/>
    <d v="2023-01-18T00:00:00"/>
    <d v="2024-12-05T00:00:00"/>
    <x v="228"/>
    <x v="1"/>
    <x v="2"/>
    <n v="329"/>
    <x v="2"/>
    <s v="Sci-Fi"/>
    <n v="2"/>
    <n v="1"/>
    <b v="0"/>
    <n v="670"/>
    <x v="0"/>
    <n v="94"/>
    <x v="1"/>
    <x v="2"/>
    <x v="0"/>
    <x v="0"/>
    <n v="61"/>
    <n v="3"/>
    <x v="0"/>
    <s v="Active"/>
    <n v="2572"/>
    <s v="2001-3000"/>
    <s v="Laptop"/>
    <s v="35-44"/>
    <s v="Morning"/>
  </r>
  <r>
    <n v="4463"/>
    <s v="Janet"/>
    <d v="2023-10-15T00:00:00"/>
    <d v="2024-11-24T00:00:00"/>
    <x v="229"/>
    <x v="2"/>
    <x v="2"/>
    <n v="141"/>
    <x v="1"/>
    <s v="Horror"/>
    <n v="5"/>
    <n v="5"/>
    <b v="1"/>
    <n v="636"/>
    <x v="0"/>
    <n v="186"/>
    <x v="2"/>
    <x v="2"/>
    <x v="2"/>
    <x v="2"/>
    <n v="95"/>
    <n v="3.6"/>
    <x v="0"/>
    <s v="Active"/>
    <n v="3865"/>
    <s v="3001-4000"/>
    <s v="Laptop"/>
    <s v="18-24"/>
    <s v="Late Night"/>
  </r>
  <r>
    <n v="7498"/>
    <s v="Ethan"/>
    <d v="2023-02-09T00:00:00"/>
    <d v="2024-11-24T00:00:00"/>
    <x v="159"/>
    <x v="1"/>
    <x v="1"/>
    <n v="15"/>
    <x v="0"/>
    <s v="Documentary"/>
    <n v="1"/>
    <n v="3"/>
    <b v="1"/>
    <n v="700"/>
    <x v="0"/>
    <n v="64"/>
    <x v="1"/>
    <x v="4"/>
    <x v="3"/>
    <x v="3"/>
    <n v="35"/>
    <n v="4.7"/>
    <x v="0"/>
    <s v="Active"/>
    <n v="380"/>
    <s v="0-1000"/>
    <s v="Laptop"/>
    <s v="25-34"/>
    <s v="Late Night"/>
  </r>
  <r>
    <n v="9618"/>
    <s v="Jesse"/>
    <d v="2024-11-17T00:00:00"/>
    <d v="2024-11-30T00:00:00"/>
    <x v="230"/>
    <x v="6"/>
    <x v="1"/>
    <n v="30"/>
    <x v="0"/>
    <s v="Comedy"/>
    <n v="5"/>
    <n v="4"/>
    <b v="1"/>
    <n v="310"/>
    <x v="2"/>
    <n v="162"/>
    <x v="2"/>
    <x v="4"/>
    <x v="1"/>
    <x v="1"/>
    <n v="30"/>
    <n v="3.1"/>
    <x v="1"/>
    <s v="Active"/>
    <n v="3566"/>
    <s v="3001-4000"/>
    <s v="Smart TV"/>
    <s v="25-34"/>
    <s v="Evening"/>
  </r>
  <r>
    <n v="1813"/>
    <s v="Phyllis"/>
    <d v="2024-06-21T00:00:00"/>
    <d v="2024-11-29T00:00:00"/>
    <x v="231"/>
    <x v="3"/>
    <x v="1"/>
    <n v="145"/>
    <x v="1"/>
    <s v="Horror"/>
    <n v="2"/>
    <n v="4"/>
    <b v="0"/>
    <n v="237"/>
    <x v="2"/>
    <n v="32"/>
    <x v="3"/>
    <x v="4"/>
    <x v="3"/>
    <x v="5"/>
    <n v="39"/>
    <n v="4.8"/>
    <x v="0"/>
    <s v="Active"/>
    <n v="1835"/>
    <s v="1001-2000"/>
    <s v="Desktop"/>
    <s v="45-54"/>
    <s v="Morning"/>
  </r>
  <r>
    <n v="3009"/>
    <s v="Joel"/>
    <d v="2024-09-24T00:00:00"/>
    <d v="2024-12-13T00:00:00"/>
    <x v="232"/>
    <x v="6"/>
    <x v="2"/>
    <n v="250"/>
    <x v="4"/>
    <s v="Documentary"/>
    <n v="4"/>
    <n v="3"/>
    <b v="0"/>
    <n v="774"/>
    <x v="0"/>
    <n v="88"/>
    <x v="1"/>
    <x v="4"/>
    <x v="1"/>
    <x v="2"/>
    <n v="64"/>
    <n v="3.3"/>
    <x v="0"/>
    <s v="Active"/>
    <n v="1882"/>
    <s v="1001-2000"/>
    <s v="Desktop"/>
    <s v="18-24"/>
    <s v="Morning"/>
  </r>
  <r>
    <n v="8210"/>
    <s v="Cynthia"/>
    <d v="2023-01-05T00:00:00"/>
    <d v="2024-11-22T00:00:00"/>
    <x v="228"/>
    <x v="1"/>
    <x v="2"/>
    <n v="243"/>
    <x v="4"/>
    <s v="Horror"/>
    <n v="2"/>
    <n v="6"/>
    <b v="1"/>
    <n v="532"/>
    <x v="4"/>
    <n v="110"/>
    <x v="0"/>
    <x v="5"/>
    <x v="0"/>
    <x v="3"/>
    <n v="73"/>
    <n v="4.7"/>
    <x v="0"/>
    <s v="Active"/>
    <n v="525"/>
    <s v="0-1000"/>
    <s v="Smartphone"/>
    <s v="45-54"/>
    <s v="Afternoon"/>
  </r>
  <r>
    <n v="8439"/>
    <s v="Craig"/>
    <d v="2023-07-26T00:00:00"/>
    <d v="2024-11-21T00:00:00"/>
    <x v="233"/>
    <x v="2"/>
    <x v="1"/>
    <n v="392"/>
    <x v="2"/>
    <s v="Horror"/>
    <n v="4"/>
    <n v="1"/>
    <b v="1"/>
    <n v="813"/>
    <x v="3"/>
    <n v="2"/>
    <x v="3"/>
    <x v="2"/>
    <x v="3"/>
    <x v="4"/>
    <n v="57"/>
    <n v="3"/>
    <x v="1"/>
    <s v="Active"/>
    <n v="1025"/>
    <s v="1001-2000"/>
    <s v="Desktop"/>
    <s v="18-24"/>
    <s v="Afternoon"/>
  </r>
  <r>
    <n v="8310"/>
    <s v="Eric"/>
    <d v="2023-05-29T00:00:00"/>
    <d v="2024-12-11T00:00:00"/>
    <x v="234"/>
    <x v="0"/>
    <x v="1"/>
    <n v="389"/>
    <x v="2"/>
    <s v="Drama"/>
    <n v="5"/>
    <n v="4"/>
    <b v="0"/>
    <n v="727"/>
    <x v="0"/>
    <n v="26"/>
    <x v="3"/>
    <x v="5"/>
    <x v="0"/>
    <x v="4"/>
    <n v="67"/>
    <n v="3.4"/>
    <x v="0"/>
    <s v="Active"/>
    <n v="2508"/>
    <s v="2001-3000"/>
    <s v="Smartphone"/>
    <s v="45-54"/>
    <s v="Afternoon"/>
  </r>
  <r>
    <n v="6369"/>
    <s v="Jessica"/>
    <d v="2023-10-23T00:00:00"/>
    <d v="2024-11-27T00:00:00"/>
    <x v="153"/>
    <x v="2"/>
    <x v="0"/>
    <n v="414"/>
    <x v="3"/>
    <s v="Horror"/>
    <n v="4"/>
    <n v="6"/>
    <b v="1"/>
    <n v="271"/>
    <x v="2"/>
    <n v="51"/>
    <x v="1"/>
    <x v="3"/>
    <x v="0"/>
    <x v="1"/>
    <n v="8"/>
    <n v="4.3"/>
    <x v="0"/>
    <s v="Active"/>
    <n v="1546"/>
    <s v="1001-2000"/>
    <s v="Desktop"/>
    <s v="25-34"/>
    <s v="Evening"/>
  </r>
  <r>
    <n v="5721"/>
    <s v="Jordan"/>
    <d v="2023-06-11T00:00:00"/>
    <d v="2024-12-12T00:00:00"/>
    <x v="235"/>
    <x v="0"/>
    <x v="2"/>
    <n v="415"/>
    <x v="3"/>
    <s v="Documentary"/>
    <n v="2"/>
    <n v="1"/>
    <b v="0"/>
    <n v="958"/>
    <x v="3"/>
    <n v="192"/>
    <x v="2"/>
    <x v="0"/>
    <x v="2"/>
    <x v="1"/>
    <n v="22"/>
    <n v="4.8"/>
    <x v="1"/>
    <s v="Active"/>
    <n v="1955"/>
    <s v="1001-2000"/>
    <s v="Tablet"/>
    <s v="35-44"/>
    <s v="Afternoon"/>
  </r>
  <r>
    <n v="4204"/>
    <s v="Scott"/>
    <d v="2023-11-12T00:00:00"/>
    <d v="2024-12-14T00:00:00"/>
    <x v="194"/>
    <x v="4"/>
    <x v="1"/>
    <n v="494"/>
    <x v="3"/>
    <s v="Horror"/>
    <n v="5"/>
    <n v="6"/>
    <b v="1"/>
    <n v="202"/>
    <x v="2"/>
    <n v="163"/>
    <x v="2"/>
    <x v="2"/>
    <x v="1"/>
    <x v="3"/>
    <n v="61"/>
    <n v="4"/>
    <x v="1"/>
    <s v="Active"/>
    <n v="4889"/>
    <s v="4001-5000"/>
    <s v="Tablet"/>
    <s v="35-44"/>
    <s v="Morning"/>
  </r>
  <r>
    <n v="5666"/>
    <s v="Christopher"/>
    <d v="2023-04-22T00:00:00"/>
    <d v="2024-11-20T00:00:00"/>
    <x v="0"/>
    <x v="0"/>
    <x v="0"/>
    <n v="109"/>
    <x v="1"/>
    <s v="Drama"/>
    <n v="4"/>
    <n v="4"/>
    <b v="1"/>
    <n v="899"/>
    <x v="3"/>
    <n v="11"/>
    <x v="3"/>
    <x v="2"/>
    <x v="2"/>
    <x v="1"/>
    <n v="63"/>
    <n v="4.3"/>
    <x v="0"/>
    <s v="Active"/>
    <n v="1185"/>
    <s v="1001-2000"/>
    <s v="Laptop"/>
    <s v="18-24"/>
    <s v="Late Night"/>
  </r>
  <r>
    <n v="5943"/>
    <s v="Victoria"/>
    <d v="2023-12-18T00:00:00"/>
    <d v="2024-12-07T00:00:00"/>
    <x v="236"/>
    <x v="4"/>
    <x v="0"/>
    <n v="200"/>
    <x v="1"/>
    <s v="Romance"/>
    <n v="1"/>
    <n v="2"/>
    <b v="0"/>
    <n v="465"/>
    <x v="4"/>
    <n v="35"/>
    <x v="3"/>
    <x v="3"/>
    <x v="3"/>
    <x v="2"/>
    <n v="29"/>
    <n v="4.7"/>
    <x v="1"/>
    <s v="Active"/>
    <n v="3040"/>
    <s v="3001-4000"/>
    <s v="Desktop"/>
    <s v="55+"/>
    <s v="Evening"/>
  </r>
  <r>
    <n v="3202"/>
    <s v="Mary"/>
    <d v="2024-02-23T00:00:00"/>
    <d v="2024-12-04T00:00:00"/>
    <x v="237"/>
    <x v="5"/>
    <x v="1"/>
    <n v="134"/>
    <x v="1"/>
    <s v="Sci-Fi"/>
    <n v="4"/>
    <n v="1"/>
    <b v="1"/>
    <n v="459"/>
    <x v="4"/>
    <n v="105"/>
    <x v="0"/>
    <x v="2"/>
    <x v="3"/>
    <x v="1"/>
    <n v="3"/>
    <n v="3.7"/>
    <x v="1"/>
    <s v="Active"/>
    <n v="4729"/>
    <s v="4001-5000"/>
    <s v="Smartphone"/>
    <s v="45-54"/>
    <s v="Afternoon"/>
  </r>
  <r>
    <n v="4512"/>
    <s v="Jacob"/>
    <d v="2023-02-21T00:00:00"/>
    <d v="2024-11-30T00:00:00"/>
    <x v="238"/>
    <x v="1"/>
    <x v="1"/>
    <n v="250"/>
    <x v="4"/>
    <s v="Documentary"/>
    <n v="5"/>
    <n v="2"/>
    <b v="0"/>
    <n v="611"/>
    <x v="0"/>
    <n v="170"/>
    <x v="2"/>
    <x v="2"/>
    <x v="2"/>
    <x v="4"/>
    <n v="71"/>
    <n v="3.9"/>
    <x v="0"/>
    <s v="Active"/>
    <n v="4193"/>
    <s v="4001-5000"/>
    <s v="Smartphone"/>
    <s v="25-34"/>
    <s v="Evening"/>
  </r>
  <r>
    <n v="2075"/>
    <s v="Ann"/>
    <d v="2024-10-28T00:00:00"/>
    <d v="2024-12-09T00:00:00"/>
    <x v="101"/>
    <x v="6"/>
    <x v="0"/>
    <n v="305"/>
    <x v="2"/>
    <s v="Drama"/>
    <n v="2"/>
    <n v="3"/>
    <b v="1"/>
    <n v="49"/>
    <x v="1"/>
    <n v="146"/>
    <x v="0"/>
    <x v="0"/>
    <x v="1"/>
    <x v="2"/>
    <n v="48"/>
    <n v="4.5999999999999996"/>
    <x v="0"/>
    <s v="Active"/>
    <n v="4626"/>
    <s v="4001-5000"/>
    <s v="Smart TV"/>
    <s v="55+"/>
    <s v="Morning"/>
  </r>
  <r>
    <n v="4057"/>
    <s v="Rachel"/>
    <d v="2024-05-10T00:00:00"/>
    <d v="2024-11-28T00:00:00"/>
    <x v="239"/>
    <x v="5"/>
    <x v="2"/>
    <n v="256"/>
    <x v="4"/>
    <s v="Comedy"/>
    <n v="5"/>
    <n v="3"/>
    <b v="0"/>
    <n v="929"/>
    <x v="3"/>
    <n v="89"/>
    <x v="1"/>
    <x v="1"/>
    <x v="0"/>
    <x v="3"/>
    <n v="89"/>
    <n v="3.3"/>
    <x v="0"/>
    <s v="Active"/>
    <n v="60"/>
    <s v="0-1000"/>
    <s v="Smartphone"/>
    <s v="55+"/>
    <s v="Morning"/>
  </r>
  <r>
    <n v="5537"/>
    <s v="Justin"/>
    <d v="2024-09-12T00:00:00"/>
    <d v="2024-11-19T00:00:00"/>
    <x v="240"/>
    <x v="6"/>
    <x v="1"/>
    <n v="214"/>
    <x v="4"/>
    <s v="Documentary"/>
    <n v="1"/>
    <n v="3"/>
    <b v="0"/>
    <n v="39"/>
    <x v="1"/>
    <n v="89"/>
    <x v="1"/>
    <x v="1"/>
    <x v="1"/>
    <x v="0"/>
    <n v="37"/>
    <n v="3.5"/>
    <x v="1"/>
    <s v="Active"/>
    <n v="2597"/>
    <s v="2001-3000"/>
    <s v="Tablet"/>
    <s v="45-54"/>
    <s v="Morning"/>
  </r>
  <r>
    <n v="9520"/>
    <s v="Tina"/>
    <d v="2023-08-05T00:00:00"/>
    <d v="2024-12-01T00:00:00"/>
    <x v="233"/>
    <x v="2"/>
    <x v="1"/>
    <n v="272"/>
    <x v="4"/>
    <s v="Romance"/>
    <n v="1"/>
    <n v="2"/>
    <b v="0"/>
    <n v="520"/>
    <x v="4"/>
    <n v="170"/>
    <x v="2"/>
    <x v="5"/>
    <x v="0"/>
    <x v="1"/>
    <n v="100"/>
    <n v="5"/>
    <x v="0"/>
    <s v="Active"/>
    <n v="260"/>
    <s v="0-1000"/>
    <s v="Tablet"/>
    <s v="55+"/>
    <s v="Morning"/>
  </r>
  <r>
    <n v="1081"/>
    <s v="Vincent"/>
    <d v="2024-07-28T00:00:00"/>
    <d v="2024-11-29T00:00:00"/>
    <x v="73"/>
    <x v="3"/>
    <x v="2"/>
    <n v="144"/>
    <x v="1"/>
    <s v="Drama"/>
    <n v="3"/>
    <n v="4"/>
    <b v="0"/>
    <n v="501"/>
    <x v="4"/>
    <n v="64"/>
    <x v="1"/>
    <x v="1"/>
    <x v="1"/>
    <x v="4"/>
    <n v="98"/>
    <n v="3.3"/>
    <x v="0"/>
    <s v="Active"/>
    <n v="1544"/>
    <s v="1001-2000"/>
    <s v="Tablet"/>
    <s v="35-44"/>
    <s v="Late Night"/>
  </r>
  <r>
    <n v="7621"/>
    <s v="Tina"/>
    <d v="2023-09-06T00:00:00"/>
    <d v="2024-12-06T00:00:00"/>
    <x v="241"/>
    <x v="2"/>
    <x v="0"/>
    <n v="381"/>
    <x v="2"/>
    <s v="Drama"/>
    <n v="5"/>
    <n v="6"/>
    <b v="0"/>
    <n v="593"/>
    <x v="4"/>
    <n v="46"/>
    <x v="3"/>
    <x v="4"/>
    <x v="1"/>
    <x v="4"/>
    <n v="10"/>
    <n v="4.5999999999999996"/>
    <x v="1"/>
    <s v="Active"/>
    <n v="4528"/>
    <s v="4001-5000"/>
    <s v="Tablet"/>
    <s v="55+"/>
    <s v="Evening"/>
  </r>
  <r>
    <n v="4558"/>
    <s v="Leah"/>
    <d v="2023-01-18T00:00:00"/>
    <d v="2024-11-20T00:00:00"/>
    <x v="16"/>
    <x v="1"/>
    <x v="1"/>
    <n v="292"/>
    <x v="4"/>
    <s v="Drama"/>
    <n v="4"/>
    <n v="2"/>
    <b v="1"/>
    <n v="109"/>
    <x v="1"/>
    <n v="68"/>
    <x v="1"/>
    <x v="5"/>
    <x v="2"/>
    <x v="4"/>
    <n v="95"/>
    <n v="4.3"/>
    <x v="0"/>
    <s v="Active"/>
    <n v="1127"/>
    <s v="1001-2000"/>
    <s v="Laptop"/>
    <s v="55+"/>
    <s v="Evening"/>
  </r>
  <r>
    <n v="6628"/>
    <s v="Richard"/>
    <d v="2023-03-28T00:00:00"/>
    <d v="2024-12-15T00:00:00"/>
    <x v="242"/>
    <x v="1"/>
    <x v="1"/>
    <n v="358"/>
    <x v="2"/>
    <s v="Romance"/>
    <n v="4"/>
    <n v="3"/>
    <b v="0"/>
    <n v="472"/>
    <x v="4"/>
    <n v="65"/>
    <x v="1"/>
    <x v="3"/>
    <x v="1"/>
    <x v="3"/>
    <n v="92"/>
    <n v="4"/>
    <x v="0"/>
    <s v="Active"/>
    <n v="4542"/>
    <s v="4001-5000"/>
    <s v="Smartphone"/>
    <s v="45-54"/>
    <s v="Evening"/>
  </r>
  <r>
    <n v="7643"/>
    <s v="Cindy"/>
    <d v="2024-07-10T00:00:00"/>
    <d v="2024-12-03T00:00:00"/>
    <x v="243"/>
    <x v="3"/>
    <x v="2"/>
    <n v="426"/>
    <x v="3"/>
    <s v="Sci-Fi"/>
    <n v="1"/>
    <n v="6"/>
    <b v="1"/>
    <n v="229"/>
    <x v="2"/>
    <n v="120"/>
    <x v="0"/>
    <x v="0"/>
    <x v="0"/>
    <x v="5"/>
    <n v="38"/>
    <n v="3.3"/>
    <x v="1"/>
    <s v="Active"/>
    <n v="1436"/>
    <s v="1001-2000"/>
    <s v="Smartphone"/>
    <s v="55+"/>
    <s v="Morning"/>
  </r>
  <r>
    <n v="4709"/>
    <s v="Gary"/>
    <d v="2023-09-22T00:00:00"/>
    <d v="2024-11-24T00:00:00"/>
    <x v="5"/>
    <x v="2"/>
    <x v="1"/>
    <n v="474"/>
    <x v="3"/>
    <s v="Comedy"/>
    <n v="5"/>
    <n v="1"/>
    <b v="0"/>
    <n v="487"/>
    <x v="4"/>
    <n v="107"/>
    <x v="0"/>
    <x v="4"/>
    <x v="1"/>
    <x v="1"/>
    <n v="66"/>
    <n v="4"/>
    <x v="0"/>
    <s v="Active"/>
    <n v="4438"/>
    <s v="4001-5000"/>
    <s v="Desktop"/>
    <s v="45-54"/>
    <s v="Late Night"/>
  </r>
  <r>
    <n v="8408"/>
    <s v="Emily"/>
    <d v="2023-07-28T00:00:00"/>
    <d v="2024-12-12T00:00:00"/>
    <x v="244"/>
    <x v="0"/>
    <x v="0"/>
    <n v="286"/>
    <x v="4"/>
    <s v="Documentary"/>
    <n v="2"/>
    <n v="5"/>
    <b v="1"/>
    <n v="543"/>
    <x v="4"/>
    <n v="16"/>
    <x v="3"/>
    <x v="0"/>
    <x v="2"/>
    <x v="2"/>
    <n v="8"/>
    <n v="3.7"/>
    <x v="1"/>
    <s v="Active"/>
    <n v="3130"/>
    <s v="3001-4000"/>
    <s v="Smartphone"/>
    <s v="35-44"/>
    <s v="Afternoon"/>
  </r>
  <r>
    <n v="3530"/>
    <s v="Lindsey"/>
    <d v="2024-10-10T00:00:00"/>
    <d v="2024-12-06T00:00:00"/>
    <x v="131"/>
    <x v="6"/>
    <x v="2"/>
    <n v="498"/>
    <x v="3"/>
    <s v="Drama"/>
    <n v="5"/>
    <n v="6"/>
    <b v="0"/>
    <n v="105"/>
    <x v="1"/>
    <n v="35"/>
    <x v="3"/>
    <x v="3"/>
    <x v="1"/>
    <x v="4"/>
    <n v="6"/>
    <n v="3.9"/>
    <x v="1"/>
    <s v="Active"/>
    <n v="3379"/>
    <s v="3001-4000"/>
    <s v="Desktop"/>
    <s v="25-34"/>
    <s v="Late Night"/>
  </r>
  <r>
    <n v="3779"/>
    <s v="Brandon"/>
    <d v="2024-06-21T00:00:00"/>
    <d v="2024-12-15T00:00:00"/>
    <x v="245"/>
    <x v="3"/>
    <x v="1"/>
    <n v="32"/>
    <x v="0"/>
    <s v="Drama"/>
    <n v="2"/>
    <n v="4"/>
    <b v="0"/>
    <n v="334"/>
    <x v="2"/>
    <n v="151"/>
    <x v="2"/>
    <x v="2"/>
    <x v="3"/>
    <x v="3"/>
    <n v="88"/>
    <n v="3.4"/>
    <x v="0"/>
    <s v="Active"/>
    <n v="3696"/>
    <s v="3001-4000"/>
    <s v="Tablet"/>
    <s v="25-34"/>
    <s v="Evening"/>
  </r>
  <r>
    <n v="8564"/>
    <s v="Lynn"/>
    <d v="2023-04-17T00:00:00"/>
    <d v="2024-12-01T00:00:00"/>
    <x v="246"/>
    <x v="0"/>
    <x v="0"/>
    <n v="84"/>
    <x v="0"/>
    <s v="Romance"/>
    <n v="1"/>
    <n v="2"/>
    <b v="1"/>
    <n v="871"/>
    <x v="3"/>
    <n v="187"/>
    <x v="2"/>
    <x v="0"/>
    <x v="1"/>
    <x v="2"/>
    <n v="96"/>
    <n v="4.5"/>
    <x v="1"/>
    <s v="Active"/>
    <n v="2416"/>
    <s v="2001-3000"/>
    <s v="Smartphone"/>
    <s v="45-54"/>
    <s v="Late Night"/>
  </r>
  <r>
    <n v="8731"/>
    <s v="Jonathan"/>
    <d v="2023-12-31T00:00:00"/>
    <d v="2024-12-02T00:00:00"/>
    <x v="77"/>
    <x v="4"/>
    <x v="2"/>
    <n v="210"/>
    <x v="4"/>
    <s v="Romance"/>
    <n v="5"/>
    <n v="5"/>
    <b v="0"/>
    <n v="206"/>
    <x v="2"/>
    <n v="194"/>
    <x v="2"/>
    <x v="1"/>
    <x v="0"/>
    <x v="0"/>
    <n v="62"/>
    <n v="3.9"/>
    <x v="0"/>
    <s v="Active"/>
    <n v="2856"/>
    <s v="2001-3000"/>
    <s v="Smartphone"/>
    <s v="45-54"/>
    <s v="Evening"/>
  </r>
  <r>
    <n v="5000"/>
    <s v="Natalie"/>
    <d v="2023-02-15T00:00:00"/>
    <d v="2024-11-24T00:00:00"/>
    <x v="238"/>
    <x v="1"/>
    <x v="2"/>
    <n v="231"/>
    <x v="4"/>
    <s v="Horror"/>
    <n v="3"/>
    <n v="5"/>
    <b v="1"/>
    <n v="701"/>
    <x v="0"/>
    <n v="173"/>
    <x v="2"/>
    <x v="3"/>
    <x v="2"/>
    <x v="1"/>
    <n v="65"/>
    <n v="3.4"/>
    <x v="1"/>
    <s v="Active"/>
    <n v="4177"/>
    <s v="4001-5000"/>
    <s v="Smartphone"/>
    <s v="18-24"/>
    <s v="Morning"/>
  </r>
  <r>
    <n v="3882"/>
    <s v="Michelle"/>
    <d v="2024-12-01T00:00:00"/>
    <d v="2024-12-15T00:00:00"/>
    <x v="118"/>
    <x v="6"/>
    <x v="2"/>
    <n v="246"/>
    <x v="4"/>
    <s v="Drama"/>
    <n v="3"/>
    <n v="3"/>
    <b v="0"/>
    <n v="505"/>
    <x v="4"/>
    <n v="129"/>
    <x v="0"/>
    <x v="1"/>
    <x v="2"/>
    <x v="4"/>
    <n v="82"/>
    <n v="4.9000000000000004"/>
    <x v="0"/>
    <s v="Active"/>
    <n v="1912"/>
    <s v="1001-2000"/>
    <s v="Laptop"/>
    <s v="18-24"/>
    <s v="Evening"/>
  </r>
  <r>
    <n v="4551"/>
    <s v="Gabriel"/>
    <d v="2024-01-19T00:00:00"/>
    <d v="2024-11-19T00:00:00"/>
    <x v="247"/>
    <x v="4"/>
    <x v="1"/>
    <n v="174"/>
    <x v="1"/>
    <s v="Romance"/>
    <n v="1"/>
    <n v="6"/>
    <b v="1"/>
    <n v="239"/>
    <x v="2"/>
    <n v="175"/>
    <x v="2"/>
    <x v="0"/>
    <x v="2"/>
    <x v="4"/>
    <n v="65"/>
    <n v="3.7"/>
    <x v="0"/>
    <s v="Active"/>
    <n v="2388"/>
    <s v="2001-3000"/>
    <s v="Tablet"/>
    <s v="18-24"/>
    <s v="Morning"/>
  </r>
  <r>
    <n v="7970"/>
    <s v="Scott"/>
    <d v="2023-07-21T00:00:00"/>
    <d v="2024-11-19T00:00:00"/>
    <x v="248"/>
    <x v="2"/>
    <x v="2"/>
    <n v="298"/>
    <x v="4"/>
    <s v="Comedy"/>
    <n v="3"/>
    <n v="1"/>
    <b v="1"/>
    <n v="115"/>
    <x v="1"/>
    <n v="168"/>
    <x v="2"/>
    <x v="5"/>
    <x v="0"/>
    <x v="0"/>
    <n v="27"/>
    <n v="3"/>
    <x v="0"/>
    <s v="Active"/>
    <n v="4216"/>
    <s v="4001-5000"/>
    <s v="Smartphone"/>
    <s v="55+"/>
    <s v="Morning"/>
  </r>
  <r>
    <n v="2466"/>
    <s v="Heidi"/>
    <d v="2024-10-29T00:00:00"/>
    <d v="2024-12-03T00:00:00"/>
    <x v="249"/>
    <x v="6"/>
    <x v="1"/>
    <n v="344"/>
    <x v="2"/>
    <s v="Documentary"/>
    <n v="5"/>
    <n v="2"/>
    <b v="0"/>
    <n v="142"/>
    <x v="1"/>
    <n v="113"/>
    <x v="0"/>
    <x v="0"/>
    <x v="0"/>
    <x v="1"/>
    <n v="100"/>
    <n v="4.5999999999999996"/>
    <x v="1"/>
    <s v="Active"/>
    <n v="599"/>
    <s v="0-1000"/>
    <s v="Laptop"/>
    <s v="25-34"/>
    <s v="Afternoon"/>
  </r>
  <r>
    <n v="1303"/>
    <s v="Ashley"/>
    <d v="2023-06-17T00:00:00"/>
    <d v="2024-12-04T00:00:00"/>
    <x v="250"/>
    <x v="0"/>
    <x v="1"/>
    <n v="264"/>
    <x v="4"/>
    <s v="Romance"/>
    <n v="2"/>
    <n v="1"/>
    <b v="1"/>
    <n v="744"/>
    <x v="0"/>
    <n v="33"/>
    <x v="3"/>
    <x v="4"/>
    <x v="3"/>
    <x v="4"/>
    <n v="29"/>
    <n v="4.9000000000000004"/>
    <x v="1"/>
    <s v="Active"/>
    <n v="804"/>
    <s v="0-1000"/>
    <s v="Desktop"/>
    <s v="25-34"/>
    <s v="Evening"/>
  </r>
  <r>
    <n v="9832"/>
    <s v="Danielle"/>
    <d v="2022-12-21T00:00:00"/>
    <d v="2024-11-21T00:00:00"/>
    <x v="54"/>
    <x v="7"/>
    <x v="0"/>
    <n v="380"/>
    <x v="2"/>
    <s v="Drama"/>
    <n v="2"/>
    <n v="5"/>
    <b v="1"/>
    <n v="820"/>
    <x v="3"/>
    <n v="17"/>
    <x v="3"/>
    <x v="4"/>
    <x v="0"/>
    <x v="5"/>
    <n v="93"/>
    <n v="3"/>
    <x v="0"/>
    <s v="Active"/>
    <n v="4565"/>
    <s v="4001-5000"/>
    <s v="Laptop"/>
    <s v="25-34"/>
    <s v="Evening"/>
  </r>
  <r>
    <n v="3618"/>
    <s v="Paul"/>
    <d v="2024-02-03T00:00:00"/>
    <d v="2024-12-03T00:00:00"/>
    <x v="251"/>
    <x v="4"/>
    <x v="1"/>
    <n v="160"/>
    <x v="1"/>
    <s v="Action"/>
    <n v="2"/>
    <n v="1"/>
    <b v="0"/>
    <n v="940"/>
    <x v="3"/>
    <n v="50"/>
    <x v="3"/>
    <x v="4"/>
    <x v="3"/>
    <x v="1"/>
    <n v="71"/>
    <n v="3"/>
    <x v="0"/>
    <s v="Active"/>
    <n v="1095"/>
    <s v="1001-2000"/>
    <s v="Desktop"/>
    <s v="55+"/>
    <s v="Late Night"/>
  </r>
  <r>
    <n v="7424"/>
    <s v="Lisa"/>
    <d v="2023-08-08T00:00:00"/>
    <d v="2024-12-13T00:00:00"/>
    <x v="41"/>
    <x v="2"/>
    <x v="0"/>
    <n v="55"/>
    <x v="0"/>
    <s v="Comedy"/>
    <n v="4"/>
    <n v="6"/>
    <b v="1"/>
    <n v="135"/>
    <x v="1"/>
    <n v="138"/>
    <x v="0"/>
    <x v="5"/>
    <x v="2"/>
    <x v="5"/>
    <n v="5"/>
    <n v="3.4"/>
    <x v="0"/>
    <s v="Active"/>
    <n v="1512"/>
    <s v="1001-2000"/>
    <s v="Tablet"/>
    <s v="45-54"/>
    <s v="Evening"/>
  </r>
  <r>
    <n v="8414"/>
    <s v="Lisa"/>
    <d v="2024-01-13T00:00:00"/>
    <d v="2024-11-22T00:00:00"/>
    <x v="170"/>
    <x v="4"/>
    <x v="1"/>
    <n v="70"/>
    <x v="0"/>
    <s v="Drama"/>
    <n v="2"/>
    <n v="3"/>
    <b v="1"/>
    <n v="803"/>
    <x v="3"/>
    <n v="51"/>
    <x v="1"/>
    <x v="3"/>
    <x v="3"/>
    <x v="2"/>
    <n v="24"/>
    <n v="3.8"/>
    <x v="0"/>
    <s v="Active"/>
    <n v="1422"/>
    <s v="1001-2000"/>
    <s v="Laptop"/>
    <s v="55+"/>
    <s v="Afternoon"/>
  </r>
  <r>
    <n v="5688"/>
    <s v="Ashley"/>
    <d v="2024-09-27T00:00:00"/>
    <d v="2024-11-30T00:00:00"/>
    <x v="252"/>
    <x v="6"/>
    <x v="0"/>
    <n v="256"/>
    <x v="4"/>
    <s v="Drama"/>
    <n v="3"/>
    <n v="3"/>
    <b v="0"/>
    <n v="322"/>
    <x v="2"/>
    <n v="199"/>
    <x v="2"/>
    <x v="1"/>
    <x v="2"/>
    <x v="4"/>
    <n v="65"/>
    <n v="4.5"/>
    <x v="0"/>
    <s v="Active"/>
    <n v="147"/>
    <s v="0-1000"/>
    <s v="Smartphone"/>
    <s v="45-54"/>
    <s v="Morning"/>
  </r>
  <r>
    <n v="2062"/>
    <s v="Darren"/>
    <d v="2024-06-24T00:00:00"/>
    <d v="2024-11-24T00:00:00"/>
    <x v="103"/>
    <x v="3"/>
    <x v="2"/>
    <n v="436"/>
    <x v="3"/>
    <s v="Documentary"/>
    <n v="5"/>
    <n v="6"/>
    <b v="1"/>
    <n v="424"/>
    <x v="4"/>
    <n v="111"/>
    <x v="0"/>
    <x v="6"/>
    <x v="2"/>
    <x v="1"/>
    <n v="64"/>
    <n v="3.5"/>
    <x v="1"/>
    <s v="Active"/>
    <n v="4317"/>
    <s v="4001-5000"/>
    <s v="Smart TV"/>
    <s v="45-54"/>
    <s v="Late Night"/>
  </r>
  <r>
    <n v="5031"/>
    <s v="Bethany"/>
    <d v="2023-08-04T00:00:00"/>
    <d v="2024-11-27T00:00:00"/>
    <x v="253"/>
    <x v="2"/>
    <x v="0"/>
    <n v="394"/>
    <x v="2"/>
    <s v="Action"/>
    <n v="2"/>
    <n v="6"/>
    <b v="1"/>
    <n v="60"/>
    <x v="1"/>
    <n v="159"/>
    <x v="2"/>
    <x v="2"/>
    <x v="0"/>
    <x v="1"/>
    <n v="51"/>
    <n v="3"/>
    <x v="1"/>
    <s v="Active"/>
    <n v="3197"/>
    <s v="3001-4000"/>
    <s v="Desktop"/>
    <s v="18-24"/>
    <s v="Late Night"/>
  </r>
  <r>
    <n v="1162"/>
    <s v="Steven"/>
    <d v="2023-01-28T00:00:00"/>
    <d v="2024-11-29T00:00:00"/>
    <x v="3"/>
    <x v="1"/>
    <x v="2"/>
    <n v="131"/>
    <x v="1"/>
    <s v="Sci-Fi"/>
    <n v="3"/>
    <n v="3"/>
    <b v="0"/>
    <n v="865"/>
    <x v="3"/>
    <n v="8"/>
    <x v="3"/>
    <x v="3"/>
    <x v="1"/>
    <x v="3"/>
    <n v="78"/>
    <n v="4.5999999999999996"/>
    <x v="0"/>
    <s v="Active"/>
    <n v="1413"/>
    <s v="1001-2000"/>
    <s v="Smart TV"/>
    <s v="45-54"/>
    <s v="Afternoon"/>
  </r>
  <r>
    <n v="6564"/>
    <s v="James"/>
    <d v="2023-10-23T00:00:00"/>
    <d v="2024-12-07T00:00:00"/>
    <x v="254"/>
    <x v="2"/>
    <x v="1"/>
    <n v="98"/>
    <x v="0"/>
    <s v="Drama"/>
    <n v="5"/>
    <n v="2"/>
    <b v="1"/>
    <n v="526"/>
    <x v="4"/>
    <n v="144"/>
    <x v="0"/>
    <x v="0"/>
    <x v="1"/>
    <x v="4"/>
    <n v="10"/>
    <n v="3.9"/>
    <x v="1"/>
    <s v="Active"/>
    <n v="747"/>
    <s v="0-1000"/>
    <s v="Laptop"/>
    <s v="25-34"/>
    <s v="Afternoon"/>
  </r>
  <r>
    <n v="9298"/>
    <s v="Christine"/>
    <d v="2024-06-02T00:00:00"/>
    <d v="2024-12-04T00:00:00"/>
    <x v="27"/>
    <x v="3"/>
    <x v="1"/>
    <n v="276"/>
    <x v="4"/>
    <s v="Comedy"/>
    <n v="5"/>
    <n v="4"/>
    <b v="0"/>
    <n v="389"/>
    <x v="2"/>
    <n v="177"/>
    <x v="2"/>
    <x v="6"/>
    <x v="0"/>
    <x v="4"/>
    <n v="19"/>
    <n v="4.3"/>
    <x v="0"/>
    <s v="Active"/>
    <n v="1099"/>
    <s v="1001-2000"/>
    <s v="Tablet"/>
    <s v="55+"/>
    <s v="Evening"/>
  </r>
  <r>
    <n v="4216"/>
    <s v="Beth"/>
    <d v="2024-03-14T00:00:00"/>
    <d v="2024-11-19T00:00:00"/>
    <x v="255"/>
    <x v="5"/>
    <x v="1"/>
    <n v="251"/>
    <x v="4"/>
    <s v="Action"/>
    <n v="3"/>
    <n v="3"/>
    <b v="0"/>
    <n v="922"/>
    <x v="3"/>
    <n v="106"/>
    <x v="0"/>
    <x v="4"/>
    <x v="1"/>
    <x v="0"/>
    <n v="56"/>
    <n v="4.3"/>
    <x v="1"/>
    <s v="Active"/>
    <n v="585"/>
    <s v="0-1000"/>
    <s v="Smartphone"/>
    <s v="25-34"/>
    <s v="Late Night"/>
  </r>
  <r>
    <n v="3677"/>
    <s v="Rebecca"/>
    <d v="2023-03-08T00:00:00"/>
    <d v="2024-11-29T00:00:00"/>
    <x v="256"/>
    <x v="1"/>
    <x v="0"/>
    <n v="233"/>
    <x v="4"/>
    <s v="Sci-Fi"/>
    <n v="4"/>
    <n v="2"/>
    <b v="1"/>
    <n v="485"/>
    <x v="4"/>
    <n v="37"/>
    <x v="3"/>
    <x v="1"/>
    <x v="0"/>
    <x v="2"/>
    <n v="47"/>
    <n v="3.4"/>
    <x v="1"/>
    <s v="Active"/>
    <n v="615"/>
    <s v="0-1000"/>
    <s v="Smartphone"/>
    <s v="25-34"/>
    <s v="Afternoon"/>
  </r>
  <r>
    <n v="8453"/>
    <s v="Eric"/>
    <d v="2024-05-17T00:00:00"/>
    <d v="2024-11-27T00:00:00"/>
    <x v="257"/>
    <x v="3"/>
    <x v="1"/>
    <n v="136"/>
    <x v="1"/>
    <s v="Romance"/>
    <n v="2"/>
    <n v="5"/>
    <b v="1"/>
    <n v="112"/>
    <x v="1"/>
    <n v="181"/>
    <x v="2"/>
    <x v="3"/>
    <x v="3"/>
    <x v="0"/>
    <n v="15"/>
    <n v="3.6"/>
    <x v="0"/>
    <s v="Active"/>
    <n v="2634"/>
    <s v="2001-3000"/>
    <s v="Laptop"/>
    <s v="18-24"/>
    <s v="Morning"/>
  </r>
  <r>
    <n v="6231"/>
    <s v="Nicole"/>
    <d v="2023-01-24T00:00:00"/>
    <d v="2024-12-07T00:00:00"/>
    <x v="258"/>
    <x v="1"/>
    <x v="2"/>
    <n v="248"/>
    <x v="4"/>
    <s v="Horror"/>
    <n v="1"/>
    <n v="6"/>
    <b v="0"/>
    <n v="181"/>
    <x v="1"/>
    <n v="13"/>
    <x v="3"/>
    <x v="6"/>
    <x v="2"/>
    <x v="3"/>
    <n v="43"/>
    <n v="4.9000000000000004"/>
    <x v="1"/>
    <s v="Active"/>
    <n v="136"/>
    <s v="0-1000"/>
    <s v="Laptop"/>
    <s v="45-54"/>
    <s v="Late Night"/>
  </r>
  <r>
    <n v="1481"/>
    <s v="Mary"/>
    <d v="2023-02-20T00:00:00"/>
    <d v="2024-12-01T00:00:00"/>
    <x v="206"/>
    <x v="1"/>
    <x v="0"/>
    <n v="180"/>
    <x v="1"/>
    <s v="Documentary"/>
    <n v="3"/>
    <n v="4"/>
    <b v="0"/>
    <n v="936"/>
    <x v="3"/>
    <n v="166"/>
    <x v="2"/>
    <x v="2"/>
    <x v="1"/>
    <x v="4"/>
    <n v="71"/>
    <n v="4.9000000000000004"/>
    <x v="1"/>
    <s v="Active"/>
    <n v="4566"/>
    <s v="4001-5000"/>
    <s v="Smartphone"/>
    <s v="45-54"/>
    <s v="Morning"/>
  </r>
  <r>
    <n v="7400"/>
    <s v="Allen"/>
    <d v="2024-05-09T00:00:00"/>
    <d v="2024-12-15T00:00:00"/>
    <x v="259"/>
    <x v="5"/>
    <x v="1"/>
    <n v="254"/>
    <x v="4"/>
    <s v="Action"/>
    <n v="4"/>
    <n v="1"/>
    <b v="1"/>
    <n v="406"/>
    <x v="4"/>
    <n v="47"/>
    <x v="3"/>
    <x v="4"/>
    <x v="1"/>
    <x v="2"/>
    <n v="5"/>
    <n v="3.6"/>
    <x v="0"/>
    <s v="Active"/>
    <n v="3281"/>
    <s v="3001-4000"/>
    <s v="Desktop"/>
    <s v="45-54"/>
    <s v="Late Night"/>
  </r>
  <r>
    <n v="7447"/>
    <s v="Stephanie"/>
    <d v="2023-05-31T00:00:00"/>
    <d v="2024-11-20T00:00:00"/>
    <x v="193"/>
    <x v="0"/>
    <x v="0"/>
    <n v="108"/>
    <x v="1"/>
    <s v="Drama"/>
    <n v="2"/>
    <n v="1"/>
    <b v="0"/>
    <n v="717"/>
    <x v="0"/>
    <n v="84"/>
    <x v="1"/>
    <x v="5"/>
    <x v="0"/>
    <x v="0"/>
    <n v="82"/>
    <n v="3.9"/>
    <x v="0"/>
    <s v="Active"/>
    <n v="1559"/>
    <s v="1001-2000"/>
    <s v="Smart TV"/>
    <s v="35-44"/>
    <s v="Late Night"/>
  </r>
  <r>
    <n v="4597"/>
    <s v="Sarah"/>
    <d v="2024-08-10T00:00:00"/>
    <d v="2024-12-13T00:00:00"/>
    <x v="260"/>
    <x v="3"/>
    <x v="0"/>
    <n v="183"/>
    <x v="1"/>
    <s v="Documentary"/>
    <n v="4"/>
    <n v="5"/>
    <b v="0"/>
    <n v="833"/>
    <x v="3"/>
    <n v="154"/>
    <x v="2"/>
    <x v="6"/>
    <x v="0"/>
    <x v="1"/>
    <n v="46"/>
    <n v="3.9"/>
    <x v="0"/>
    <s v="Active"/>
    <n v="3113"/>
    <s v="3001-4000"/>
    <s v="Tablet"/>
    <s v="35-44"/>
    <s v="Evening"/>
  </r>
  <r>
    <n v="3173"/>
    <s v="Aaron"/>
    <d v="2024-09-25T00:00:00"/>
    <d v="2024-12-09T00:00:00"/>
    <x v="261"/>
    <x v="6"/>
    <x v="0"/>
    <n v="53"/>
    <x v="0"/>
    <s v="Sci-Fi"/>
    <n v="2"/>
    <n v="4"/>
    <b v="1"/>
    <n v="304"/>
    <x v="2"/>
    <n v="49"/>
    <x v="3"/>
    <x v="6"/>
    <x v="3"/>
    <x v="4"/>
    <n v="57"/>
    <n v="4.3"/>
    <x v="0"/>
    <s v="Active"/>
    <n v="3836"/>
    <s v="3001-4000"/>
    <s v="Desktop"/>
    <s v="25-34"/>
    <s v="Evening"/>
  </r>
  <r>
    <n v="9514"/>
    <s v="Veronica"/>
    <d v="2023-06-06T00:00:00"/>
    <d v="2024-12-10T00:00:00"/>
    <x v="14"/>
    <x v="0"/>
    <x v="0"/>
    <n v="120"/>
    <x v="1"/>
    <s v="Horror"/>
    <n v="3"/>
    <n v="3"/>
    <b v="1"/>
    <n v="802"/>
    <x v="3"/>
    <n v="31"/>
    <x v="3"/>
    <x v="2"/>
    <x v="1"/>
    <x v="0"/>
    <n v="16"/>
    <n v="4"/>
    <x v="1"/>
    <s v="Active"/>
    <n v="1522"/>
    <s v="1001-2000"/>
    <s v="Laptop"/>
    <s v="25-34"/>
    <s v="Evening"/>
  </r>
  <r>
    <n v="4985"/>
    <s v="Michael"/>
    <d v="2023-08-11T00:00:00"/>
    <d v="2024-12-01T00:00:00"/>
    <x v="109"/>
    <x v="2"/>
    <x v="0"/>
    <n v="118"/>
    <x v="1"/>
    <s v="Sci-Fi"/>
    <n v="5"/>
    <n v="4"/>
    <b v="0"/>
    <n v="522"/>
    <x v="4"/>
    <n v="160"/>
    <x v="2"/>
    <x v="2"/>
    <x v="3"/>
    <x v="2"/>
    <n v="94"/>
    <n v="4.0999999999999996"/>
    <x v="1"/>
    <s v="Active"/>
    <n v="1756"/>
    <s v="1001-2000"/>
    <s v="Desktop"/>
    <s v="18-24"/>
    <s v="Late Night"/>
  </r>
  <r>
    <n v="4486"/>
    <s v="Craig"/>
    <d v="2024-01-05T00:00:00"/>
    <d v="2024-12-13T00:00:00"/>
    <x v="61"/>
    <x v="4"/>
    <x v="0"/>
    <n v="113"/>
    <x v="1"/>
    <s v="Drama"/>
    <n v="1"/>
    <n v="1"/>
    <b v="0"/>
    <n v="177"/>
    <x v="1"/>
    <n v="3"/>
    <x v="3"/>
    <x v="4"/>
    <x v="3"/>
    <x v="4"/>
    <n v="69"/>
    <n v="4.8"/>
    <x v="0"/>
    <s v="Active"/>
    <n v="1542"/>
    <s v="1001-2000"/>
    <s v="Desktop"/>
    <s v="55+"/>
    <s v="Late Night"/>
  </r>
  <r>
    <n v="8756"/>
    <s v="Jessica"/>
    <d v="2023-12-22T00:00:00"/>
    <d v="2024-12-09T00:00:00"/>
    <x v="262"/>
    <x v="4"/>
    <x v="0"/>
    <n v="138"/>
    <x v="1"/>
    <s v="Drama"/>
    <n v="3"/>
    <n v="2"/>
    <b v="1"/>
    <n v="811"/>
    <x v="3"/>
    <n v="37"/>
    <x v="3"/>
    <x v="4"/>
    <x v="1"/>
    <x v="2"/>
    <n v="36"/>
    <n v="3.6"/>
    <x v="0"/>
    <s v="Active"/>
    <n v="77"/>
    <s v="0-1000"/>
    <s v="Smartphone"/>
    <s v="35-44"/>
    <s v="Evening"/>
  </r>
  <r>
    <n v="9121"/>
    <s v="Denise"/>
    <d v="2023-06-18T00:00:00"/>
    <d v="2024-12-12T00:00:00"/>
    <x v="263"/>
    <x v="0"/>
    <x v="0"/>
    <n v="178"/>
    <x v="1"/>
    <s v="Horror"/>
    <n v="1"/>
    <n v="4"/>
    <b v="0"/>
    <n v="239"/>
    <x v="2"/>
    <n v="126"/>
    <x v="0"/>
    <x v="1"/>
    <x v="3"/>
    <x v="4"/>
    <n v="86"/>
    <n v="3.9"/>
    <x v="0"/>
    <s v="Active"/>
    <n v="4356"/>
    <s v="4001-5000"/>
    <s v="Laptop"/>
    <s v="45-54"/>
    <s v="Evening"/>
  </r>
  <r>
    <n v="6471"/>
    <s v="Jennifer"/>
    <d v="2023-12-28T00:00:00"/>
    <d v="2024-11-25T00:00:00"/>
    <x v="264"/>
    <x v="4"/>
    <x v="0"/>
    <n v="105"/>
    <x v="1"/>
    <s v="Comedy"/>
    <n v="4"/>
    <n v="3"/>
    <b v="1"/>
    <n v="49"/>
    <x v="1"/>
    <n v="71"/>
    <x v="1"/>
    <x v="4"/>
    <x v="2"/>
    <x v="5"/>
    <n v="8"/>
    <n v="3.6"/>
    <x v="0"/>
    <s v="Active"/>
    <n v="1989"/>
    <s v="1001-2000"/>
    <s v="Desktop"/>
    <s v="45-54"/>
    <s v="Afternoon"/>
  </r>
  <r>
    <n v="6601"/>
    <s v="Larry"/>
    <d v="2023-05-23T00:00:00"/>
    <d v="2024-12-18T00:00:00"/>
    <x v="177"/>
    <x v="0"/>
    <x v="0"/>
    <n v="283"/>
    <x v="4"/>
    <s v="Action"/>
    <n v="1"/>
    <n v="5"/>
    <b v="1"/>
    <n v="407"/>
    <x v="4"/>
    <n v="15"/>
    <x v="3"/>
    <x v="6"/>
    <x v="1"/>
    <x v="5"/>
    <n v="26"/>
    <n v="3.1"/>
    <x v="1"/>
    <s v="Active"/>
    <n v="906"/>
    <s v="0-1000"/>
    <s v="Smart TV"/>
    <s v="55+"/>
    <s v="Afternoon"/>
  </r>
  <r>
    <n v="4340"/>
    <s v="Makayla"/>
    <d v="2023-03-18T00:00:00"/>
    <d v="2024-12-07T00:00:00"/>
    <x v="265"/>
    <x v="1"/>
    <x v="2"/>
    <n v="154"/>
    <x v="1"/>
    <s v="Sci-Fi"/>
    <n v="4"/>
    <n v="5"/>
    <b v="1"/>
    <n v="804"/>
    <x v="3"/>
    <n v="106"/>
    <x v="0"/>
    <x v="2"/>
    <x v="0"/>
    <x v="4"/>
    <n v="60"/>
    <n v="4.8"/>
    <x v="0"/>
    <s v="Active"/>
    <n v="4108"/>
    <s v="4001-5000"/>
    <s v="Laptop"/>
    <s v="55+"/>
    <s v="Late Night"/>
  </r>
  <r>
    <n v="5112"/>
    <s v="Juan"/>
    <d v="2024-11-05T00:00:00"/>
    <d v="2024-12-14T00:00:00"/>
    <x v="266"/>
    <x v="6"/>
    <x v="2"/>
    <n v="240"/>
    <x v="4"/>
    <s v="Horror"/>
    <n v="2"/>
    <n v="6"/>
    <b v="1"/>
    <n v="564"/>
    <x v="4"/>
    <n v="121"/>
    <x v="0"/>
    <x v="0"/>
    <x v="3"/>
    <x v="0"/>
    <n v="40"/>
    <n v="3.5"/>
    <x v="1"/>
    <s v="Active"/>
    <n v="333"/>
    <s v="0-1000"/>
    <s v="Smart TV"/>
    <s v="25-34"/>
    <s v="Evening"/>
  </r>
  <r>
    <n v="5700"/>
    <s v="Gregory"/>
    <d v="2023-05-26T00:00:00"/>
    <d v="2024-12-09T00:00:00"/>
    <x v="267"/>
    <x v="0"/>
    <x v="1"/>
    <n v="29"/>
    <x v="0"/>
    <s v="Sci-Fi"/>
    <n v="1"/>
    <n v="5"/>
    <b v="1"/>
    <n v="625"/>
    <x v="0"/>
    <n v="165"/>
    <x v="2"/>
    <x v="6"/>
    <x v="2"/>
    <x v="3"/>
    <n v="41"/>
    <n v="4.3"/>
    <x v="0"/>
    <s v="Active"/>
    <n v="3847"/>
    <s v="3001-4000"/>
    <s v="Laptop"/>
    <s v="18-24"/>
    <s v="Afternoon"/>
  </r>
  <r>
    <n v="8617"/>
    <s v="Ashley"/>
    <d v="2024-10-14T00:00:00"/>
    <d v="2024-12-11T00:00:00"/>
    <x v="268"/>
    <x v="6"/>
    <x v="2"/>
    <n v="202"/>
    <x v="4"/>
    <s v="Comedy"/>
    <n v="1"/>
    <n v="2"/>
    <b v="1"/>
    <n v="260"/>
    <x v="2"/>
    <n v="53"/>
    <x v="1"/>
    <x v="4"/>
    <x v="3"/>
    <x v="4"/>
    <n v="13"/>
    <n v="3.9"/>
    <x v="1"/>
    <s v="Active"/>
    <n v="1423"/>
    <s v="1001-2000"/>
    <s v="Laptop"/>
    <s v="55+"/>
    <s v="Evening"/>
  </r>
  <r>
    <n v="9149"/>
    <s v="Angelica"/>
    <d v="2023-01-05T00:00:00"/>
    <d v="2024-12-17T00:00:00"/>
    <x v="222"/>
    <x v="7"/>
    <x v="2"/>
    <n v="348"/>
    <x v="2"/>
    <s v="Documentary"/>
    <n v="2"/>
    <n v="6"/>
    <b v="1"/>
    <n v="378"/>
    <x v="2"/>
    <n v="56"/>
    <x v="1"/>
    <x v="4"/>
    <x v="1"/>
    <x v="3"/>
    <n v="9"/>
    <n v="4.5"/>
    <x v="1"/>
    <s v="Active"/>
    <n v="595"/>
    <s v="0-1000"/>
    <s v="Smart TV"/>
    <s v="18-24"/>
    <s v="Afternoon"/>
  </r>
  <r>
    <n v="8651"/>
    <s v="Dawn"/>
    <d v="2024-08-19T00:00:00"/>
    <d v="2024-11-26T00:00:00"/>
    <x v="269"/>
    <x v="6"/>
    <x v="2"/>
    <n v="380"/>
    <x v="2"/>
    <s v="Romance"/>
    <n v="5"/>
    <n v="5"/>
    <b v="0"/>
    <n v="334"/>
    <x v="2"/>
    <n v="175"/>
    <x v="2"/>
    <x v="6"/>
    <x v="2"/>
    <x v="1"/>
    <n v="69"/>
    <n v="3.1"/>
    <x v="0"/>
    <s v="Active"/>
    <n v="4445"/>
    <s v="4001-5000"/>
    <s v="Tablet"/>
    <s v="55+"/>
    <s v="Late Night"/>
  </r>
  <r>
    <n v="1495"/>
    <s v="Timothy"/>
    <d v="2024-08-19T00:00:00"/>
    <d v="2024-11-22T00:00:00"/>
    <x v="270"/>
    <x v="6"/>
    <x v="2"/>
    <n v="254"/>
    <x v="4"/>
    <s v="Romance"/>
    <n v="3"/>
    <n v="2"/>
    <b v="0"/>
    <n v="544"/>
    <x v="4"/>
    <n v="89"/>
    <x v="1"/>
    <x v="6"/>
    <x v="1"/>
    <x v="4"/>
    <n v="97"/>
    <n v="3.1"/>
    <x v="0"/>
    <s v="Active"/>
    <n v="144"/>
    <s v="0-1000"/>
    <s v="Smartphone"/>
    <s v="25-34"/>
    <s v="Late Night"/>
  </r>
  <r>
    <n v="7359"/>
    <s v="Kevin"/>
    <d v="2023-03-20T00:00:00"/>
    <d v="2024-12-17T00:00:00"/>
    <x v="157"/>
    <x v="1"/>
    <x v="2"/>
    <n v="477"/>
    <x v="3"/>
    <s v="Action"/>
    <n v="2"/>
    <n v="3"/>
    <b v="1"/>
    <n v="899"/>
    <x v="3"/>
    <n v="97"/>
    <x v="1"/>
    <x v="0"/>
    <x v="2"/>
    <x v="4"/>
    <n v="42"/>
    <n v="4.7"/>
    <x v="1"/>
    <s v="Active"/>
    <n v="3428"/>
    <s v="3001-4000"/>
    <s v="Laptop"/>
    <s v="45-54"/>
    <s v="Morning"/>
  </r>
  <r>
    <n v="6525"/>
    <s v="Paul"/>
    <d v="2023-01-25T00:00:00"/>
    <d v="2024-11-22T00:00:00"/>
    <x v="122"/>
    <x v="1"/>
    <x v="2"/>
    <n v="385"/>
    <x v="2"/>
    <s v="Comedy"/>
    <n v="3"/>
    <n v="1"/>
    <b v="0"/>
    <n v="807"/>
    <x v="3"/>
    <n v="188"/>
    <x v="2"/>
    <x v="0"/>
    <x v="2"/>
    <x v="5"/>
    <n v="3"/>
    <n v="3.4"/>
    <x v="0"/>
    <s v="Active"/>
    <n v="4919"/>
    <s v="4001-5000"/>
    <s v="Tablet"/>
    <s v="35-44"/>
    <s v="Afternoon"/>
  </r>
  <r>
    <n v="7207"/>
    <s v="Christina"/>
    <d v="2024-08-19T00:00:00"/>
    <d v="2024-12-17T00:00:00"/>
    <x v="271"/>
    <x v="3"/>
    <x v="0"/>
    <n v="336"/>
    <x v="2"/>
    <s v="Sci-Fi"/>
    <n v="1"/>
    <n v="2"/>
    <b v="0"/>
    <n v="235"/>
    <x v="2"/>
    <n v="25"/>
    <x v="3"/>
    <x v="4"/>
    <x v="2"/>
    <x v="5"/>
    <n v="31"/>
    <n v="3.9"/>
    <x v="0"/>
    <s v="Active"/>
    <n v="4905"/>
    <s v="4001-5000"/>
    <s v="Laptop"/>
    <s v="35-44"/>
    <s v="Late Night"/>
  </r>
  <r>
    <n v="2361"/>
    <s v="Karen"/>
    <d v="2023-03-18T00:00:00"/>
    <d v="2024-11-25T00:00:00"/>
    <x v="272"/>
    <x v="1"/>
    <x v="2"/>
    <n v="171"/>
    <x v="1"/>
    <s v="Action"/>
    <n v="2"/>
    <n v="3"/>
    <b v="0"/>
    <n v="763"/>
    <x v="0"/>
    <n v="16"/>
    <x v="3"/>
    <x v="2"/>
    <x v="0"/>
    <x v="3"/>
    <n v="17"/>
    <n v="3.4"/>
    <x v="1"/>
    <s v="Active"/>
    <n v="428"/>
    <s v="0-1000"/>
    <s v="Tablet"/>
    <s v="25-34"/>
    <s v="Evening"/>
  </r>
  <r>
    <n v="8766"/>
    <s v="Anna"/>
    <d v="2023-09-29T00:00:00"/>
    <d v="2024-11-27T00:00:00"/>
    <x v="273"/>
    <x v="2"/>
    <x v="2"/>
    <n v="33"/>
    <x v="0"/>
    <s v="Documentary"/>
    <n v="1"/>
    <n v="4"/>
    <b v="1"/>
    <n v="475"/>
    <x v="4"/>
    <n v="151"/>
    <x v="2"/>
    <x v="1"/>
    <x v="2"/>
    <x v="5"/>
    <n v="16"/>
    <n v="4.7"/>
    <x v="1"/>
    <s v="Active"/>
    <n v="1634"/>
    <s v="1001-2000"/>
    <s v="Smart TV"/>
    <s v="45-54"/>
    <s v="Late Night"/>
  </r>
  <r>
    <n v="7236"/>
    <s v="Mary"/>
    <d v="2024-04-13T00:00:00"/>
    <d v="2024-12-10T00:00:00"/>
    <x v="53"/>
    <x v="5"/>
    <x v="0"/>
    <n v="193"/>
    <x v="1"/>
    <s v="Romance"/>
    <n v="3"/>
    <n v="6"/>
    <b v="1"/>
    <n v="453"/>
    <x v="4"/>
    <n v="113"/>
    <x v="0"/>
    <x v="2"/>
    <x v="3"/>
    <x v="5"/>
    <n v="74"/>
    <n v="3.5"/>
    <x v="1"/>
    <s v="Active"/>
    <n v="4085"/>
    <s v="4001-5000"/>
    <s v="Laptop"/>
    <s v="25-34"/>
    <s v="Evening"/>
  </r>
  <r>
    <n v="8605"/>
    <s v="Jessica"/>
    <d v="2023-05-31T00:00:00"/>
    <d v="2024-12-01T00:00:00"/>
    <x v="235"/>
    <x v="0"/>
    <x v="1"/>
    <n v="153"/>
    <x v="1"/>
    <s v="Horror"/>
    <n v="2"/>
    <n v="2"/>
    <b v="1"/>
    <n v="40"/>
    <x v="1"/>
    <n v="106"/>
    <x v="0"/>
    <x v="3"/>
    <x v="1"/>
    <x v="5"/>
    <n v="44"/>
    <n v="4.4000000000000004"/>
    <x v="1"/>
    <s v="Active"/>
    <n v="2790"/>
    <s v="2001-3000"/>
    <s v="Tablet"/>
    <s v="25-34"/>
    <s v="Afternoon"/>
  </r>
  <r>
    <n v="1055"/>
    <s v="Taylor"/>
    <d v="2023-02-20T00:00:00"/>
    <d v="2024-12-12T00:00:00"/>
    <x v="274"/>
    <x v="1"/>
    <x v="2"/>
    <n v="140"/>
    <x v="1"/>
    <s v="Horror"/>
    <n v="5"/>
    <n v="5"/>
    <b v="1"/>
    <n v="112"/>
    <x v="1"/>
    <n v="30"/>
    <x v="3"/>
    <x v="6"/>
    <x v="2"/>
    <x v="0"/>
    <n v="60"/>
    <n v="3.1"/>
    <x v="1"/>
    <s v="Active"/>
    <n v="2440"/>
    <s v="2001-3000"/>
    <s v="Desktop"/>
    <s v="35-44"/>
    <s v="Evening"/>
  </r>
  <r>
    <n v="7986"/>
    <s v="Douglas"/>
    <d v="2023-01-23T00:00:00"/>
    <d v="2024-12-10T00:00:00"/>
    <x v="228"/>
    <x v="1"/>
    <x v="2"/>
    <n v="196"/>
    <x v="1"/>
    <s v="Comedy"/>
    <n v="2"/>
    <n v="2"/>
    <b v="1"/>
    <n v="102"/>
    <x v="1"/>
    <n v="66"/>
    <x v="1"/>
    <x v="4"/>
    <x v="3"/>
    <x v="3"/>
    <n v="11"/>
    <n v="3.7"/>
    <x v="0"/>
    <s v="Active"/>
    <n v="2741"/>
    <s v="2001-3000"/>
    <s v="Tablet"/>
    <s v="45-54"/>
    <s v="Afternoon"/>
  </r>
  <r>
    <n v="6170"/>
    <s v="Sarah"/>
    <d v="2024-06-21T00:00:00"/>
    <d v="2024-11-22T00:00:00"/>
    <x v="275"/>
    <x v="3"/>
    <x v="2"/>
    <n v="298"/>
    <x v="4"/>
    <s v="Horror"/>
    <n v="5"/>
    <n v="1"/>
    <b v="1"/>
    <n v="943"/>
    <x v="3"/>
    <n v="187"/>
    <x v="2"/>
    <x v="2"/>
    <x v="3"/>
    <x v="3"/>
    <n v="60"/>
    <n v="3.7"/>
    <x v="0"/>
    <s v="Active"/>
    <n v="4338"/>
    <s v="4001-5000"/>
    <s v="Desktop"/>
    <s v="45-54"/>
    <s v="Late Night"/>
  </r>
  <r>
    <n v="7172"/>
    <s v="Felicia"/>
    <d v="2023-07-09T00:00:00"/>
    <d v="2024-11-22T00:00:00"/>
    <x v="276"/>
    <x v="0"/>
    <x v="1"/>
    <n v="477"/>
    <x v="3"/>
    <s v="Documentary"/>
    <n v="5"/>
    <n v="4"/>
    <b v="0"/>
    <n v="426"/>
    <x v="4"/>
    <n v="137"/>
    <x v="0"/>
    <x v="6"/>
    <x v="2"/>
    <x v="0"/>
    <n v="31"/>
    <n v="5"/>
    <x v="0"/>
    <s v="Active"/>
    <n v="2039"/>
    <s v="2001-3000"/>
    <s v="Smart TV"/>
    <s v="45-54"/>
    <s v="Morning"/>
  </r>
  <r>
    <n v="7408"/>
    <s v="Aaron"/>
    <d v="2022-12-27T00:00:00"/>
    <d v="2024-11-24T00:00:00"/>
    <x v="277"/>
    <x v="1"/>
    <x v="2"/>
    <n v="308"/>
    <x v="2"/>
    <s v="Romance"/>
    <n v="1"/>
    <n v="2"/>
    <b v="1"/>
    <n v="202"/>
    <x v="2"/>
    <n v="12"/>
    <x v="3"/>
    <x v="3"/>
    <x v="3"/>
    <x v="3"/>
    <n v="21"/>
    <n v="4.5"/>
    <x v="0"/>
    <s v="Active"/>
    <n v="2097"/>
    <s v="2001-3000"/>
    <s v="Desktop"/>
    <s v="25-34"/>
    <s v="Morning"/>
  </r>
  <r>
    <n v="7274"/>
    <s v="Joseph"/>
    <d v="2023-04-12T00:00:00"/>
    <d v="2024-12-06T00:00:00"/>
    <x v="278"/>
    <x v="1"/>
    <x v="1"/>
    <n v="193"/>
    <x v="1"/>
    <s v="Documentary"/>
    <n v="4"/>
    <n v="4"/>
    <b v="0"/>
    <n v="364"/>
    <x v="2"/>
    <n v="181"/>
    <x v="2"/>
    <x v="6"/>
    <x v="2"/>
    <x v="4"/>
    <n v="51"/>
    <n v="4.7"/>
    <x v="0"/>
    <s v="Active"/>
    <n v="2384"/>
    <s v="2001-3000"/>
    <s v="Desktop"/>
    <s v="55+"/>
    <s v="Afternoon"/>
  </r>
  <r>
    <n v="6001"/>
    <s v="Vickie"/>
    <d v="2024-09-02T00:00:00"/>
    <d v="2024-11-28T00:00:00"/>
    <x v="156"/>
    <x v="6"/>
    <x v="2"/>
    <n v="420"/>
    <x v="3"/>
    <s v="Documentary"/>
    <n v="3"/>
    <n v="3"/>
    <b v="1"/>
    <n v="562"/>
    <x v="4"/>
    <n v="67"/>
    <x v="1"/>
    <x v="0"/>
    <x v="1"/>
    <x v="4"/>
    <n v="2"/>
    <n v="3.2"/>
    <x v="1"/>
    <s v="Active"/>
    <n v="4159"/>
    <s v="4001-5000"/>
    <s v="Smart TV"/>
    <s v="45-54"/>
    <s v="Evening"/>
  </r>
  <r>
    <n v="9418"/>
    <s v="Stacey"/>
    <d v="2024-07-21T00:00:00"/>
    <d v="2024-11-26T00:00:00"/>
    <x v="279"/>
    <x v="3"/>
    <x v="0"/>
    <n v="128"/>
    <x v="1"/>
    <s v="Action"/>
    <n v="5"/>
    <n v="6"/>
    <b v="1"/>
    <n v="481"/>
    <x v="4"/>
    <n v="128"/>
    <x v="0"/>
    <x v="3"/>
    <x v="2"/>
    <x v="1"/>
    <n v="89"/>
    <n v="3.3"/>
    <x v="1"/>
    <s v="Active"/>
    <n v="2002"/>
    <s v="2001-3000"/>
    <s v="Tablet"/>
    <s v="18-24"/>
    <s v="Morning"/>
  </r>
  <r>
    <n v="9354"/>
    <s v="Timothy"/>
    <d v="2023-07-21T00:00:00"/>
    <d v="2024-11-30T00:00:00"/>
    <x v="280"/>
    <x v="2"/>
    <x v="1"/>
    <n v="133"/>
    <x v="1"/>
    <s v="Action"/>
    <n v="4"/>
    <n v="6"/>
    <b v="0"/>
    <n v="469"/>
    <x v="4"/>
    <n v="182"/>
    <x v="2"/>
    <x v="4"/>
    <x v="0"/>
    <x v="4"/>
    <n v="85"/>
    <n v="4.4000000000000004"/>
    <x v="0"/>
    <s v="Active"/>
    <n v="782"/>
    <s v="0-1000"/>
    <s v="Tablet"/>
    <s v="35-44"/>
    <s v="Afternoon"/>
  </r>
  <r>
    <n v="8122"/>
    <s v="Alison"/>
    <d v="2024-09-11T00:00:00"/>
    <d v="2024-11-29T00:00:00"/>
    <x v="114"/>
    <x v="6"/>
    <x v="2"/>
    <n v="413"/>
    <x v="3"/>
    <s v="Sci-Fi"/>
    <n v="5"/>
    <n v="2"/>
    <b v="0"/>
    <n v="708"/>
    <x v="0"/>
    <n v="4"/>
    <x v="3"/>
    <x v="2"/>
    <x v="2"/>
    <x v="5"/>
    <n v="62"/>
    <n v="4.3"/>
    <x v="1"/>
    <s v="Active"/>
    <n v="4056"/>
    <s v="4001-5000"/>
    <s v="Smartphone"/>
    <s v="55+"/>
    <s v="Evening"/>
  </r>
  <r>
    <n v="1765"/>
    <s v="Harold"/>
    <d v="2024-09-16T00:00:00"/>
    <d v="2024-11-24T00:00:00"/>
    <x v="281"/>
    <x v="6"/>
    <x v="1"/>
    <n v="28"/>
    <x v="0"/>
    <s v="Documentary"/>
    <n v="4"/>
    <n v="1"/>
    <b v="1"/>
    <n v="990"/>
    <x v="3"/>
    <n v="88"/>
    <x v="1"/>
    <x v="2"/>
    <x v="2"/>
    <x v="5"/>
    <n v="97"/>
    <n v="5"/>
    <x v="0"/>
    <s v="Active"/>
    <n v="1341"/>
    <s v="1001-2000"/>
    <s v="Tablet"/>
    <s v="35-44"/>
    <s v="Late Night"/>
  </r>
  <r>
    <n v="5352"/>
    <s v="Andrew"/>
    <d v="2024-01-16T00:00:00"/>
    <d v="2024-12-14T00:00:00"/>
    <x v="264"/>
    <x v="4"/>
    <x v="2"/>
    <n v="453"/>
    <x v="3"/>
    <s v="Drama"/>
    <n v="5"/>
    <n v="3"/>
    <b v="1"/>
    <n v="236"/>
    <x v="2"/>
    <n v="121"/>
    <x v="0"/>
    <x v="0"/>
    <x v="3"/>
    <x v="2"/>
    <n v="1"/>
    <n v="3.7"/>
    <x v="0"/>
    <s v="Active"/>
    <n v="3028"/>
    <s v="3001-4000"/>
    <s v="Desktop"/>
    <s v="55+"/>
    <s v="Morning"/>
  </r>
  <r>
    <n v="7578"/>
    <s v="Stephanie"/>
    <d v="2023-10-03T00:00:00"/>
    <d v="2024-12-03T00:00:00"/>
    <x v="148"/>
    <x v="2"/>
    <x v="1"/>
    <n v="186"/>
    <x v="1"/>
    <s v="Drama"/>
    <n v="2"/>
    <n v="5"/>
    <b v="1"/>
    <n v="784"/>
    <x v="0"/>
    <n v="29"/>
    <x v="3"/>
    <x v="0"/>
    <x v="1"/>
    <x v="1"/>
    <n v="76"/>
    <n v="4.3"/>
    <x v="1"/>
    <s v="Active"/>
    <n v="4799"/>
    <s v="4001-5000"/>
    <s v="Desktop"/>
    <s v="18-24"/>
    <s v="Morning"/>
  </r>
  <r>
    <n v="8912"/>
    <s v="Scott"/>
    <d v="2024-09-05T00:00:00"/>
    <d v="2024-11-21T00:00:00"/>
    <x v="207"/>
    <x v="6"/>
    <x v="2"/>
    <n v="287"/>
    <x v="4"/>
    <s v="Romance"/>
    <n v="3"/>
    <n v="6"/>
    <b v="0"/>
    <n v="714"/>
    <x v="0"/>
    <n v="3"/>
    <x v="3"/>
    <x v="3"/>
    <x v="1"/>
    <x v="2"/>
    <n v="45"/>
    <n v="4.3"/>
    <x v="1"/>
    <s v="Active"/>
    <n v="4556"/>
    <s v="4001-5000"/>
    <s v="Tablet"/>
    <s v="45-54"/>
    <s v="Morning"/>
  </r>
  <r>
    <n v="6641"/>
    <s v="Ashley"/>
    <d v="2024-07-20T00:00:00"/>
    <d v="2024-12-08T00:00:00"/>
    <x v="30"/>
    <x v="3"/>
    <x v="0"/>
    <n v="45"/>
    <x v="0"/>
    <s v="Horror"/>
    <n v="4"/>
    <n v="3"/>
    <b v="0"/>
    <n v="420"/>
    <x v="4"/>
    <n v="87"/>
    <x v="1"/>
    <x v="2"/>
    <x v="3"/>
    <x v="2"/>
    <n v="41"/>
    <n v="3.3"/>
    <x v="1"/>
    <s v="Active"/>
    <n v="2965"/>
    <s v="2001-3000"/>
    <s v="Laptop"/>
    <s v="55+"/>
    <s v="Evening"/>
  </r>
  <r>
    <n v="9664"/>
    <s v="Rick"/>
    <d v="2023-07-11T00:00:00"/>
    <d v="2024-11-22T00:00:00"/>
    <x v="2"/>
    <x v="2"/>
    <x v="1"/>
    <n v="463"/>
    <x v="3"/>
    <s v="Comedy"/>
    <n v="5"/>
    <n v="4"/>
    <b v="0"/>
    <n v="961"/>
    <x v="3"/>
    <n v="9"/>
    <x v="3"/>
    <x v="2"/>
    <x v="3"/>
    <x v="3"/>
    <n v="62"/>
    <n v="3.4"/>
    <x v="1"/>
    <s v="Active"/>
    <n v="3556"/>
    <s v="3001-4000"/>
    <s v="Laptop"/>
    <s v="18-24"/>
    <s v="Evening"/>
  </r>
  <r>
    <n v="9134"/>
    <s v="Stephanie"/>
    <d v="2023-01-26T00:00:00"/>
    <d v="2024-11-19T00:00:00"/>
    <x v="282"/>
    <x v="1"/>
    <x v="2"/>
    <n v="241"/>
    <x v="4"/>
    <s v="Sci-Fi"/>
    <n v="1"/>
    <n v="5"/>
    <b v="1"/>
    <n v="775"/>
    <x v="0"/>
    <n v="194"/>
    <x v="2"/>
    <x v="6"/>
    <x v="1"/>
    <x v="0"/>
    <n v="94"/>
    <n v="3.1"/>
    <x v="0"/>
    <s v="Active"/>
    <n v="2901"/>
    <s v="2001-3000"/>
    <s v="Laptop"/>
    <s v="55+"/>
    <s v="Morning"/>
  </r>
  <r>
    <n v="6663"/>
    <s v="Douglas"/>
    <d v="2024-05-19T00:00:00"/>
    <d v="2024-12-07T00:00:00"/>
    <x v="239"/>
    <x v="5"/>
    <x v="0"/>
    <n v="11"/>
    <x v="0"/>
    <s v="Documentary"/>
    <n v="4"/>
    <n v="1"/>
    <b v="1"/>
    <n v="773"/>
    <x v="0"/>
    <n v="139"/>
    <x v="0"/>
    <x v="5"/>
    <x v="1"/>
    <x v="1"/>
    <n v="45"/>
    <n v="4.0999999999999996"/>
    <x v="0"/>
    <s v="Active"/>
    <n v="3520"/>
    <s v="3001-4000"/>
    <s v="Tablet"/>
    <s v="55+"/>
    <s v="Evening"/>
  </r>
  <r>
    <n v="9800"/>
    <s v="Troy"/>
    <d v="2022-12-31T00:00:00"/>
    <d v="2024-12-05T00:00:00"/>
    <x v="52"/>
    <x v="7"/>
    <x v="2"/>
    <n v="123"/>
    <x v="1"/>
    <s v="Horror"/>
    <n v="1"/>
    <n v="1"/>
    <b v="1"/>
    <n v="841"/>
    <x v="3"/>
    <n v="45"/>
    <x v="3"/>
    <x v="2"/>
    <x v="0"/>
    <x v="0"/>
    <n v="76"/>
    <n v="4.3"/>
    <x v="1"/>
    <s v="Active"/>
    <n v="3983"/>
    <s v="3001-4000"/>
    <s v="Smartphone"/>
    <s v="35-44"/>
    <s v="Late Night"/>
  </r>
  <r>
    <n v="2363"/>
    <s v="Cindy"/>
    <d v="2023-05-21T00:00:00"/>
    <d v="2024-12-01T00:00:00"/>
    <x v="283"/>
    <x v="0"/>
    <x v="0"/>
    <n v="411"/>
    <x v="3"/>
    <s v="Documentary"/>
    <n v="3"/>
    <n v="2"/>
    <b v="1"/>
    <n v="412"/>
    <x v="4"/>
    <n v="20"/>
    <x v="3"/>
    <x v="4"/>
    <x v="0"/>
    <x v="3"/>
    <n v="94"/>
    <n v="4.7"/>
    <x v="1"/>
    <s v="Active"/>
    <n v="4632"/>
    <s v="4001-5000"/>
    <s v="Smartphone"/>
    <s v="25-34"/>
    <s v="Evening"/>
  </r>
  <r>
    <n v="4875"/>
    <s v="Christopher"/>
    <d v="2024-04-21T00:00:00"/>
    <d v="2024-11-23T00:00:00"/>
    <x v="284"/>
    <x v="5"/>
    <x v="0"/>
    <n v="469"/>
    <x v="3"/>
    <s v="Comedy"/>
    <n v="2"/>
    <n v="1"/>
    <b v="0"/>
    <n v="160"/>
    <x v="1"/>
    <n v="79"/>
    <x v="1"/>
    <x v="5"/>
    <x v="1"/>
    <x v="5"/>
    <n v="57"/>
    <n v="4.5"/>
    <x v="1"/>
    <s v="Active"/>
    <n v="314"/>
    <s v="0-1000"/>
    <s v="Smartphone"/>
    <s v="25-34"/>
    <s v="Late Night"/>
  </r>
  <r>
    <n v="8961"/>
    <s v="Nathan"/>
    <d v="2023-07-09T00:00:00"/>
    <d v="2024-12-07T00:00:00"/>
    <x v="200"/>
    <x v="0"/>
    <x v="1"/>
    <n v="120"/>
    <x v="1"/>
    <s v="Horror"/>
    <n v="3"/>
    <n v="6"/>
    <b v="0"/>
    <n v="346"/>
    <x v="2"/>
    <n v="125"/>
    <x v="0"/>
    <x v="0"/>
    <x v="3"/>
    <x v="1"/>
    <n v="25"/>
    <n v="4.0999999999999996"/>
    <x v="0"/>
    <s v="Active"/>
    <n v="4012"/>
    <s v="4001-5000"/>
    <s v="Desktop"/>
    <s v="25-34"/>
    <s v="Morning"/>
  </r>
  <r>
    <n v="1539"/>
    <s v="Linda"/>
    <d v="2024-08-29T00:00:00"/>
    <d v="2024-11-29T00:00:00"/>
    <x v="285"/>
    <x v="6"/>
    <x v="2"/>
    <n v="348"/>
    <x v="2"/>
    <s v="Drama"/>
    <n v="1"/>
    <n v="5"/>
    <b v="1"/>
    <n v="266"/>
    <x v="2"/>
    <n v="94"/>
    <x v="1"/>
    <x v="4"/>
    <x v="1"/>
    <x v="4"/>
    <n v="82"/>
    <n v="4.3"/>
    <x v="1"/>
    <s v="Active"/>
    <n v="2356"/>
    <s v="2001-3000"/>
    <s v="Laptop"/>
    <s v="45-54"/>
    <s v="Morning"/>
  </r>
  <r>
    <n v="4037"/>
    <s v="Tina"/>
    <d v="2023-11-30T00:00:00"/>
    <d v="2024-12-14T00:00:00"/>
    <x v="286"/>
    <x v="4"/>
    <x v="1"/>
    <n v="103"/>
    <x v="1"/>
    <s v="Romance"/>
    <n v="4"/>
    <n v="4"/>
    <b v="0"/>
    <n v="305"/>
    <x v="2"/>
    <n v="191"/>
    <x v="2"/>
    <x v="1"/>
    <x v="0"/>
    <x v="5"/>
    <n v="98"/>
    <n v="4.7"/>
    <x v="1"/>
    <s v="Active"/>
    <n v="1824"/>
    <s v="1001-2000"/>
    <s v="Tablet"/>
    <s v="18-24"/>
    <s v="Afternoon"/>
  </r>
  <r>
    <n v="4239"/>
    <s v="Christopher"/>
    <d v="2024-11-18T00:00:00"/>
    <d v="2024-11-23T00:00:00"/>
    <x v="287"/>
    <x v="6"/>
    <x v="0"/>
    <n v="470"/>
    <x v="3"/>
    <s v="Comedy"/>
    <n v="2"/>
    <n v="3"/>
    <b v="0"/>
    <n v="89"/>
    <x v="1"/>
    <n v="135"/>
    <x v="0"/>
    <x v="3"/>
    <x v="1"/>
    <x v="2"/>
    <n v="45"/>
    <n v="4.5"/>
    <x v="0"/>
    <s v="Active"/>
    <n v="4236"/>
    <s v="4001-5000"/>
    <s v="Smartphone"/>
    <s v="18-24"/>
    <s v="Morning"/>
  </r>
  <r>
    <n v="4364"/>
    <s v="Victor"/>
    <d v="2024-10-27T00:00:00"/>
    <d v="2024-12-01T00:00:00"/>
    <x v="249"/>
    <x v="6"/>
    <x v="0"/>
    <n v="241"/>
    <x v="4"/>
    <s v="Romance"/>
    <n v="3"/>
    <n v="6"/>
    <b v="0"/>
    <n v="905"/>
    <x v="3"/>
    <n v="127"/>
    <x v="0"/>
    <x v="3"/>
    <x v="0"/>
    <x v="3"/>
    <n v="93"/>
    <n v="4"/>
    <x v="0"/>
    <s v="Active"/>
    <n v="2102"/>
    <s v="2001-3000"/>
    <s v="Desktop"/>
    <s v="35-44"/>
    <s v="Morning"/>
  </r>
  <r>
    <n v="8946"/>
    <s v="Judy"/>
    <d v="2024-05-18T00:00:00"/>
    <d v="2024-12-14T00:00:00"/>
    <x v="288"/>
    <x v="5"/>
    <x v="2"/>
    <n v="277"/>
    <x v="4"/>
    <s v="Romance"/>
    <n v="3"/>
    <n v="5"/>
    <b v="0"/>
    <n v="959"/>
    <x v="3"/>
    <n v="174"/>
    <x v="2"/>
    <x v="0"/>
    <x v="0"/>
    <x v="5"/>
    <n v="51"/>
    <n v="3.4"/>
    <x v="1"/>
    <s v="Active"/>
    <n v="1876"/>
    <s v="1001-2000"/>
    <s v="Smartphone"/>
    <s v="25-34"/>
    <s v="Late Night"/>
  </r>
  <r>
    <n v="5911"/>
    <s v="Stephanie"/>
    <d v="2024-01-02T00:00:00"/>
    <d v="2024-12-10T00:00:00"/>
    <x v="61"/>
    <x v="4"/>
    <x v="0"/>
    <n v="158"/>
    <x v="1"/>
    <s v="Romance"/>
    <n v="3"/>
    <n v="1"/>
    <b v="1"/>
    <n v="426"/>
    <x v="4"/>
    <n v="7"/>
    <x v="3"/>
    <x v="6"/>
    <x v="3"/>
    <x v="5"/>
    <n v="36"/>
    <n v="3.6"/>
    <x v="0"/>
    <s v="Active"/>
    <n v="242"/>
    <s v="0-1000"/>
    <s v="Tablet"/>
    <s v="55+"/>
    <s v="Morning"/>
  </r>
  <r>
    <n v="8033"/>
    <s v="Rhonda"/>
    <d v="2024-01-18T00:00:00"/>
    <d v="2024-11-28T00:00:00"/>
    <x v="28"/>
    <x v="4"/>
    <x v="2"/>
    <n v="23"/>
    <x v="0"/>
    <s v="Romance"/>
    <n v="1"/>
    <n v="1"/>
    <b v="0"/>
    <n v="585"/>
    <x v="4"/>
    <n v="97"/>
    <x v="1"/>
    <x v="4"/>
    <x v="1"/>
    <x v="0"/>
    <n v="23"/>
    <n v="3.4"/>
    <x v="1"/>
    <s v="Active"/>
    <n v="4531"/>
    <s v="4001-5000"/>
    <s v="Tablet"/>
    <s v="25-34"/>
    <s v="Evening"/>
  </r>
  <r>
    <n v="6603"/>
    <s v="Amanda"/>
    <d v="2024-01-30T00:00:00"/>
    <d v="2024-12-07T00:00:00"/>
    <x v="289"/>
    <x v="4"/>
    <x v="1"/>
    <n v="200"/>
    <x v="1"/>
    <s v="Romance"/>
    <n v="4"/>
    <n v="5"/>
    <b v="0"/>
    <n v="65"/>
    <x v="1"/>
    <n v="11"/>
    <x v="3"/>
    <x v="4"/>
    <x v="3"/>
    <x v="5"/>
    <n v="30"/>
    <n v="3.2"/>
    <x v="1"/>
    <s v="Active"/>
    <n v="959"/>
    <s v="0-1000"/>
    <s v="Desktop"/>
    <s v="25-34"/>
    <s v="Afternoon"/>
  </r>
  <r>
    <n v="9630"/>
    <s v="William"/>
    <d v="2023-06-01T00:00:00"/>
    <d v="2024-11-26T00:00:00"/>
    <x v="17"/>
    <x v="0"/>
    <x v="0"/>
    <n v="264"/>
    <x v="4"/>
    <s v="Drama"/>
    <n v="5"/>
    <n v="6"/>
    <b v="0"/>
    <n v="367"/>
    <x v="2"/>
    <n v="163"/>
    <x v="2"/>
    <x v="5"/>
    <x v="3"/>
    <x v="5"/>
    <n v="88"/>
    <n v="3.5"/>
    <x v="1"/>
    <s v="Active"/>
    <n v="2156"/>
    <s v="2001-3000"/>
    <s v="Laptop"/>
    <s v="45-54"/>
    <s v="Late Night"/>
  </r>
  <r>
    <n v="1691"/>
    <s v="Elizabeth"/>
    <d v="2023-09-04T00:00:00"/>
    <d v="2024-12-07T00:00:00"/>
    <x v="290"/>
    <x v="2"/>
    <x v="1"/>
    <n v="309"/>
    <x v="2"/>
    <s v="Sci-Fi"/>
    <n v="4"/>
    <n v="4"/>
    <b v="0"/>
    <n v="891"/>
    <x v="3"/>
    <n v="93"/>
    <x v="1"/>
    <x v="1"/>
    <x v="3"/>
    <x v="3"/>
    <n v="65"/>
    <n v="4"/>
    <x v="1"/>
    <s v="Active"/>
    <n v="1442"/>
    <s v="1001-2000"/>
    <s v="Smart TV"/>
    <s v="55+"/>
    <s v="Morning"/>
  </r>
  <r>
    <n v="5590"/>
    <s v="Jennifer"/>
    <d v="2024-07-27T00:00:00"/>
    <d v="2024-12-15T00:00:00"/>
    <x v="30"/>
    <x v="3"/>
    <x v="0"/>
    <n v="30"/>
    <x v="0"/>
    <s v="Documentary"/>
    <n v="2"/>
    <n v="6"/>
    <b v="0"/>
    <n v="468"/>
    <x v="4"/>
    <n v="196"/>
    <x v="2"/>
    <x v="2"/>
    <x v="0"/>
    <x v="0"/>
    <n v="52"/>
    <n v="4.5"/>
    <x v="0"/>
    <s v="Active"/>
    <n v="4586"/>
    <s v="4001-5000"/>
    <s v="Smartphone"/>
    <s v="18-24"/>
    <s v="Afternoon"/>
  </r>
  <r>
    <n v="8645"/>
    <s v="Daniel"/>
    <d v="2024-04-17T00:00:00"/>
    <d v="2024-11-29T00:00:00"/>
    <x v="291"/>
    <x v="5"/>
    <x v="1"/>
    <n v="289"/>
    <x v="4"/>
    <s v="Sci-Fi"/>
    <n v="4"/>
    <n v="3"/>
    <b v="1"/>
    <n v="999"/>
    <x v="3"/>
    <n v="22"/>
    <x v="3"/>
    <x v="0"/>
    <x v="0"/>
    <x v="2"/>
    <n v="50"/>
    <n v="4.3"/>
    <x v="1"/>
    <s v="Active"/>
    <n v="4170"/>
    <s v="4001-5000"/>
    <s v="Smart TV"/>
    <s v="55+"/>
    <s v="Late Night"/>
  </r>
  <r>
    <n v="7663"/>
    <s v="David"/>
    <d v="2024-05-05T00:00:00"/>
    <d v="2024-11-28T00:00:00"/>
    <x v="292"/>
    <x v="5"/>
    <x v="0"/>
    <n v="432"/>
    <x v="3"/>
    <s v="Documentary"/>
    <n v="5"/>
    <n v="4"/>
    <b v="1"/>
    <n v="263"/>
    <x v="2"/>
    <n v="55"/>
    <x v="1"/>
    <x v="6"/>
    <x v="2"/>
    <x v="4"/>
    <n v="22"/>
    <n v="3.5"/>
    <x v="1"/>
    <s v="Active"/>
    <n v="1294"/>
    <s v="1001-2000"/>
    <s v="Desktop"/>
    <s v="45-54"/>
    <s v="Morning"/>
  </r>
  <r>
    <n v="2647"/>
    <s v="John"/>
    <d v="2024-07-23T00:00:00"/>
    <d v="2024-12-17T00:00:00"/>
    <x v="293"/>
    <x v="3"/>
    <x v="0"/>
    <n v="393"/>
    <x v="2"/>
    <s v="Horror"/>
    <n v="4"/>
    <n v="2"/>
    <b v="1"/>
    <n v="487"/>
    <x v="4"/>
    <n v="105"/>
    <x v="0"/>
    <x v="1"/>
    <x v="0"/>
    <x v="5"/>
    <n v="99"/>
    <n v="3.4"/>
    <x v="0"/>
    <s v="Active"/>
    <n v="2460"/>
    <s v="2001-3000"/>
    <s v="Tablet"/>
    <s v="35-44"/>
    <s v="Morning"/>
  </r>
  <r>
    <n v="6539"/>
    <s v="Katherine"/>
    <d v="2024-04-19T00:00:00"/>
    <d v="2024-12-01T00:00:00"/>
    <x v="291"/>
    <x v="5"/>
    <x v="1"/>
    <n v="203"/>
    <x v="4"/>
    <s v="Horror"/>
    <n v="1"/>
    <n v="3"/>
    <b v="0"/>
    <n v="961"/>
    <x v="3"/>
    <n v="41"/>
    <x v="3"/>
    <x v="4"/>
    <x v="1"/>
    <x v="1"/>
    <n v="76"/>
    <n v="4.2"/>
    <x v="1"/>
    <s v="Active"/>
    <n v="3276"/>
    <s v="3001-4000"/>
    <s v="Smart TV"/>
    <s v="55+"/>
    <s v="Late Night"/>
  </r>
  <r>
    <n v="3472"/>
    <s v="James"/>
    <d v="2023-09-19T00:00:00"/>
    <d v="2024-11-23T00:00:00"/>
    <x v="69"/>
    <x v="2"/>
    <x v="0"/>
    <n v="43"/>
    <x v="0"/>
    <s v="Comedy"/>
    <n v="4"/>
    <n v="1"/>
    <b v="0"/>
    <n v="973"/>
    <x v="3"/>
    <n v="7"/>
    <x v="3"/>
    <x v="2"/>
    <x v="2"/>
    <x v="0"/>
    <n v="76"/>
    <n v="4.0999999999999996"/>
    <x v="1"/>
    <s v="Active"/>
    <n v="941"/>
    <s v="0-1000"/>
    <s v="Smartphone"/>
    <s v="55+"/>
    <s v="Morning"/>
  </r>
  <r>
    <n v="4314"/>
    <s v="Alicia"/>
    <d v="2023-07-10T00:00:00"/>
    <d v="2024-12-15T00:00:00"/>
    <x v="294"/>
    <x v="0"/>
    <x v="0"/>
    <n v="311"/>
    <x v="2"/>
    <s v="Romance"/>
    <n v="3"/>
    <n v="5"/>
    <b v="1"/>
    <n v="724"/>
    <x v="0"/>
    <n v="191"/>
    <x v="2"/>
    <x v="0"/>
    <x v="0"/>
    <x v="0"/>
    <n v="55"/>
    <n v="4.7"/>
    <x v="1"/>
    <s v="Active"/>
    <n v="4062"/>
    <s v="4001-5000"/>
    <s v="Smart TV"/>
    <s v="35-44"/>
    <s v="Morning"/>
  </r>
  <r>
    <n v="6739"/>
    <s v="Richard"/>
    <d v="2024-07-30T00:00:00"/>
    <d v="2024-12-01T00:00:00"/>
    <x v="73"/>
    <x v="3"/>
    <x v="1"/>
    <n v="23"/>
    <x v="0"/>
    <s v="Documentary"/>
    <n v="5"/>
    <n v="3"/>
    <b v="0"/>
    <n v="725"/>
    <x v="0"/>
    <n v="168"/>
    <x v="2"/>
    <x v="0"/>
    <x v="1"/>
    <x v="0"/>
    <n v="25"/>
    <n v="3.6"/>
    <x v="1"/>
    <s v="Active"/>
    <n v="4322"/>
    <s v="4001-5000"/>
    <s v="Laptop"/>
    <s v="18-24"/>
    <s v="Late Night"/>
  </r>
  <r>
    <n v="6368"/>
    <s v="Robert"/>
    <d v="2023-08-28T00:00:00"/>
    <d v="2024-12-14T00:00:00"/>
    <x v="295"/>
    <x v="2"/>
    <x v="1"/>
    <n v="370"/>
    <x v="2"/>
    <s v="Comedy"/>
    <n v="3"/>
    <n v="4"/>
    <b v="1"/>
    <n v="973"/>
    <x v="3"/>
    <n v="152"/>
    <x v="2"/>
    <x v="1"/>
    <x v="2"/>
    <x v="0"/>
    <n v="98"/>
    <n v="3.1"/>
    <x v="1"/>
    <s v="Active"/>
    <n v="1456"/>
    <s v="1001-2000"/>
    <s v="Tablet"/>
    <s v="45-54"/>
    <s v="Afternoon"/>
  </r>
  <r>
    <n v="7309"/>
    <s v="Emily"/>
    <d v="2024-06-30T00:00:00"/>
    <d v="2024-11-19T00:00:00"/>
    <x v="296"/>
    <x v="3"/>
    <x v="2"/>
    <n v="343"/>
    <x v="2"/>
    <s v="Documentary"/>
    <n v="2"/>
    <n v="2"/>
    <b v="0"/>
    <n v="830"/>
    <x v="3"/>
    <n v="172"/>
    <x v="2"/>
    <x v="1"/>
    <x v="2"/>
    <x v="1"/>
    <n v="99"/>
    <n v="4.9000000000000004"/>
    <x v="0"/>
    <s v="Active"/>
    <n v="1281"/>
    <s v="1001-2000"/>
    <s v="Smart TV"/>
    <s v="45-54"/>
    <s v="Morning"/>
  </r>
  <r>
    <n v="3976"/>
    <s v="Catherine"/>
    <d v="2023-11-07T00:00:00"/>
    <d v="2024-12-03T00:00:00"/>
    <x v="297"/>
    <x v="4"/>
    <x v="0"/>
    <n v="391"/>
    <x v="2"/>
    <s v="Sci-Fi"/>
    <n v="4"/>
    <n v="6"/>
    <b v="0"/>
    <n v="726"/>
    <x v="0"/>
    <n v="176"/>
    <x v="2"/>
    <x v="1"/>
    <x v="1"/>
    <x v="5"/>
    <n v="65"/>
    <n v="3.8"/>
    <x v="0"/>
    <s v="Active"/>
    <n v="1926"/>
    <s v="1001-2000"/>
    <s v="Laptop"/>
    <s v="45-54"/>
    <s v="Afternoon"/>
  </r>
  <r>
    <n v="7230"/>
    <s v="Jeffrey"/>
    <d v="2024-06-20T00:00:00"/>
    <d v="2024-12-13T00:00:00"/>
    <x v="298"/>
    <x v="3"/>
    <x v="1"/>
    <n v="405"/>
    <x v="3"/>
    <s v="Drama"/>
    <n v="3"/>
    <n v="3"/>
    <b v="0"/>
    <n v="90"/>
    <x v="1"/>
    <n v="151"/>
    <x v="2"/>
    <x v="1"/>
    <x v="1"/>
    <x v="1"/>
    <n v="64"/>
    <n v="4.0999999999999996"/>
    <x v="0"/>
    <s v="Active"/>
    <n v="1368"/>
    <s v="1001-2000"/>
    <s v="Smart TV"/>
    <s v="35-44"/>
    <s v="Late Night"/>
  </r>
  <r>
    <n v="8888"/>
    <s v="Eric"/>
    <d v="2024-04-22T00:00:00"/>
    <d v="2024-12-13T00:00:00"/>
    <x v="211"/>
    <x v="5"/>
    <x v="2"/>
    <n v="14"/>
    <x v="0"/>
    <s v="Horror"/>
    <n v="5"/>
    <n v="1"/>
    <b v="0"/>
    <n v="617"/>
    <x v="0"/>
    <n v="128"/>
    <x v="0"/>
    <x v="3"/>
    <x v="1"/>
    <x v="5"/>
    <n v="31"/>
    <n v="3.5"/>
    <x v="0"/>
    <s v="Active"/>
    <n v="571"/>
    <s v="0-1000"/>
    <s v="Smartphone"/>
    <s v="35-44"/>
    <s v="Evening"/>
  </r>
  <r>
    <n v="1194"/>
    <s v="Richard"/>
    <d v="2024-10-20T00:00:00"/>
    <d v="2024-12-02T00:00:00"/>
    <x v="51"/>
    <x v="6"/>
    <x v="0"/>
    <n v="11"/>
    <x v="0"/>
    <s v="Horror"/>
    <n v="4"/>
    <n v="6"/>
    <b v="0"/>
    <n v="246"/>
    <x v="2"/>
    <n v="96"/>
    <x v="1"/>
    <x v="6"/>
    <x v="0"/>
    <x v="3"/>
    <n v="56"/>
    <n v="4.5999999999999996"/>
    <x v="1"/>
    <s v="Active"/>
    <n v="3807"/>
    <s v="3001-4000"/>
    <s v="Laptop"/>
    <s v="55+"/>
    <s v="Morning"/>
  </r>
  <r>
    <n v="6983"/>
    <s v="Jennifer"/>
    <d v="2024-08-28T00:00:00"/>
    <d v="2024-12-07T00:00:00"/>
    <x v="299"/>
    <x v="3"/>
    <x v="1"/>
    <n v="335"/>
    <x v="2"/>
    <s v="Sci-Fi"/>
    <n v="1"/>
    <n v="2"/>
    <b v="1"/>
    <n v="484"/>
    <x v="4"/>
    <n v="54"/>
    <x v="1"/>
    <x v="2"/>
    <x v="0"/>
    <x v="5"/>
    <n v="51"/>
    <n v="4"/>
    <x v="1"/>
    <s v="Active"/>
    <n v="3424"/>
    <s v="3001-4000"/>
    <s v="Smartphone"/>
    <s v="45-54"/>
    <s v="Evening"/>
  </r>
  <r>
    <n v="1413"/>
    <s v="Charles"/>
    <d v="2022-12-20T00:00:00"/>
    <d v="2024-11-30T00:00:00"/>
    <x v="300"/>
    <x v="7"/>
    <x v="1"/>
    <n v="408"/>
    <x v="3"/>
    <s v="Sci-Fi"/>
    <n v="3"/>
    <n v="5"/>
    <b v="1"/>
    <n v="418"/>
    <x v="4"/>
    <n v="198"/>
    <x v="2"/>
    <x v="0"/>
    <x v="0"/>
    <x v="3"/>
    <n v="0"/>
    <n v="3"/>
    <x v="0"/>
    <s v="Active"/>
    <n v="1428"/>
    <s v="1001-2000"/>
    <s v="Smartphone"/>
    <s v="18-24"/>
    <s v="Afternoon"/>
  </r>
  <r>
    <n v="9509"/>
    <s v="Samantha"/>
    <d v="2024-07-28T00:00:00"/>
    <d v="2024-11-26T00:00:00"/>
    <x v="301"/>
    <x v="3"/>
    <x v="1"/>
    <n v="302"/>
    <x v="2"/>
    <s v="Action"/>
    <n v="2"/>
    <n v="2"/>
    <b v="0"/>
    <n v="431"/>
    <x v="4"/>
    <n v="116"/>
    <x v="0"/>
    <x v="3"/>
    <x v="1"/>
    <x v="5"/>
    <n v="15"/>
    <n v="3.9"/>
    <x v="1"/>
    <s v="Active"/>
    <n v="2387"/>
    <s v="2001-3000"/>
    <s v="Smart TV"/>
    <s v="45-54"/>
    <s v="Morning"/>
  </r>
  <r>
    <n v="6330"/>
    <s v="Meghan"/>
    <d v="2024-01-25T00:00:00"/>
    <d v="2024-12-04T00:00:00"/>
    <x v="170"/>
    <x v="4"/>
    <x v="0"/>
    <n v="329"/>
    <x v="2"/>
    <s v="Sci-Fi"/>
    <n v="4"/>
    <n v="1"/>
    <b v="1"/>
    <n v="973"/>
    <x v="3"/>
    <n v="163"/>
    <x v="2"/>
    <x v="0"/>
    <x v="3"/>
    <x v="4"/>
    <n v="78"/>
    <n v="4.2"/>
    <x v="1"/>
    <s v="Active"/>
    <n v="218"/>
    <s v="0-1000"/>
    <s v="Tablet"/>
    <s v="18-24"/>
    <s v="Evening"/>
  </r>
  <r>
    <n v="2504"/>
    <s v="Calvin"/>
    <d v="2024-08-22T00:00:00"/>
    <d v="2024-12-15T00:00:00"/>
    <x v="190"/>
    <x v="3"/>
    <x v="1"/>
    <n v="328"/>
    <x v="2"/>
    <s v="Comedy"/>
    <n v="4"/>
    <n v="6"/>
    <b v="1"/>
    <n v="858"/>
    <x v="3"/>
    <n v="159"/>
    <x v="2"/>
    <x v="2"/>
    <x v="0"/>
    <x v="1"/>
    <n v="75"/>
    <n v="4.5999999999999996"/>
    <x v="1"/>
    <s v="Active"/>
    <n v="68"/>
    <s v="0-1000"/>
    <s v="Smartphone"/>
    <s v="45-54"/>
    <s v="Afternoon"/>
  </r>
  <r>
    <n v="6593"/>
    <s v="Richard"/>
    <d v="2024-08-13T00:00:00"/>
    <d v="2024-12-07T00:00:00"/>
    <x v="302"/>
    <x v="3"/>
    <x v="1"/>
    <n v="353"/>
    <x v="2"/>
    <s v="Drama"/>
    <n v="3"/>
    <n v="6"/>
    <b v="0"/>
    <n v="637"/>
    <x v="0"/>
    <n v="160"/>
    <x v="2"/>
    <x v="2"/>
    <x v="1"/>
    <x v="4"/>
    <n v="67"/>
    <n v="5"/>
    <x v="1"/>
    <s v="Active"/>
    <n v="2749"/>
    <s v="2001-3000"/>
    <s v="Desktop"/>
    <s v="45-54"/>
    <s v="Late Night"/>
  </r>
  <r>
    <n v="9537"/>
    <s v="Richard"/>
    <d v="2024-02-20T00:00:00"/>
    <d v="2024-11-20T00:00:00"/>
    <x v="303"/>
    <x v="5"/>
    <x v="1"/>
    <n v="386"/>
    <x v="2"/>
    <s v="Comedy"/>
    <n v="3"/>
    <n v="3"/>
    <b v="0"/>
    <n v="693"/>
    <x v="0"/>
    <n v="61"/>
    <x v="1"/>
    <x v="2"/>
    <x v="3"/>
    <x v="0"/>
    <n v="48"/>
    <n v="3.8"/>
    <x v="0"/>
    <s v="Active"/>
    <n v="4942"/>
    <s v="4001-5000"/>
    <s v="Smart TV"/>
    <s v="35-44"/>
    <s v="Afternoon"/>
  </r>
  <r>
    <n v="9628"/>
    <s v="Maria"/>
    <d v="2023-10-27T00:00:00"/>
    <d v="2024-12-11T00:00:00"/>
    <x v="254"/>
    <x v="2"/>
    <x v="0"/>
    <n v="401"/>
    <x v="3"/>
    <s v="Comedy"/>
    <n v="5"/>
    <n v="6"/>
    <b v="0"/>
    <n v="308"/>
    <x v="2"/>
    <n v="103"/>
    <x v="0"/>
    <x v="0"/>
    <x v="2"/>
    <x v="2"/>
    <n v="98"/>
    <n v="3.1"/>
    <x v="1"/>
    <s v="Active"/>
    <n v="1813"/>
    <s v="1001-2000"/>
    <s v="Laptop"/>
    <s v="35-44"/>
    <s v="Morning"/>
  </r>
  <r>
    <n v="4024"/>
    <s v="Sarah"/>
    <d v="2023-04-21T00:00:00"/>
    <d v="2024-12-07T00:00:00"/>
    <x v="158"/>
    <x v="0"/>
    <x v="0"/>
    <n v="286"/>
    <x v="4"/>
    <s v="Drama"/>
    <n v="3"/>
    <n v="1"/>
    <b v="0"/>
    <n v="843"/>
    <x v="3"/>
    <n v="26"/>
    <x v="3"/>
    <x v="2"/>
    <x v="0"/>
    <x v="1"/>
    <n v="11"/>
    <n v="3.5"/>
    <x v="0"/>
    <s v="Active"/>
    <n v="318"/>
    <s v="0-1000"/>
    <s v="Tablet"/>
    <s v="55+"/>
    <s v="Morning"/>
  </r>
  <r>
    <n v="5321"/>
    <s v="Joseph"/>
    <d v="2023-12-30T00:00:00"/>
    <d v="2024-12-10T00:00:00"/>
    <x v="57"/>
    <x v="4"/>
    <x v="0"/>
    <n v="20"/>
    <x v="0"/>
    <s v="Romance"/>
    <n v="5"/>
    <n v="2"/>
    <b v="0"/>
    <n v="895"/>
    <x v="3"/>
    <n v="40"/>
    <x v="3"/>
    <x v="1"/>
    <x v="3"/>
    <x v="4"/>
    <n v="97"/>
    <n v="3.8"/>
    <x v="0"/>
    <s v="Active"/>
    <n v="4216"/>
    <s v="4001-5000"/>
    <s v="Desktop"/>
    <s v="55+"/>
    <s v="Afternoon"/>
  </r>
  <r>
    <n v="3926"/>
    <s v="Sheri"/>
    <d v="2024-11-20T00:00:00"/>
    <d v="2024-11-25T00:00:00"/>
    <x v="287"/>
    <x v="6"/>
    <x v="0"/>
    <n v="167"/>
    <x v="1"/>
    <s v="Romance"/>
    <n v="3"/>
    <n v="1"/>
    <b v="1"/>
    <n v="466"/>
    <x v="4"/>
    <n v="69"/>
    <x v="1"/>
    <x v="6"/>
    <x v="3"/>
    <x v="2"/>
    <n v="86"/>
    <n v="4.3"/>
    <x v="0"/>
    <s v="Active"/>
    <n v="3003"/>
    <s v="3001-4000"/>
    <s v="Smart TV"/>
    <s v="35-44"/>
    <s v="Evening"/>
  </r>
  <r>
    <n v="8738"/>
    <s v="Ashley"/>
    <d v="2024-09-21T00:00:00"/>
    <d v="2024-11-29T00:00:00"/>
    <x v="281"/>
    <x v="6"/>
    <x v="0"/>
    <n v="427"/>
    <x v="3"/>
    <s v="Romance"/>
    <n v="1"/>
    <n v="1"/>
    <b v="1"/>
    <n v="886"/>
    <x v="3"/>
    <n v="17"/>
    <x v="3"/>
    <x v="2"/>
    <x v="1"/>
    <x v="2"/>
    <n v="41"/>
    <n v="4.0999999999999996"/>
    <x v="0"/>
    <s v="Active"/>
    <n v="342"/>
    <s v="0-1000"/>
    <s v="Smart TV"/>
    <s v="45-54"/>
    <s v="Afternoon"/>
  </r>
  <r>
    <n v="2701"/>
    <s v="Victor"/>
    <d v="2024-05-05T00:00:00"/>
    <d v="2024-12-01T00:00:00"/>
    <x v="288"/>
    <x v="5"/>
    <x v="1"/>
    <n v="13"/>
    <x v="0"/>
    <s v="Drama"/>
    <n v="4"/>
    <n v="6"/>
    <b v="1"/>
    <n v="537"/>
    <x v="4"/>
    <n v="121"/>
    <x v="0"/>
    <x v="4"/>
    <x v="3"/>
    <x v="3"/>
    <n v="17"/>
    <n v="3.1"/>
    <x v="1"/>
    <s v="Active"/>
    <n v="2124"/>
    <s v="2001-3000"/>
    <s v="Desktop"/>
    <s v="55+"/>
    <s v="Morning"/>
  </r>
  <r>
    <n v="5339"/>
    <s v="Tommy"/>
    <d v="2024-02-19T00:00:00"/>
    <d v="2024-12-14T00:00:00"/>
    <x v="126"/>
    <x v="5"/>
    <x v="2"/>
    <n v="53"/>
    <x v="0"/>
    <s v="Action"/>
    <n v="5"/>
    <n v="5"/>
    <b v="0"/>
    <n v="524"/>
    <x v="4"/>
    <n v="161"/>
    <x v="2"/>
    <x v="6"/>
    <x v="3"/>
    <x v="1"/>
    <n v="65"/>
    <n v="4.9000000000000004"/>
    <x v="0"/>
    <s v="Active"/>
    <n v="1016"/>
    <s v="1001-2000"/>
    <s v="Desktop"/>
    <s v="45-54"/>
    <s v="Afternoon"/>
  </r>
  <r>
    <n v="1612"/>
    <s v="Trevor"/>
    <d v="2023-05-23T00:00:00"/>
    <d v="2024-12-04T00:00:00"/>
    <x v="304"/>
    <x v="0"/>
    <x v="0"/>
    <n v="197"/>
    <x v="1"/>
    <s v="Action"/>
    <n v="1"/>
    <n v="2"/>
    <b v="1"/>
    <n v="409"/>
    <x v="4"/>
    <n v="22"/>
    <x v="3"/>
    <x v="3"/>
    <x v="1"/>
    <x v="1"/>
    <n v="64"/>
    <n v="4.3"/>
    <x v="1"/>
    <s v="Active"/>
    <n v="1925"/>
    <s v="1001-2000"/>
    <s v="Tablet"/>
    <s v="35-44"/>
    <s v="Morning"/>
  </r>
  <r>
    <n v="5407"/>
    <s v="William"/>
    <d v="2023-10-13T00:00:00"/>
    <d v="2024-12-04T00:00:00"/>
    <x v="115"/>
    <x v="2"/>
    <x v="0"/>
    <n v="429"/>
    <x v="3"/>
    <s v="Horror"/>
    <n v="3"/>
    <n v="5"/>
    <b v="0"/>
    <n v="988"/>
    <x v="3"/>
    <n v="115"/>
    <x v="0"/>
    <x v="0"/>
    <x v="2"/>
    <x v="3"/>
    <n v="19"/>
    <n v="4.3"/>
    <x v="1"/>
    <s v="Active"/>
    <n v="3773"/>
    <s v="3001-4000"/>
    <s v="Laptop"/>
    <s v="25-34"/>
    <s v="Late Night"/>
  </r>
  <r>
    <n v="8225"/>
    <s v="Darrell"/>
    <d v="2024-05-08T00:00:00"/>
    <d v="2024-11-24T00:00:00"/>
    <x v="305"/>
    <x v="3"/>
    <x v="2"/>
    <n v="282"/>
    <x v="4"/>
    <s v="Horror"/>
    <n v="1"/>
    <n v="1"/>
    <b v="1"/>
    <n v="386"/>
    <x v="2"/>
    <n v="177"/>
    <x v="2"/>
    <x v="5"/>
    <x v="0"/>
    <x v="3"/>
    <n v="17"/>
    <n v="3.4"/>
    <x v="1"/>
    <s v="Active"/>
    <n v="1231"/>
    <s v="1001-2000"/>
    <s v="Laptop"/>
    <s v="55+"/>
    <s v="Afternoon"/>
  </r>
  <r>
    <n v="4714"/>
    <s v="Dana"/>
    <d v="2024-10-13T00:00:00"/>
    <d v="2024-11-20T00:00:00"/>
    <x v="306"/>
    <x v="6"/>
    <x v="1"/>
    <n v="248"/>
    <x v="4"/>
    <s v="Sci-Fi"/>
    <n v="5"/>
    <n v="6"/>
    <b v="0"/>
    <n v="996"/>
    <x v="3"/>
    <n v="24"/>
    <x v="3"/>
    <x v="4"/>
    <x v="1"/>
    <x v="1"/>
    <n v="53"/>
    <n v="3.3"/>
    <x v="1"/>
    <s v="Active"/>
    <n v="62"/>
    <s v="0-1000"/>
    <s v="Desktop"/>
    <s v="25-34"/>
    <s v="Evening"/>
  </r>
  <r>
    <n v="3826"/>
    <s v="Richard"/>
    <d v="2024-10-02T00:00:00"/>
    <d v="2024-12-16T00:00:00"/>
    <x v="261"/>
    <x v="6"/>
    <x v="1"/>
    <n v="406"/>
    <x v="3"/>
    <s v="Documentary"/>
    <n v="3"/>
    <n v="3"/>
    <b v="0"/>
    <n v="369"/>
    <x v="2"/>
    <n v="13"/>
    <x v="3"/>
    <x v="0"/>
    <x v="3"/>
    <x v="2"/>
    <n v="82"/>
    <n v="4.7"/>
    <x v="0"/>
    <s v="Active"/>
    <n v="1580"/>
    <s v="1001-2000"/>
    <s v="Tablet"/>
    <s v="55+"/>
    <s v="Late Night"/>
  </r>
  <r>
    <n v="3781"/>
    <s v="Jasmine"/>
    <d v="2023-12-17T00:00:00"/>
    <d v="2024-11-29T00:00:00"/>
    <x v="63"/>
    <x v="4"/>
    <x v="2"/>
    <n v="249"/>
    <x v="4"/>
    <s v="Romance"/>
    <n v="1"/>
    <n v="4"/>
    <b v="1"/>
    <n v="713"/>
    <x v="0"/>
    <n v="125"/>
    <x v="0"/>
    <x v="2"/>
    <x v="0"/>
    <x v="1"/>
    <n v="95"/>
    <n v="4.8"/>
    <x v="0"/>
    <s v="Active"/>
    <n v="74"/>
    <s v="0-1000"/>
    <s v="Laptop"/>
    <s v="18-24"/>
    <s v="Morning"/>
  </r>
  <r>
    <n v="5635"/>
    <s v="Chelsea"/>
    <d v="2023-10-18T00:00:00"/>
    <d v="2024-11-24T00:00:00"/>
    <x v="307"/>
    <x v="2"/>
    <x v="0"/>
    <n v="12"/>
    <x v="0"/>
    <s v="Horror"/>
    <n v="2"/>
    <n v="4"/>
    <b v="0"/>
    <n v="928"/>
    <x v="3"/>
    <n v="147"/>
    <x v="0"/>
    <x v="4"/>
    <x v="1"/>
    <x v="4"/>
    <n v="92"/>
    <n v="4.7"/>
    <x v="0"/>
    <s v="Active"/>
    <n v="3452"/>
    <s v="3001-4000"/>
    <s v="Tablet"/>
    <s v="25-34"/>
    <s v="Late Night"/>
  </r>
  <r>
    <n v="2291"/>
    <s v="Courtney"/>
    <d v="2023-04-12T00:00:00"/>
    <d v="2024-12-01T00:00:00"/>
    <x v="112"/>
    <x v="0"/>
    <x v="0"/>
    <n v="57"/>
    <x v="0"/>
    <s v="Action"/>
    <n v="2"/>
    <n v="6"/>
    <b v="1"/>
    <n v="869"/>
    <x v="3"/>
    <n v="107"/>
    <x v="0"/>
    <x v="4"/>
    <x v="2"/>
    <x v="3"/>
    <n v="67"/>
    <n v="4.3"/>
    <x v="0"/>
    <s v="Active"/>
    <n v="4792"/>
    <s v="4001-5000"/>
    <s v="Desktop"/>
    <s v="18-24"/>
    <s v="Afternoon"/>
  </r>
  <r>
    <n v="3119"/>
    <s v="Stacey"/>
    <d v="2024-09-18T00:00:00"/>
    <d v="2024-12-13T00:00:00"/>
    <x v="40"/>
    <x v="6"/>
    <x v="0"/>
    <n v="247"/>
    <x v="4"/>
    <s v="Romance"/>
    <n v="5"/>
    <n v="6"/>
    <b v="1"/>
    <n v="563"/>
    <x v="4"/>
    <n v="185"/>
    <x v="2"/>
    <x v="4"/>
    <x v="1"/>
    <x v="2"/>
    <n v="3"/>
    <n v="4.8"/>
    <x v="0"/>
    <s v="Active"/>
    <n v="4378"/>
    <s v="4001-5000"/>
    <s v="Smart TV"/>
    <s v="45-54"/>
    <s v="Evening"/>
  </r>
  <r>
    <n v="5280"/>
    <s v="Kristy"/>
    <d v="2023-03-25T00:00:00"/>
    <d v="2024-11-29T00:00:00"/>
    <x v="308"/>
    <x v="1"/>
    <x v="0"/>
    <n v="25"/>
    <x v="0"/>
    <s v="Horror"/>
    <n v="5"/>
    <n v="2"/>
    <b v="1"/>
    <n v="429"/>
    <x v="4"/>
    <n v="138"/>
    <x v="0"/>
    <x v="4"/>
    <x v="2"/>
    <x v="4"/>
    <n v="40"/>
    <n v="3.5"/>
    <x v="0"/>
    <s v="Active"/>
    <n v="1713"/>
    <s v="1001-2000"/>
    <s v="Smartphone"/>
    <s v="55+"/>
    <s v="Late Night"/>
  </r>
  <r>
    <n v="2546"/>
    <s v="Terri"/>
    <d v="2023-05-17T00:00:00"/>
    <d v="2024-12-03T00:00:00"/>
    <x v="309"/>
    <x v="0"/>
    <x v="2"/>
    <n v="425"/>
    <x v="3"/>
    <s v="Comedy"/>
    <n v="3"/>
    <n v="6"/>
    <b v="0"/>
    <n v="236"/>
    <x v="2"/>
    <n v="37"/>
    <x v="3"/>
    <x v="4"/>
    <x v="1"/>
    <x v="4"/>
    <n v="49"/>
    <n v="4"/>
    <x v="0"/>
    <s v="Active"/>
    <n v="1201"/>
    <s v="1001-2000"/>
    <s v="Smartphone"/>
    <s v="25-34"/>
    <s v="Evening"/>
  </r>
  <r>
    <n v="5975"/>
    <s v="Jessica"/>
    <d v="2023-09-24T00:00:00"/>
    <d v="2024-12-17T00:00:00"/>
    <x v="184"/>
    <x v="2"/>
    <x v="0"/>
    <n v="315"/>
    <x v="2"/>
    <s v="Documentary"/>
    <n v="2"/>
    <n v="5"/>
    <b v="1"/>
    <n v="889"/>
    <x v="3"/>
    <n v="80"/>
    <x v="1"/>
    <x v="5"/>
    <x v="2"/>
    <x v="1"/>
    <n v="52"/>
    <n v="4.4000000000000004"/>
    <x v="1"/>
    <s v="Active"/>
    <n v="416"/>
    <s v="0-1000"/>
    <s v="Smart TV"/>
    <s v="55+"/>
    <s v="Afternoon"/>
  </r>
  <r>
    <n v="9113"/>
    <s v="Aaron"/>
    <d v="2024-09-13T00:00:00"/>
    <d v="2024-11-30T00:00:00"/>
    <x v="56"/>
    <x v="6"/>
    <x v="0"/>
    <n v="466"/>
    <x v="3"/>
    <s v="Comedy"/>
    <n v="4"/>
    <n v="4"/>
    <b v="0"/>
    <n v="785"/>
    <x v="0"/>
    <n v="12"/>
    <x v="3"/>
    <x v="2"/>
    <x v="1"/>
    <x v="3"/>
    <n v="94"/>
    <n v="4.9000000000000004"/>
    <x v="0"/>
    <s v="Active"/>
    <n v="17"/>
    <s v="0-1000"/>
    <s v="Desktop"/>
    <s v="55+"/>
    <s v="Evening"/>
  </r>
  <r>
    <n v="6250"/>
    <s v="Madison"/>
    <d v="2024-07-08T00:00:00"/>
    <d v="2024-11-22T00:00:00"/>
    <x v="310"/>
    <x v="3"/>
    <x v="2"/>
    <n v="207"/>
    <x v="4"/>
    <s v="Sci-Fi"/>
    <n v="3"/>
    <n v="6"/>
    <b v="0"/>
    <n v="909"/>
    <x v="3"/>
    <n v="164"/>
    <x v="2"/>
    <x v="1"/>
    <x v="2"/>
    <x v="0"/>
    <n v="75"/>
    <n v="4.2"/>
    <x v="1"/>
    <s v="Active"/>
    <n v="4820"/>
    <s v="4001-5000"/>
    <s v="Laptop"/>
    <s v="45-54"/>
    <s v="Afternoon"/>
  </r>
  <r>
    <n v="6190"/>
    <s v="Alyssa"/>
    <d v="2024-11-17T00:00:00"/>
    <d v="2024-12-08T00:00:00"/>
    <x v="311"/>
    <x v="6"/>
    <x v="0"/>
    <n v="248"/>
    <x v="4"/>
    <s v="Drama"/>
    <n v="5"/>
    <n v="2"/>
    <b v="0"/>
    <n v="142"/>
    <x v="1"/>
    <n v="22"/>
    <x v="3"/>
    <x v="0"/>
    <x v="1"/>
    <x v="2"/>
    <n v="94"/>
    <n v="4.2"/>
    <x v="0"/>
    <s v="Active"/>
    <n v="1758"/>
    <s v="1001-2000"/>
    <s v="Tablet"/>
    <s v="55+"/>
    <s v="Late Night"/>
  </r>
  <r>
    <n v="5713"/>
    <s v="Carlos"/>
    <d v="2024-04-17T00:00:00"/>
    <d v="2024-11-24T00:00:00"/>
    <x v="312"/>
    <x v="5"/>
    <x v="0"/>
    <n v="278"/>
    <x v="4"/>
    <s v="Drama"/>
    <n v="5"/>
    <n v="1"/>
    <b v="0"/>
    <n v="743"/>
    <x v="0"/>
    <n v="180"/>
    <x v="2"/>
    <x v="0"/>
    <x v="3"/>
    <x v="0"/>
    <n v="0"/>
    <n v="4.3"/>
    <x v="1"/>
    <s v="Active"/>
    <n v="2568"/>
    <s v="2001-3000"/>
    <s v="Desktop"/>
    <s v="45-54"/>
    <s v="Morning"/>
  </r>
  <r>
    <n v="1932"/>
    <s v="Scott"/>
    <d v="2024-01-21T00:00:00"/>
    <d v="2024-12-17T00:00:00"/>
    <x v="313"/>
    <x v="4"/>
    <x v="0"/>
    <n v="315"/>
    <x v="2"/>
    <s v="Documentary"/>
    <n v="1"/>
    <n v="2"/>
    <b v="0"/>
    <n v="40"/>
    <x v="1"/>
    <n v="188"/>
    <x v="2"/>
    <x v="6"/>
    <x v="1"/>
    <x v="5"/>
    <n v="86"/>
    <n v="3.7"/>
    <x v="1"/>
    <s v="Active"/>
    <n v="4235"/>
    <s v="4001-5000"/>
    <s v="Smartphone"/>
    <s v="45-54"/>
    <s v="Late Night"/>
  </r>
  <r>
    <n v="6527"/>
    <s v="Debra"/>
    <d v="2023-05-25T00:00:00"/>
    <d v="2024-11-23T00:00:00"/>
    <x v="314"/>
    <x v="0"/>
    <x v="0"/>
    <n v="190"/>
    <x v="1"/>
    <s v="Romance"/>
    <n v="4"/>
    <n v="1"/>
    <b v="1"/>
    <n v="400"/>
    <x v="2"/>
    <n v="151"/>
    <x v="2"/>
    <x v="4"/>
    <x v="0"/>
    <x v="1"/>
    <n v="52"/>
    <n v="4.3"/>
    <x v="0"/>
    <s v="Active"/>
    <n v="3775"/>
    <s v="3001-4000"/>
    <s v="Desktop"/>
    <s v="55+"/>
    <s v="Late Night"/>
  </r>
  <r>
    <n v="9363"/>
    <s v="Ashley"/>
    <d v="2024-10-05T00:00:00"/>
    <d v="2024-11-23T00:00:00"/>
    <x v="35"/>
    <x v="6"/>
    <x v="1"/>
    <n v="190"/>
    <x v="1"/>
    <s v="Horror"/>
    <n v="2"/>
    <n v="1"/>
    <b v="0"/>
    <n v="359"/>
    <x v="2"/>
    <n v="192"/>
    <x v="2"/>
    <x v="5"/>
    <x v="0"/>
    <x v="4"/>
    <n v="38"/>
    <n v="4.4000000000000004"/>
    <x v="1"/>
    <s v="Active"/>
    <n v="92"/>
    <s v="0-1000"/>
    <s v="Smartphone"/>
    <s v="45-54"/>
    <s v="Afternoon"/>
  </r>
  <r>
    <n v="5019"/>
    <s v="Elizabeth"/>
    <d v="2024-10-02T00:00:00"/>
    <d v="2024-12-12T00:00:00"/>
    <x v="225"/>
    <x v="6"/>
    <x v="2"/>
    <n v="408"/>
    <x v="3"/>
    <s v="Documentary"/>
    <n v="4"/>
    <n v="3"/>
    <b v="0"/>
    <n v="711"/>
    <x v="0"/>
    <n v="23"/>
    <x v="3"/>
    <x v="5"/>
    <x v="2"/>
    <x v="5"/>
    <n v="65"/>
    <n v="3.6"/>
    <x v="1"/>
    <s v="Active"/>
    <n v="72"/>
    <s v="0-1000"/>
    <s v="Laptop"/>
    <s v="25-34"/>
    <s v="Evening"/>
  </r>
  <r>
    <n v="9258"/>
    <s v="Bianca"/>
    <d v="2024-02-26T00:00:00"/>
    <d v="2024-12-06T00:00:00"/>
    <x v="315"/>
    <x v="5"/>
    <x v="2"/>
    <n v="227"/>
    <x v="4"/>
    <s v="Documentary"/>
    <n v="2"/>
    <n v="1"/>
    <b v="0"/>
    <n v="581"/>
    <x v="4"/>
    <n v="146"/>
    <x v="0"/>
    <x v="5"/>
    <x v="0"/>
    <x v="3"/>
    <n v="37"/>
    <n v="4.4000000000000004"/>
    <x v="0"/>
    <s v="Active"/>
    <n v="2488"/>
    <s v="2001-3000"/>
    <s v="Smartphone"/>
    <s v="18-24"/>
    <s v="Evening"/>
  </r>
  <r>
    <n v="7512"/>
    <s v="Joann"/>
    <d v="2023-12-13T00:00:00"/>
    <d v="2024-11-24T00:00:00"/>
    <x v="316"/>
    <x v="4"/>
    <x v="1"/>
    <n v="479"/>
    <x v="3"/>
    <s v="Comedy"/>
    <n v="2"/>
    <n v="4"/>
    <b v="1"/>
    <n v="923"/>
    <x v="3"/>
    <n v="182"/>
    <x v="2"/>
    <x v="3"/>
    <x v="1"/>
    <x v="0"/>
    <n v="14"/>
    <n v="4.9000000000000004"/>
    <x v="1"/>
    <s v="Active"/>
    <n v="2666"/>
    <s v="2001-3000"/>
    <s v="Laptop"/>
    <s v="55+"/>
    <s v="Afternoon"/>
  </r>
  <r>
    <n v="8195"/>
    <s v="Gail"/>
    <d v="2023-04-17T00:00:00"/>
    <d v="2024-11-20T00:00:00"/>
    <x v="317"/>
    <x v="0"/>
    <x v="1"/>
    <n v="415"/>
    <x v="3"/>
    <s v="Drama"/>
    <n v="3"/>
    <n v="1"/>
    <b v="0"/>
    <n v="381"/>
    <x v="2"/>
    <n v="78"/>
    <x v="1"/>
    <x v="5"/>
    <x v="1"/>
    <x v="2"/>
    <n v="84"/>
    <n v="4.4000000000000004"/>
    <x v="1"/>
    <s v="Active"/>
    <n v="4221"/>
    <s v="4001-5000"/>
    <s v="Tablet"/>
    <s v="55+"/>
    <s v="Morning"/>
  </r>
  <r>
    <n v="8242"/>
    <s v="Daniel"/>
    <d v="2022-12-19T00:00:00"/>
    <d v="2024-12-04T00:00:00"/>
    <x v="318"/>
    <x v="7"/>
    <x v="1"/>
    <n v="204"/>
    <x v="4"/>
    <s v="Romance"/>
    <n v="4"/>
    <n v="4"/>
    <b v="1"/>
    <n v="706"/>
    <x v="0"/>
    <n v="153"/>
    <x v="2"/>
    <x v="1"/>
    <x v="0"/>
    <x v="0"/>
    <n v="94"/>
    <n v="3.7"/>
    <x v="1"/>
    <s v="Active"/>
    <n v="4569"/>
    <s v="4001-5000"/>
    <s v="Smartphone"/>
    <s v="55+"/>
    <s v="Late Night"/>
  </r>
  <r>
    <n v="2220"/>
    <s v="Felicia"/>
    <d v="2023-10-21T00:00:00"/>
    <d v="2024-11-28T00:00:00"/>
    <x v="58"/>
    <x v="2"/>
    <x v="2"/>
    <n v="205"/>
    <x v="4"/>
    <s v="Comedy"/>
    <n v="3"/>
    <n v="1"/>
    <b v="1"/>
    <n v="792"/>
    <x v="0"/>
    <n v="103"/>
    <x v="0"/>
    <x v="5"/>
    <x v="0"/>
    <x v="2"/>
    <n v="24"/>
    <n v="3.9"/>
    <x v="1"/>
    <s v="Active"/>
    <n v="2695"/>
    <s v="2001-3000"/>
    <s v="Laptop"/>
    <s v="55+"/>
    <s v="Evening"/>
  </r>
  <r>
    <n v="9308"/>
    <s v="Jennifer"/>
    <d v="2024-09-30T00:00:00"/>
    <d v="2024-11-25T00:00:00"/>
    <x v="191"/>
    <x v="6"/>
    <x v="1"/>
    <n v="64"/>
    <x v="0"/>
    <s v="Documentary"/>
    <n v="2"/>
    <n v="3"/>
    <b v="1"/>
    <n v="221"/>
    <x v="2"/>
    <n v="4"/>
    <x v="3"/>
    <x v="0"/>
    <x v="0"/>
    <x v="2"/>
    <n v="88"/>
    <n v="3.7"/>
    <x v="1"/>
    <s v="Active"/>
    <n v="48"/>
    <s v="0-1000"/>
    <s v="Tablet"/>
    <s v="18-24"/>
    <s v="Afternoon"/>
  </r>
  <r>
    <n v="3437"/>
    <s v="Susan"/>
    <d v="2023-01-24T00:00:00"/>
    <d v="2024-12-05T00:00:00"/>
    <x v="319"/>
    <x v="1"/>
    <x v="0"/>
    <n v="281"/>
    <x v="4"/>
    <s v="Sci-Fi"/>
    <n v="2"/>
    <n v="4"/>
    <b v="0"/>
    <n v="770"/>
    <x v="0"/>
    <n v="74"/>
    <x v="1"/>
    <x v="4"/>
    <x v="1"/>
    <x v="1"/>
    <n v="12"/>
    <n v="4"/>
    <x v="0"/>
    <s v="Active"/>
    <n v="1526"/>
    <s v="1001-2000"/>
    <s v="Laptop"/>
    <s v="35-44"/>
    <s v="Late Night"/>
  </r>
  <r>
    <n v="8305"/>
    <s v="Ashley"/>
    <d v="2023-01-26T00:00:00"/>
    <d v="2024-12-06T00:00:00"/>
    <x v="320"/>
    <x v="1"/>
    <x v="1"/>
    <n v="78"/>
    <x v="0"/>
    <s v="Comedy"/>
    <n v="4"/>
    <n v="5"/>
    <b v="0"/>
    <n v="914"/>
    <x v="3"/>
    <n v="22"/>
    <x v="3"/>
    <x v="6"/>
    <x v="1"/>
    <x v="1"/>
    <n v="14"/>
    <n v="4.5"/>
    <x v="0"/>
    <s v="Active"/>
    <n v="4934"/>
    <s v="4001-5000"/>
    <s v="Smartphone"/>
    <s v="35-44"/>
    <s v="Late Night"/>
  </r>
  <r>
    <n v="6773"/>
    <s v="Jeffrey"/>
    <d v="2024-02-06T00:00:00"/>
    <d v="2024-11-29T00:00:00"/>
    <x v="321"/>
    <x v="5"/>
    <x v="0"/>
    <n v="343"/>
    <x v="2"/>
    <s v="Drama"/>
    <n v="4"/>
    <n v="1"/>
    <b v="1"/>
    <n v="492"/>
    <x v="4"/>
    <n v="187"/>
    <x v="2"/>
    <x v="0"/>
    <x v="0"/>
    <x v="5"/>
    <n v="75"/>
    <n v="4.9000000000000004"/>
    <x v="1"/>
    <s v="Active"/>
    <n v="628"/>
    <s v="0-1000"/>
    <s v="Desktop"/>
    <s v="45-54"/>
    <s v="Late Night"/>
  </r>
  <r>
    <n v="3010"/>
    <s v="Amanda"/>
    <d v="2024-11-03T00:00:00"/>
    <d v="2024-11-24T00:00:00"/>
    <x v="311"/>
    <x v="6"/>
    <x v="1"/>
    <n v="318"/>
    <x v="2"/>
    <s v="Sci-Fi"/>
    <n v="1"/>
    <n v="5"/>
    <b v="0"/>
    <n v="925"/>
    <x v="3"/>
    <n v="191"/>
    <x v="2"/>
    <x v="4"/>
    <x v="0"/>
    <x v="2"/>
    <n v="38"/>
    <n v="4.5999999999999996"/>
    <x v="1"/>
    <s v="Active"/>
    <n v="167"/>
    <s v="0-1000"/>
    <s v="Tablet"/>
    <s v="25-34"/>
    <s v="Afternoon"/>
  </r>
  <r>
    <n v="3622"/>
    <s v="Paul"/>
    <d v="2024-08-16T00:00:00"/>
    <d v="2024-12-09T00:00:00"/>
    <x v="190"/>
    <x v="3"/>
    <x v="0"/>
    <n v="444"/>
    <x v="3"/>
    <s v="Drama"/>
    <n v="3"/>
    <n v="5"/>
    <b v="0"/>
    <n v="183"/>
    <x v="1"/>
    <n v="195"/>
    <x v="2"/>
    <x v="6"/>
    <x v="3"/>
    <x v="2"/>
    <n v="36"/>
    <n v="4.7"/>
    <x v="0"/>
    <s v="Active"/>
    <n v="1309"/>
    <s v="1001-2000"/>
    <s v="Smart TV"/>
    <s v="25-34"/>
    <s v="Morning"/>
  </r>
  <r>
    <n v="6006"/>
    <s v="Mark"/>
    <d v="2024-09-07T00:00:00"/>
    <d v="2024-11-19T00:00:00"/>
    <x v="322"/>
    <x v="6"/>
    <x v="1"/>
    <n v="171"/>
    <x v="1"/>
    <s v="Horror"/>
    <n v="3"/>
    <n v="1"/>
    <b v="1"/>
    <n v="889"/>
    <x v="3"/>
    <n v="54"/>
    <x v="1"/>
    <x v="6"/>
    <x v="3"/>
    <x v="1"/>
    <n v="1"/>
    <n v="3.3"/>
    <x v="1"/>
    <s v="Active"/>
    <n v="710"/>
    <s v="0-1000"/>
    <s v="Smartphone"/>
    <s v="45-54"/>
    <s v="Late Night"/>
  </r>
  <r>
    <n v="1338"/>
    <s v="Lisa"/>
    <d v="2023-03-26T00:00:00"/>
    <d v="2024-12-02T00:00:00"/>
    <x v="323"/>
    <x v="1"/>
    <x v="2"/>
    <n v="309"/>
    <x v="2"/>
    <s v="Romance"/>
    <n v="5"/>
    <n v="4"/>
    <b v="0"/>
    <n v="174"/>
    <x v="1"/>
    <n v="172"/>
    <x v="2"/>
    <x v="4"/>
    <x v="3"/>
    <x v="4"/>
    <n v="71"/>
    <n v="3.1"/>
    <x v="1"/>
    <s v="Active"/>
    <n v="106"/>
    <s v="0-1000"/>
    <s v="Smart TV"/>
    <s v="55+"/>
    <s v="Morning"/>
  </r>
  <r>
    <n v="6722"/>
    <s v="Matthew"/>
    <d v="2023-05-08T00:00:00"/>
    <d v="2024-11-27T00:00:00"/>
    <x v="192"/>
    <x v="0"/>
    <x v="2"/>
    <n v="447"/>
    <x v="3"/>
    <s v="Comedy"/>
    <n v="5"/>
    <n v="2"/>
    <b v="0"/>
    <n v="709"/>
    <x v="0"/>
    <n v="93"/>
    <x v="1"/>
    <x v="3"/>
    <x v="1"/>
    <x v="1"/>
    <n v="35"/>
    <n v="4.8"/>
    <x v="1"/>
    <s v="Active"/>
    <n v="2652"/>
    <s v="2001-3000"/>
    <s v="Smart TV"/>
    <s v="25-34"/>
    <s v="Evening"/>
  </r>
  <r>
    <n v="5871"/>
    <s v="Travis"/>
    <d v="2024-07-13T00:00:00"/>
    <d v="2024-12-04T00:00:00"/>
    <x v="324"/>
    <x v="3"/>
    <x v="0"/>
    <n v="120"/>
    <x v="1"/>
    <s v="Romance"/>
    <n v="3"/>
    <n v="5"/>
    <b v="1"/>
    <n v="783"/>
    <x v="0"/>
    <n v="81"/>
    <x v="1"/>
    <x v="1"/>
    <x v="0"/>
    <x v="2"/>
    <n v="52"/>
    <n v="4.3"/>
    <x v="0"/>
    <s v="Active"/>
    <n v="4879"/>
    <s v="4001-5000"/>
    <s v="Laptop"/>
    <s v="55+"/>
    <s v="Afternoon"/>
  </r>
  <r>
    <n v="9290"/>
    <s v="Reginald"/>
    <d v="2023-11-09T00:00:00"/>
    <d v="2024-12-08T00:00:00"/>
    <x v="87"/>
    <x v="4"/>
    <x v="2"/>
    <n v="168"/>
    <x v="1"/>
    <s v="Action"/>
    <n v="5"/>
    <n v="4"/>
    <b v="1"/>
    <n v="304"/>
    <x v="2"/>
    <n v="196"/>
    <x v="2"/>
    <x v="0"/>
    <x v="1"/>
    <x v="3"/>
    <n v="44"/>
    <n v="4.0999999999999996"/>
    <x v="0"/>
    <s v="Active"/>
    <n v="1426"/>
    <s v="1001-2000"/>
    <s v="Smart TV"/>
    <s v="35-44"/>
    <s v="Afternoon"/>
  </r>
  <r>
    <n v="8567"/>
    <s v="Jennifer"/>
    <d v="2024-05-18T00:00:00"/>
    <d v="2024-12-13T00:00:00"/>
    <x v="155"/>
    <x v="5"/>
    <x v="0"/>
    <n v="203"/>
    <x v="4"/>
    <s v="Sci-Fi"/>
    <n v="1"/>
    <n v="3"/>
    <b v="1"/>
    <n v="738"/>
    <x v="0"/>
    <n v="96"/>
    <x v="1"/>
    <x v="4"/>
    <x v="3"/>
    <x v="5"/>
    <n v="10"/>
    <n v="4"/>
    <x v="0"/>
    <s v="Active"/>
    <n v="1504"/>
    <s v="1001-2000"/>
    <s v="Laptop"/>
    <s v="18-24"/>
    <s v="Afternoon"/>
  </r>
  <r>
    <n v="5253"/>
    <s v="Debra"/>
    <d v="2023-12-07T00:00:00"/>
    <d v="2024-11-24T00:00:00"/>
    <x v="262"/>
    <x v="4"/>
    <x v="1"/>
    <n v="436"/>
    <x v="3"/>
    <s v="Comedy"/>
    <n v="5"/>
    <n v="5"/>
    <b v="1"/>
    <n v="228"/>
    <x v="2"/>
    <n v="110"/>
    <x v="0"/>
    <x v="4"/>
    <x v="3"/>
    <x v="0"/>
    <n v="78"/>
    <n v="4.5"/>
    <x v="1"/>
    <s v="Active"/>
    <n v="1518"/>
    <s v="1001-2000"/>
    <s v="Desktop"/>
    <s v="35-44"/>
    <s v="Morning"/>
  </r>
  <r>
    <n v="8172"/>
    <s v="Ian"/>
    <d v="2024-03-21T00:00:00"/>
    <d v="2024-12-17T00:00:00"/>
    <x v="325"/>
    <x v="5"/>
    <x v="1"/>
    <n v="195"/>
    <x v="1"/>
    <s v="Romance"/>
    <n v="5"/>
    <n v="6"/>
    <b v="1"/>
    <n v="997"/>
    <x v="3"/>
    <n v="107"/>
    <x v="0"/>
    <x v="1"/>
    <x v="2"/>
    <x v="5"/>
    <n v="78"/>
    <n v="4.9000000000000004"/>
    <x v="0"/>
    <s v="Active"/>
    <n v="708"/>
    <s v="0-1000"/>
    <s v="Tablet"/>
    <s v="45-54"/>
    <s v="Evening"/>
  </r>
  <r>
    <n v="2154"/>
    <s v="Cassie"/>
    <d v="2023-12-11T00:00:00"/>
    <d v="2024-12-05T00:00:00"/>
    <x v="326"/>
    <x v="4"/>
    <x v="0"/>
    <n v="454"/>
    <x v="3"/>
    <s v="Drama"/>
    <n v="5"/>
    <n v="1"/>
    <b v="1"/>
    <n v="722"/>
    <x v="0"/>
    <n v="98"/>
    <x v="1"/>
    <x v="2"/>
    <x v="2"/>
    <x v="2"/>
    <n v="36"/>
    <n v="3.4"/>
    <x v="0"/>
    <s v="Active"/>
    <n v="4651"/>
    <s v="4001-5000"/>
    <s v="Tablet"/>
    <s v="35-44"/>
    <s v="Evening"/>
  </r>
  <r>
    <n v="5013"/>
    <s v="Claudia"/>
    <d v="2023-08-26T00:00:00"/>
    <d v="2024-11-24T00:00:00"/>
    <x v="217"/>
    <x v="2"/>
    <x v="2"/>
    <n v="187"/>
    <x v="1"/>
    <s v="Drama"/>
    <n v="1"/>
    <n v="1"/>
    <b v="0"/>
    <n v="316"/>
    <x v="2"/>
    <n v="10"/>
    <x v="3"/>
    <x v="2"/>
    <x v="0"/>
    <x v="4"/>
    <n v="8"/>
    <n v="4.7"/>
    <x v="0"/>
    <s v="Active"/>
    <n v="4397"/>
    <s v="4001-5000"/>
    <s v="Smartphone"/>
    <s v="55+"/>
    <s v="Late Night"/>
  </r>
  <r>
    <n v="4211"/>
    <s v="Kristina"/>
    <d v="2024-10-07T00:00:00"/>
    <d v="2024-12-01T00:00:00"/>
    <x v="327"/>
    <x v="6"/>
    <x v="0"/>
    <n v="277"/>
    <x v="4"/>
    <s v="Romance"/>
    <n v="1"/>
    <n v="3"/>
    <b v="1"/>
    <n v="455"/>
    <x v="4"/>
    <n v="120"/>
    <x v="0"/>
    <x v="6"/>
    <x v="0"/>
    <x v="3"/>
    <n v="92"/>
    <n v="4.7"/>
    <x v="0"/>
    <s v="Active"/>
    <n v="1360"/>
    <s v="1001-2000"/>
    <s v="Laptop"/>
    <s v="18-24"/>
    <s v="Afternoon"/>
  </r>
  <r>
    <n v="4408"/>
    <s v="Melissa"/>
    <d v="2023-09-28T00:00:00"/>
    <d v="2024-11-30T00:00:00"/>
    <x v="5"/>
    <x v="2"/>
    <x v="0"/>
    <n v="257"/>
    <x v="4"/>
    <s v="Romance"/>
    <n v="3"/>
    <n v="6"/>
    <b v="1"/>
    <n v="985"/>
    <x v="3"/>
    <n v="97"/>
    <x v="1"/>
    <x v="2"/>
    <x v="2"/>
    <x v="2"/>
    <n v="88"/>
    <n v="3.9"/>
    <x v="1"/>
    <s v="Active"/>
    <n v="4155"/>
    <s v="4001-5000"/>
    <s v="Desktop"/>
    <s v="18-24"/>
    <s v="Morning"/>
  </r>
  <r>
    <n v="8473"/>
    <s v="Desiree"/>
    <d v="2023-02-25T00:00:00"/>
    <d v="2024-12-12T00:00:00"/>
    <x v="108"/>
    <x v="1"/>
    <x v="1"/>
    <n v="12"/>
    <x v="0"/>
    <s v="Documentary"/>
    <n v="4"/>
    <n v="6"/>
    <b v="0"/>
    <n v="718"/>
    <x v="0"/>
    <n v="100"/>
    <x v="1"/>
    <x v="6"/>
    <x v="1"/>
    <x v="2"/>
    <n v="24"/>
    <n v="4.0999999999999996"/>
    <x v="0"/>
    <s v="Active"/>
    <n v="1289"/>
    <s v="1001-2000"/>
    <s v="Smartphone"/>
    <s v="18-24"/>
    <s v="Morning"/>
  </r>
  <r>
    <n v="7510"/>
    <s v="Audrey"/>
    <d v="2023-01-15T00:00:00"/>
    <d v="2024-11-29T00:00:00"/>
    <x v="328"/>
    <x v="1"/>
    <x v="0"/>
    <n v="362"/>
    <x v="2"/>
    <s v="Romance"/>
    <n v="2"/>
    <n v="4"/>
    <b v="1"/>
    <n v="923"/>
    <x v="3"/>
    <n v="57"/>
    <x v="1"/>
    <x v="6"/>
    <x v="0"/>
    <x v="1"/>
    <n v="38"/>
    <n v="4.8"/>
    <x v="0"/>
    <s v="Active"/>
    <n v="2922"/>
    <s v="2001-3000"/>
    <s v="Laptop"/>
    <s v="35-44"/>
    <s v="Afternoon"/>
  </r>
  <r>
    <n v="5376"/>
    <s v="John"/>
    <d v="2023-04-07T00:00:00"/>
    <d v="2024-11-26T00:00:00"/>
    <x v="112"/>
    <x v="0"/>
    <x v="0"/>
    <n v="89"/>
    <x v="0"/>
    <s v="Romance"/>
    <n v="2"/>
    <n v="4"/>
    <b v="1"/>
    <n v="174"/>
    <x v="1"/>
    <n v="178"/>
    <x v="2"/>
    <x v="5"/>
    <x v="0"/>
    <x v="5"/>
    <n v="7"/>
    <n v="3.7"/>
    <x v="0"/>
    <s v="Active"/>
    <n v="28"/>
    <s v="0-1000"/>
    <s v="Laptop"/>
    <s v="35-44"/>
    <s v="Morning"/>
  </r>
  <r>
    <n v="8005"/>
    <s v="Ryan"/>
    <d v="2023-03-08T00:00:00"/>
    <d v="2024-12-14T00:00:00"/>
    <x v="141"/>
    <x v="1"/>
    <x v="0"/>
    <n v="123"/>
    <x v="1"/>
    <s v="Documentary"/>
    <n v="5"/>
    <n v="5"/>
    <b v="1"/>
    <n v="253"/>
    <x v="2"/>
    <n v="157"/>
    <x v="2"/>
    <x v="2"/>
    <x v="0"/>
    <x v="3"/>
    <n v="85"/>
    <n v="4"/>
    <x v="0"/>
    <s v="Active"/>
    <n v="3083"/>
    <s v="3001-4000"/>
    <s v="Smart TV"/>
    <s v="45-54"/>
    <s v="Late Night"/>
  </r>
  <r>
    <n v="7439"/>
    <s v="Kim"/>
    <d v="2023-08-25T00:00:00"/>
    <d v="2024-12-05T00:00:00"/>
    <x v="71"/>
    <x v="2"/>
    <x v="2"/>
    <n v="427"/>
    <x v="3"/>
    <s v="Comedy"/>
    <n v="1"/>
    <n v="1"/>
    <b v="0"/>
    <n v="479"/>
    <x v="4"/>
    <n v="98"/>
    <x v="1"/>
    <x v="0"/>
    <x v="0"/>
    <x v="4"/>
    <n v="18"/>
    <n v="3.8"/>
    <x v="1"/>
    <s v="Active"/>
    <n v="547"/>
    <s v="0-1000"/>
    <s v="Tablet"/>
    <s v="55+"/>
    <s v="Late Night"/>
  </r>
  <r>
    <n v="3699"/>
    <s v="Lindsey"/>
    <d v="2023-05-26T00:00:00"/>
    <d v="2024-11-24T00:00:00"/>
    <x v="314"/>
    <x v="0"/>
    <x v="2"/>
    <n v="439"/>
    <x v="3"/>
    <s v="Romance"/>
    <n v="2"/>
    <n v="4"/>
    <b v="0"/>
    <n v="932"/>
    <x v="3"/>
    <n v="98"/>
    <x v="1"/>
    <x v="6"/>
    <x v="3"/>
    <x v="0"/>
    <n v="58"/>
    <n v="4.9000000000000004"/>
    <x v="0"/>
    <s v="Active"/>
    <n v="239"/>
    <s v="0-1000"/>
    <s v="Tablet"/>
    <s v="35-44"/>
    <s v="Afternoon"/>
  </r>
  <r>
    <n v="3162"/>
    <s v="Michael"/>
    <d v="2022-12-19T00:00:00"/>
    <d v="2024-12-13T00:00:00"/>
    <x v="329"/>
    <x v="7"/>
    <x v="2"/>
    <n v="396"/>
    <x v="2"/>
    <s v="Horror"/>
    <n v="3"/>
    <n v="3"/>
    <b v="1"/>
    <n v="175"/>
    <x v="1"/>
    <n v="17"/>
    <x v="3"/>
    <x v="0"/>
    <x v="2"/>
    <x v="5"/>
    <n v="11"/>
    <n v="3.4"/>
    <x v="0"/>
    <s v="Active"/>
    <n v="3516"/>
    <s v="3001-4000"/>
    <s v="Smartphone"/>
    <s v="35-44"/>
    <s v="Evening"/>
  </r>
  <r>
    <n v="8798"/>
    <s v="Pamela"/>
    <d v="2023-04-20T00:00:00"/>
    <d v="2024-12-15T00:00:00"/>
    <x v="10"/>
    <x v="1"/>
    <x v="2"/>
    <n v="453"/>
    <x v="3"/>
    <s v="Horror"/>
    <n v="5"/>
    <n v="2"/>
    <b v="1"/>
    <n v="591"/>
    <x v="4"/>
    <n v="169"/>
    <x v="2"/>
    <x v="1"/>
    <x v="0"/>
    <x v="4"/>
    <n v="72"/>
    <n v="4.0999999999999996"/>
    <x v="1"/>
    <s v="Active"/>
    <n v="4031"/>
    <s v="4001-5000"/>
    <s v="Tablet"/>
    <s v="25-34"/>
    <s v="Evening"/>
  </r>
  <r>
    <n v="6400"/>
    <s v="Jonathan"/>
    <d v="2024-02-27T00:00:00"/>
    <d v="2024-12-14T00:00:00"/>
    <x v="330"/>
    <x v="5"/>
    <x v="1"/>
    <n v="356"/>
    <x v="2"/>
    <s v="Horror"/>
    <n v="3"/>
    <n v="2"/>
    <b v="1"/>
    <n v="776"/>
    <x v="0"/>
    <n v="40"/>
    <x v="3"/>
    <x v="0"/>
    <x v="2"/>
    <x v="2"/>
    <n v="56"/>
    <n v="3.4"/>
    <x v="1"/>
    <s v="Active"/>
    <n v="3408"/>
    <s v="3001-4000"/>
    <s v="Tablet"/>
    <s v="35-44"/>
    <s v="Evening"/>
  </r>
  <r>
    <n v="9404"/>
    <s v="Michael"/>
    <d v="2023-09-10T00:00:00"/>
    <d v="2024-12-03T00:00:00"/>
    <x v="184"/>
    <x v="2"/>
    <x v="2"/>
    <n v="192"/>
    <x v="1"/>
    <s v="Sci-Fi"/>
    <n v="1"/>
    <n v="3"/>
    <b v="1"/>
    <n v="229"/>
    <x v="2"/>
    <n v="54"/>
    <x v="1"/>
    <x v="5"/>
    <x v="0"/>
    <x v="3"/>
    <n v="87"/>
    <n v="3.1"/>
    <x v="0"/>
    <s v="Active"/>
    <n v="3849"/>
    <s v="3001-4000"/>
    <s v="Smart TV"/>
    <s v="45-54"/>
    <s v="Afternoon"/>
  </r>
  <r>
    <n v="8151"/>
    <s v="Mark"/>
    <d v="2024-06-22T00:00:00"/>
    <d v="2024-11-24T00:00:00"/>
    <x v="331"/>
    <x v="3"/>
    <x v="1"/>
    <n v="483"/>
    <x v="3"/>
    <s v="Romance"/>
    <n v="3"/>
    <n v="6"/>
    <b v="0"/>
    <n v="730"/>
    <x v="0"/>
    <n v="98"/>
    <x v="1"/>
    <x v="1"/>
    <x v="3"/>
    <x v="2"/>
    <n v="29"/>
    <n v="3.8"/>
    <x v="0"/>
    <s v="Active"/>
    <n v="1813"/>
    <s v="1001-2000"/>
    <s v="Desktop"/>
    <s v="35-44"/>
    <s v="Evening"/>
  </r>
  <r>
    <n v="7742"/>
    <s v="James"/>
    <d v="2024-09-27T00:00:00"/>
    <d v="2024-11-22T00:00:00"/>
    <x v="191"/>
    <x v="6"/>
    <x v="1"/>
    <n v="17"/>
    <x v="0"/>
    <s v="Comedy"/>
    <n v="2"/>
    <n v="3"/>
    <b v="1"/>
    <n v="312"/>
    <x v="2"/>
    <n v="114"/>
    <x v="0"/>
    <x v="0"/>
    <x v="0"/>
    <x v="1"/>
    <n v="15"/>
    <n v="3.6"/>
    <x v="1"/>
    <s v="Active"/>
    <n v="2084"/>
    <s v="2001-3000"/>
    <s v="Tablet"/>
    <s v="18-24"/>
    <s v="Morning"/>
  </r>
  <r>
    <n v="4553"/>
    <s v="Janet"/>
    <d v="2023-06-15T00:00:00"/>
    <d v="2024-11-27T00:00:00"/>
    <x v="332"/>
    <x v="0"/>
    <x v="0"/>
    <n v="272"/>
    <x v="4"/>
    <s v="Documentary"/>
    <n v="1"/>
    <n v="6"/>
    <b v="0"/>
    <n v="356"/>
    <x v="2"/>
    <n v="126"/>
    <x v="0"/>
    <x v="3"/>
    <x v="1"/>
    <x v="2"/>
    <n v="40"/>
    <n v="4.3"/>
    <x v="1"/>
    <s v="Active"/>
    <n v="749"/>
    <s v="0-1000"/>
    <s v="Smart TV"/>
    <s v="25-34"/>
    <s v="Morning"/>
  </r>
  <r>
    <n v="6919"/>
    <s v="Jane"/>
    <d v="2023-02-25T00:00:00"/>
    <d v="2024-11-24T00:00:00"/>
    <x v="157"/>
    <x v="1"/>
    <x v="0"/>
    <n v="195"/>
    <x v="1"/>
    <s v="Action"/>
    <n v="4"/>
    <n v="3"/>
    <b v="1"/>
    <n v="49"/>
    <x v="1"/>
    <n v="30"/>
    <x v="3"/>
    <x v="1"/>
    <x v="0"/>
    <x v="1"/>
    <n v="68"/>
    <n v="4.4000000000000004"/>
    <x v="0"/>
    <s v="Active"/>
    <n v="3157"/>
    <s v="3001-4000"/>
    <s v="Smart TV"/>
    <s v="18-24"/>
    <s v="Morning"/>
  </r>
  <r>
    <n v="7168"/>
    <s v="Tammy"/>
    <d v="2024-01-10T00:00:00"/>
    <d v="2024-11-21T00:00:00"/>
    <x v="333"/>
    <x v="4"/>
    <x v="1"/>
    <n v="416"/>
    <x v="3"/>
    <s v="Sci-Fi"/>
    <n v="3"/>
    <n v="1"/>
    <b v="1"/>
    <n v="774"/>
    <x v="0"/>
    <n v="55"/>
    <x v="1"/>
    <x v="6"/>
    <x v="0"/>
    <x v="5"/>
    <n v="41"/>
    <n v="3.3"/>
    <x v="0"/>
    <s v="Active"/>
    <n v="173"/>
    <s v="0-1000"/>
    <s v="Smartphone"/>
    <s v="18-24"/>
    <s v="Evening"/>
  </r>
  <r>
    <n v="6474"/>
    <s v="Christopher"/>
    <d v="2023-10-31T00:00:00"/>
    <d v="2024-11-19T00:00:00"/>
    <x v="334"/>
    <x v="4"/>
    <x v="2"/>
    <n v="459"/>
    <x v="3"/>
    <s v="Documentary"/>
    <n v="5"/>
    <n v="5"/>
    <b v="1"/>
    <n v="961"/>
    <x v="3"/>
    <n v="173"/>
    <x v="2"/>
    <x v="2"/>
    <x v="0"/>
    <x v="1"/>
    <n v="92"/>
    <n v="3.7"/>
    <x v="0"/>
    <s v="Active"/>
    <n v="2925"/>
    <s v="2001-3000"/>
    <s v="Desktop"/>
    <s v="55+"/>
    <s v="Late Night"/>
  </r>
  <r>
    <n v="4242"/>
    <s v="Robert"/>
    <d v="2023-11-06T00:00:00"/>
    <d v="2024-12-15T00:00:00"/>
    <x v="335"/>
    <x v="2"/>
    <x v="0"/>
    <n v="168"/>
    <x v="1"/>
    <s v="Horror"/>
    <n v="5"/>
    <n v="3"/>
    <b v="1"/>
    <n v="539"/>
    <x v="4"/>
    <n v="48"/>
    <x v="3"/>
    <x v="1"/>
    <x v="2"/>
    <x v="0"/>
    <n v="82"/>
    <n v="4.3"/>
    <x v="0"/>
    <s v="Active"/>
    <n v="3182"/>
    <s v="3001-4000"/>
    <s v="Tablet"/>
    <s v="25-34"/>
    <s v="Late Night"/>
  </r>
  <r>
    <n v="3395"/>
    <s v="Michael"/>
    <d v="2024-03-26T00:00:00"/>
    <d v="2024-11-29T00:00:00"/>
    <x v="336"/>
    <x v="5"/>
    <x v="0"/>
    <n v="307"/>
    <x v="2"/>
    <s v="Romance"/>
    <n v="5"/>
    <n v="6"/>
    <b v="0"/>
    <n v="340"/>
    <x v="2"/>
    <n v="174"/>
    <x v="2"/>
    <x v="3"/>
    <x v="3"/>
    <x v="2"/>
    <n v="11"/>
    <n v="4.5"/>
    <x v="1"/>
    <s v="Active"/>
    <n v="2432"/>
    <s v="2001-3000"/>
    <s v="Smart TV"/>
    <s v="18-24"/>
    <s v="Evening"/>
  </r>
  <r>
    <n v="8694"/>
    <s v="Norma"/>
    <d v="2023-12-14T00:00:00"/>
    <d v="2024-12-03T00:00:00"/>
    <x v="236"/>
    <x v="4"/>
    <x v="2"/>
    <n v="270"/>
    <x v="4"/>
    <s v="Comedy"/>
    <n v="2"/>
    <n v="3"/>
    <b v="1"/>
    <n v="836"/>
    <x v="3"/>
    <n v="67"/>
    <x v="1"/>
    <x v="4"/>
    <x v="0"/>
    <x v="5"/>
    <n v="51"/>
    <n v="4.5"/>
    <x v="1"/>
    <s v="Active"/>
    <n v="414"/>
    <s v="0-1000"/>
    <s v="Smart TV"/>
    <s v="18-24"/>
    <s v="Morning"/>
  </r>
  <r>
    <n v="7150"/>
    <s v="Matthew"/>
    <d v="2023-04-13T00:00:00"/>
    <d v="2024-12-07T00:00:00"/>
    <x v="278"/>
    <x v="1"/>
    <x v="0"/>
    <n v="358"/>
    <x v="2"/>
    <s v="Action"/>
    <n v="4"/>
    <n v="6"/>
    <b v="1"/>
    <n v="746"/>
    <x v="0"/>
    <n v="200"/>
    <x v="2"/>
    <x v="3"/>
    <x v="1"/>
    <x v="4"/>
    <n v="35"/>
    <n v="3.9"/>
    <x v="1"/>
    <s v="Active"/>
    <n v="888"/>
    <s v="0-1000"/>
    <s v="Laptop"/>
    <s v="45-54"/>
    <s v="Late Night"/>
  </r>
  <r>
    <n v="4111"/>
    <s v="Tyler"/>
    <d v="2024-04-23T00:00:00"/>
    <d v="2024-11-27T00:00:00"/>
    <x v="337"/>
    <x v="5"/>
    <x v="1"/>
    <n v="301"/>
    <x v="2"/>
    <s v="Sci-Fi"/>
    <n v="2"/>
    <n v="2"/>
    <b v="1"/>
    <n v="939"/>
    <x v="3"/>
    <n v="21"/>
    <x v="3"/>
    <x v="5"/>
    <x v="2"/>
    <x v="2"/>
    <n v="83"/>
    <n v="4.9000000000000004"/>
    <x v="0"/>
    <s v="Active"/>
    <n v="1058"/>
    <s v="1001-2000"/>
    <s v="Smart TV"/>
    <s v="55+"/>
    <s v="Morning"/>
  </r>
  <r>
    <n v="3532"/>
    <s v="Richard"/>
    <d v="2023-01-29T00:00:00"/>
    <d v="2024-12-15T00:00:00"/>
    <x v="338"/>
    <x v="1"/>
    <x v="0"/>
    <n v="277"/>
    <x v="4"/>
    <s v="Action"/>
    <n v="2"/>
    <n v="4"/>
    <b v="0"/>
    <n v="659"/>
    <x v="0"/>
    <n v="150"/>
    <x v="0"/>
    <x v="0"/>
    <x v="1"/>
    <x v="4"/>
    <n v="79"/>
    <n v="3.9"/>
    <x v="1"/>
    <s v="Active"/>
    <n v="2067"/>
    <s v="2001-3000"/>
    <s v="Smart TV"/>
    <s v="45-54"/>
    <s v="Evening"/>
  </r>
  <r>
    <n v="5375"/>
    <s v="Wendy"/>
    <d v="2022-12-31T00:00:00"/>
    <d v="2024-11-30T00:00:00"/>
    <x v="339"/>
    <x v="1"/>
    <x v="2"/>
    <n v="423"/>
    <x v="3"/>
    <s v="Sci-Fi"/>
    <n v="5"/>
    <n v="2"/>
    <b v="1"/>
    <n v="435"/>
    <x v="4"/>
    <n v="108"/>
    <x v="0"/>
    <x v="2"/>
    <x v="1"/>
    <x v="4"/>
    <n v="44"/>
    <n v="4.5999999999999996"/>
    <x v="0"/>
    <s v="Active"/>
    <n v="3763"/>
    <s v="3001-4000"/>
    <s v="Laptop"/>
    <s v="45-54"/>
    <s v="Morning"/>
  </r>
  <r>
    <n v="8881"/>
    <s v="Taylor"/>
    <d v="2024-09-16T00:00:00"/>
    <d v="2024-11-24T00:00:00"/>
    <x v="281"/>
    <x v="6"/>
    <x v="1"/>
    <n v="197"/>
    <x v="1"/>
    <s v="Drama"/>
    <n v="1"/>
    <n v="5"/>
    <b v="0"/>
    <n v="292"/>
    <x v="2"/>
    <n v="169"/>
    <x v="2"/>
    <x v="6"/>
    <x v="3"/>
    <x v="4"/>
    <n v="3"/>
    <n v="4.5"/>
    <x v="0"/>
    <s v="Active"/>
    <n v="957"/>
    <s v="0-1000"/>
    <s v="Desktop"/>
    <s v="45-54"/>
    <s v="Morning"/>
  </r>
  <r>
    <n v="1235"/>
    <s v="William"/>
    <d v="2023-10-31T00:00:00"/>
    <d v="2024-11-27T00:00:00"/>
    <x v="95"/>
    <x v="4"/>
    <x v="2"/>
    <n v="100"/>
    <x v="0"/>
    <s v="Documentary"/>
    <n v="2"/>
    <n v="6"/>
    <b v="1"/>
    <n v="103"/>
    <x v="1"/>
    <n v="36"/>
    <x v="3"/>
    <x v="3"/>
    <x v="1"/>
    <x v="2"/>
    <n v="68"/>
    <n v="3.7"/>
    <x v="0"/>
    <s v="Active"/>
    <n v="3003"/>
    <s v="3001-4000"/>
    <s v="Tablet"/>
    <s v="55+"/>
    <s v="Late Night"/>
  </r>
  <r>
    <n v="2533"/>
    <s v="Danielle"/>
    <d v="2023-11-03T00:00:00"/>
    <d v="2024-11-23T00:00:00"/>
    <x v="340"/>
    <x v="4"/>
    <x v="2"/>
    <n v="338"/>
    <x v="2"/>
    <s v="Action"/>
    <n v="4"/>
    <n v="2"/>
    <b v="0"/>
    <n v="525"/>
    <x v="4"/>
    <n v="140"/>
    <x v="0"/>
    <x v="4"/>
    <x v="2"/>
    <x v="5"/>
    <n v="75"/>
    <n v="4.5999999999999996"/>
    <x v="1"/>
    <s v="Active"/>
    <n v="354"/>
    <s v="0-1000"/>
    <s v="Smart TV"/>
    <s v="18-24"/>
    <s v="Afternoon"/>
  </r>
  <r>
    <n v="2734"/>
    <s v="Bruce"/>
    <d v="2024-06-06T00:00:00"/>
    <d v="2024-12-01T00:00:00"/>
    <x v="99"/>
    <x v="3"/>
    <x v="1"/>
    <n v="130"/>
    <x v="1"/>
    <s v="Documentary"/>
    <n v="1"/>
    <n v="1"/>
    <b v="1"/>
    <n v="428"/>
    <x v="4"/>
    <n v="119"/>
    <x v="0"/>
    <x v="6"/>
    <x v="2"/>
    <x v="5"/>
    <n v="53"/>
    <n v="4.5"/>
    <x v="1"/>
    <s v="Active"/>
    <n v="4922"/>
    <s v="4001-5000"/>
    <s v="Tablet"/>
    <s v="35-44"/>
    <s v="Afternoon"/>
  </r>
  <r>
    <n v="4129"/>
    <s v="Erin"/>
    <d v="2023-12-31T00:00:00"/>
    <d v="2024-11-25T00:00:00"/>
    <x v="341"/>
    <x v="4"/>
    <x v="1"/>
    <n v="383"/>
    <x v="2"/>
    <s v="Horror"/>
    <n v="5"/>
    <n v="4"/>
    <b v="1"/>
    <n v="711"/>
    <x v="0"/>
    <n v="147"/>
    <x v="0"/>
    <x v="6"/>
    <x v="0"/>
    <x v="2"/>
    <n v="68"/>
    <n v="3.9"/>
    <x v="1"/>
    <s v="Active"/>
    <n v="2083"/>
    <s v="2001-3000"/>
    <s v="Laptop"/>
    <s v="18-24"/>
    <s v="Evening"/>
  </r>
  <r>
    <n v="3762"/>
    <s v="Michelle"/>
    <d v="2023-12-28T00:00:00"/>
    <d v="2024-11-30T00:00:00"/>
    <x v="342"/>
    <x v="4"/>
    <x v="1"/>
    <n v="411"/>
    <x v="3"/>
    <s v="Action"/>
    <n v="5"/>
    <n v="6"/>
    <b v="1"/>
    <n v="887"/>
    <x v="3"/>
    <n v="37"/>
    <x v="3"/>
    <x v="4"/>
    <x v="0"/>
    <x v="5"/>
    <n v="66"/>
    <n v="3.9"/>
    <x v="1"/>
    <s v="Active"/>
    <n v="2098"/>
    <s v="2001-3000"/>
    <s v="Desktop"/>
    <s v="45-54"/>
    <s v="Late Night"/>
  </r>
  <r>
    <n v="4341"/>
    <s v="Marie"/>
    <d v="2023-06-01T00:00:00"/>
    <d v="2024-12-07T00:00:00"/>
    <x v="343"/>
    <x v="0"/>
    <x v="1"/>
    <n v="347"/>
    <x v="2"/>
    <s v="Horror"/>
    <n v="4"/>
    <n v="2"/>
    <b v="1"/>
    <n v="546"/>
    <x v="4"/>
    <n v="12"/>
    <x v="3"/>
    <x v="4"/>
    <x v="0"/>
    <x v="3"/>
    <n v="31"/>
    <n v="3.1"/>
    <x v="0"/>
    <s v="Active"/>
    <n v="2022"/>
    <s v="2001-3000"/>
    <s v="Smartphone"/>
    <s v="35-44"/>
    <s v="Evening"/>
  </r>
  <r>
    <n v="6638"/>
    <s v="Cory"/>
    <d v="2023-10-02T00:00:00"/>
    <d v="2024-12-11T00:00:00"/>
    <x v="344"/>
    <x v="2"/>
    <x v="1"/>
    <n v="302"/>
    <x v="2"/>
    <s v="Comedy"/>
    <n v="4"/>
    <n v="2"/>
    <b v="1"/>
    <n v="417"/>
    <x v="4"/>
    <n v="143"/>
    <x v="0"/>
    <x v="1"/>
    <x v="1"/>
    <x v="2"/>
    <n v="14"/>
    <n v="4.7"/>
    <x v="0"/>
    <s v="Active"/>
    <n v="3791"/>
    <s v="3001-4000"/>
    <s v="Smartphone"/>
    <s v="55+"/>
    <s v="Afternoon"/>
  </r>
  <r>
    <n v="5861"/>
    <s v="Angela"/>
    <d v="2023-05-08T00:00:00"/>
    <d v="2024-12-03T00:00:00"/>
    <x v="177"/>
    <x v="0"/>
    <x v="2"/>
    <n v="361"/>
    <x v="2"/>
    <s v="Romance"/>
    <n v="3"/>
    <n v="6"/>
    <b v="0"/>
    <n v="407"/>
    <x v="4"/>
    <n v="126"/>
    <x v="0"/>
    <x v="5"/>
    <x v="1"/>
    <x v="3"/>
    <n v="80"/>
    <n v="4.3"/>
    <x v="0"/>
    <s v="Active"/>
    <n v="728"/>
    <s v="0-1000"/>
    <s v="Laptop"/>
    <s v="35-44"/>
    <s v="Late Night"/>
  </r>
  <r>
    <n v="8815"/>
    <s v="Brian"/>
    <d v="2023-11-13T00:00:00"/>
    <d v="2024-12-01T00:00:00"/>
    <x v="176"/>
    <x v="4"/>
    <x v="0"/>
    <n v="148"/>
    <x v="1"/>
    <s v="Documentary"/>
    <n v="1"/>
    <n v="1"/>
    <b v="1"/>
    <n v="579"/>
    <x v="4"/>
    <n v="121"/>
    <x v="0"/>
    <x v="6"/>
    <x v="3"/>
    <x v="3"/>
    <n v="8"/>
    <n v="3.6"/>
    <x v="0"/>
    <s v="Active"/>
    <n v="3448"/>
    <s v="3001-4000"/>
    <s v="Smart TV"/>
    <s v="45-54"/>
    <s v="Evening"/>
  </r>
  <r>
    <n v="8793"/>
    <s v="Lisa"/>
    <d v="2024-05-18T00:00:00"/>
    <d v="2024-11-21T00:00:00"/>
    <x v="345"/>
    <x v="3"/>
    <x v="0"/>
    <n v="162"/>
    <x v="1"/>
    <s v="Sci-Fi"/>
    <n v="2"/>
    <n v="5"/>
    <b v="1"/>
    <n v="672"/>
    <x v="0"/>
    <n v="57"/>
    <x v="1"/>
    <x v="4"/>
    <x v="1"/>
    <x v="2"/>
    <n v="16"/>
    <n v="4.3"/>
    <x v="0"/>
    <s v="Active"/>
    <n v="3930"/>
    <s v="3001-4000"/>
    <s v="Laptop"/>
    <s v="18-24"/>
    <s v="Afternoon"/>
  </r>
  <r>
    <n v="3469"/>
    <s v="Kimberly"/>
    <d v="2023-08-06T00:00:00"/>
    <d v="2024-12-18T00:00:00"/>
    <x v="2"/>
    <x v="2"/>
    <x v="0"/>
    <n v="379"/>
    <x v="2"/>
    <s v="Drama"/>
    <n v="3"/>
    <n v="5"/>
    <b v="1"/>
    <n v="377"/>
    <x v="2"/>
    <n v="153"/>
    <x v="2"/>
    <x v="4"/>
    <x v="3"/>
    <x v="2"/>
    <n v="67"/>
    <n v="3.6"/>
    <x v="1"/>
    <s v="Active"/>
    <n v="3702"/>
    <s v="3001-4000"/>
    <s v="Smartphone"/>
    <s v="18-24"/>
    <s v="Afternoon"/>
  </r>
  <r>
    <n v="3654"/>
    <s v="James"/>
    <d v="2024-02-24T00:00:00"/>
    <d v="2024-12-14T00:00:00"/>
    <x v="346"/>
    <x v="5"/>
    <x v="2"/>
    <n v="373"/>
    <x v="2"/>
    <s v="Comedy"/>
    <n v="2"/>
    <n v="6"/>
    <b v="1"/>
    <n v="818"/>
    <x v="3"/>
    <n v="34"/>
    <x v="3"/>
    <x v="1"/>
    <x v="0"/>
    <x v="4"/>
    <n v="57"/>
    <n v="3.8"/>
    <x v="1"/>
    <s v="Active"/>
    <n v="2400"/>
    <s v="2001-3000"/>
    <s v="Desktop"/>
    <s v="45-54"/>
    <s v="Evening"/>
  </r>
  <r>
    <n v="9555"/>
    <s v="Brian"/>
    <d v="2024-08-02T00:00:00"/>
    <d v="2024-11-22T00:00:00"/>
    <x v="347"/>
    <x v="3"/>
    <x v="1"/>
    <n v="354"/>
    <x v="2"/>
    <s v="Documentary"/>
    <n v="1"/>
    <n v="1"/>
    <b v="1"/>
    <n v="225"/>
    <x v="2"/>
    <n v="1"/>
    <x v="3"/>
    <x v="2"/>
    <x v="3"/>
    <x v="0"/>
    <n v="83"/>
    <n v="4.3"/>
    <x v="1"/>
    <s v="Active"/>
    <n v="548"/>
    <s v="0-1000"/>
    <s v="Tablet"/>
    <s v="55+"/>
    <s v="Evening"/>
  </r>
  <r>
    <n v="4028"/>
    <s v="Juan"/>
    <d v="2024-05-04T00:00:00"/>
    <d v="2024-12-09T00:00:00"/>
    <x v="348"/>
    <x v="5"/>
    <x v="0"/>
    <n v="76"/>
    <x v="0"/>
    <s v="Horror"/>
    <n v="2"/>
    <n v="4"/>
    <b v="1"/>
    <n v="324"/>
    <x v="2"/>
    <n v="113"/>
    <x v="0"/>
    <x v="4"/>
    <x v="2"/>
    <x v="5"/>
    <n v="87"/>
    <n v="4.9000000000000004"/>
    <x v="0"/>
    <s v="Active"/>
    <n v="4702"/>
    <s v="4001-5000"/>
    <s v="Laptop"/>
    <s v="25-34"/>
    <s v="Morning"/>
  </r>
  <r>
    <n v="9499"/>
    <s v="Kevin"/>
    <d v="2023-04-17T00:00:00"/>
    <d v="2024-12-14T00:00:00"/>
    <x v="42"/>
    <x v="1"/>
    <x v="1"/>
    <n v="316"/>
    <x v="2"/>
    <s v="Action"/>
    <n v="1"/>
    <n v="3"/>
    <b v="0"/>
    <n v="793"/>
    <x v="0"/>
    <n v="141"/>
    <x v="0"/>
    <x v="0"/>
    <x v="0"/>
    <x v="1"/>
    <n v="28"/>
    <n v="3.4"/>
    <x v="0"/>
    <s v="Active"/>
    <n v="2821"/>
    <s v="2001-3000"/>
    <s v="Desktop"/>
    <s v="45-54"/>
    <s v="Morning"/>
  </r>
  <r>
    <n v="8628"/>
    <s v="Lori"/>
    <d v="2022-12-26T00:00:00"/>
    <d v="2024-11-29T00:00:00"/>
    <x v="349"/>
    <x v="7"/>
    <x v="1"/>
    <n v="331"/>
    <x v="2"/>
    <s v="Horror"/>
    <n v="4"/>
    <n v="2"/>
    <b v="1"/>
    <n v="133"/>
    <x v="1"/>
    <n v="143"/>
    <x v="0"/>
    <x v="2"/>
    <x v="0"/>
    <x v="3"/>
    <n v="35"/>
    <n v="4.5999999999999996"/>
    <x v="1"/>
    <s v="Active"/>
    <n v="484"/>
    <s v="0-1000"/>
    <s v="Laptop"/>
    <s v="55+"/>
    <s v="Late Night"/>
  </r>
  <r>
    <n v="9942"/>
    <s v="Michael"/>
    <d v="2023-08-04T00:00:00"/>
    <d v="2024-11-20T00:00:00"/>
    <x v="295"/>
    <x v="2"/>
    <x v="2"/>
    <n v="418"/>
    <x v="3"/>
    <s v="Documentary"/>
    <n v="1"/>
    <n v="5"/>
    <b v="1"/>
    <n v="260"/>
    <x v="2"/>
    <n v="161"/>
    <x v="2"/>
    <x v="1"/>
    <x v="3"/>
    <x v="4"/>
    <n v="49"/>
    <n v="3.6"/>
    <x v="1"/>
    <s v="Active"/>
    <n v="2871"/>
    <s v="2001-3000"/>
    <s v="Smart TV"/>
    <s v="25-34"/>
    <s v="Late Night"/>
  </r>
  <r>
    <n v="4044"/>
    <s v="Cameron"/>
    <d v="2023-06-04T00:00:00"/>
    <d v="2024-11-23T00:00:00"/>
    <x v="182"/>
    <x v="0"/>
    <x v="2"/>
    <n v="309"/>
    <x v="2"/>
    <s v="Romance"/>
    <n v="5"/>
    <n v="5"/>
    <b v="0"/>
    <n v="851"/>
    <x v="3"/>
    <n v="166"/>
    <x v="2"/>
    <x v="6"/>
    <x v="3"/>
    <x v="3"/>
    <n v="66"/>
    <n v="4"/>
    <x v="1"/>
    <s v="Active"/>
    <n v="4783"/>
    <s v="4001-5000"/>
    <s v="Laptop"/>
    <s v="45-54"/>
    <s v="Afternoon"/>
  </r>
  <r>
    <n v="8143"/>
    <s v="Mark"/>
    <d v="2024-05-29T00:00:00"/>
    <d v="2024-12-11T00:00:00"/>
    <x v="15"/>
    <x v="3"/>
    <x v="0"/>
    <n v="252"/>
    <x v="4"/>
    <s v="Drama"/>
    <n v="3"/>
    <n v="5"/>
    <b v="1"/>
    <n v="105"/>
    <x v="1"/>
    <n v="118"/>
    <x v="0"/>
    <x v="5"/>
    <x v="1"/>
    <x v="1"/>
    <n v="52"/>
    <n v="4.4000000000000004"/>
    <x v="1"/>
    <s v="Active"/>
    <n v="2725"/>
    <s v="2001-3000"/>
    <s v="Laptop"/>
    <s v="25-34"/>
    <s v="Morning"/>
  </r>
  <r>
    <n v="3984"/>
    <s v="Daniel"/>
    <d v="2023-03-21T00:00:00"/>
    <d v="2024-12-01T00:00:00"/>
    <x v="45"/>
    <x v="1"/>
    <x v="2"/>
    <n v="146"/>
    <x v="1"/>
    <s v="Comedy"/>
    <n v="4"/>
    <n v="6"/>
    <b v="0"/>
    <n v="646"/>
    <x v="0"/>
    <n v="139"/>
    <x v="0"/>
    <x v="5"/>
    <x v="0"/>
    <x v="1"/>
    <n v="27"/>
    <n v="3.7"/>
    <x v="1"/>
    <s v="Active"/>
    <n v="4400"/>
    <s v="4001-5000"/>
    <s v="Tablet"/>
    <s v="18-24"/>
    <s v="Late Night"/>
  </r>
  <r>
    <n v="9294"/>
    <s v="Jerry"/>
    <d v="2023-02-20T00:00:00"/>
    <d v="2024-11-21T00:00:00"/>
    <x v="106"/>
    <x v="1"/>
    <x v="1"/>
    <n v="352"/>
    <x v="2"/>
    <s v="Horror"/>
    <n v="4"/>
    <n v="4"/>
    <b v="1"/>
    <n v="358"/>
    <x v="2"/>
    <n v="6"/>
    <x v="3"/>
    <x v="1"/>
    <x v="1"/>
    <x v="2"/>
    <n v="32"/>
    <n v="3.8"/>
    <x v="0"/>
    <s v="Active"/>
    <n v="2218"/>
    <s v="2001-3000"/>
    <s v="Smartphone"/>
    <s v="25-34"/>
    <s v="Evening"/>
  </r>
  <r>
    <n v="4769"/>
    <s v="Michael"/>
    <d v="2024-03-06T00:00:00"/>
    <d v="2024-12-17T00:00:00"/>
    <x v="350"/>
    <x v="5"/>
    <x v="0"/>
    <n v="43"/>
    <x v="0"/>
    <s v="Romance"/>
    <n v="5"/>
    <n v="3"/>
    <b v="1"/>
    <n v="336"/>
    <x v="2"/>
    <n v="135"/>
    <x v="0"/>
    <x v="0"/>
    <x v="0"/>
    <x v="4"/>
    <n v="70"/>
    <n v="4"/>
    <x v="1"/>
    <s v="Active"/>
    <n v="4552"/>
    <s v="4001-5000"/>
    <s v="Smartphone"/>
    <s v="18-24"/>
    <s v="Late Night"/>
  </r>
  <r>
    <n v="8864"/>
    <s v="Michael"/>
    <d v="2024-03-20T00:00:00"/>
    <d v="2024-11-29T00:00:00"/>
    <x v="351"/>
    <x v="5"/>
    <x v="1"/>
    <n v="440"/>
    <x v="3"/>
    <s v="Drama"/>
    <n v="4"/>
    <n v="3"/>
    <b v="1"/>
    <n v="80"/>
    <x v="1"/>
    <n v="143"/>
    <x v="0"/>
    <x v="2"/>
    <x v="3"/>
    <x v="1"/>
    <n v="2"/>
    <n v="3.4"/>
    <x v="0"/>
    <s v="Active"/>
    <n v="4125"/>
    <s v="4001-5000"/>
    <s v="Tablet"/>
    <s v="35-44"/>
    <s v="Late Night"/>
  </r>
  <r>
    <n v="1857"/>
    <s v="Brittney"/>
    <d v="2024-06-04T00:00:00"/>
    <d v="2024-11-23T00:00:00"/>
    <x v="150"/>
    <x v="3"/>
    <x v="2"/>
    <n v="376"/>
    <x v="2"/>
    <s v="Romance"/>
    <n v="2"/>
    <n v="2"/>
    <b v="0"/>
    <n v="326"/>
    <x v="2"/>
    <n v="89"/>
    <x v="1"/>
    <x v="3"/>
    <x v="3"/>
    <x v="3"/>
    <n v="84"/>
    <n v="4.5999999999999996"/>
    <x v="1"/>
    <s v="Active"/>
    <n v="424"/>
    <s v="0-1000"/>
    <s v="Laptop"/>
    <s v="55+"/>
    <s v="Late Night"/>
  </r>
  <r>
    <n v="5566"/>
    <s v="Brian"/>
    <d v="2023-12-18T00:00:00"/>
    <d v="2024-12-07T00:00:00"/>
    <x v="236"/>
    <x v="4"/>
    <x v="1"/>
    <n v="137"/>
    <x v="1"/>
    <s v="Action"/>
    <n v="3"/>
    <n v="6"/>
    <b v="1"/>
    <n v="699"/>
    <x v="0"/>
    <n v="70"/>
    <x v="1"/>
    <x v="5"/>
    <x v="0"/>
    <x v="3"/>
    <n v="25"/>
    <n v="3.9"/>
    <x v="1"/>
    <s v="Active"/>
    <n v="2418"/>
    <s v="2001-3000"/>
    <s v="Laptop"/>
    <s v="35-44"/>
    <s v="Evening"/>
  </r>
  <r>
    <n v="1373"/>
    <s v="Elizabeth"/>
    <d v="2023-03-13T00:00:00"/>
    <d v="2024-12-12T00:00:00"/>
    <x v="106"/>
    <x v="1"/>
    <x v="0"/>
    <n v="301"/>
    <x v="2"/>
    <s v="Action"/>
    <n v="2"/>
    <n v="5"/>
    <b v="0"/>
    <n v="89"/>
    <x v="1"/>
    <n v="55"/>
    <x v="1"/>
    <x v="0"/>
    <x v="2"/>
    <x v="5"/>
    <n v="54"/>
    <n v="4.2"/>
    <x v="1"/>
    <s v="Active"/>
    <n v="756"/>
    <s v="0-1000"/>
    <s v="Laptop"/>
    <s v="55+"/>
    <s v="Late Night"/>
  </r>
  <r>
    <n v="6345"/>
    <s v="Thomas"/>
    <d v="2023-01-01T00:00:00"/>
    <d v="2024-12-09T00:00:00"/>
    <x v="110"/>
    <x v="7"/>
    <x v="0"/>
    <n v="410"/>
    <x v="3"/>
    <s v="Documentary"/>
    <n v="1"/>
    <n v="1"/>
    <b v="1"/>
    <n v="909"/>
    <x v="3"/>
    <n v="99"/>
    <x v="1"/>
    <x v="1"/>
    <x v="0"/>
    <x v="2"/>
    <n v="22"/>
    <n v="3.2"/>
    <x v="0"/>
    <s v="Active"/>
    <n v="754"/>
    <s v="0-1000"/>
    <s v="Smart TV"/>
    <s v="25-34"/>
    <s v="Evening"/>
  </r>
  <r>
    <n v="3234"/>
    <s v="Jessica"/>
    <d v="2024-01-01T00:00:00"/>
    <d v="2024-12-07T00:00:00"/>
    <x v="127"/>
    <x v="4"/>
    <x v="1"/>
    <n v="298"/>
    <x v="4"/>
    <s v="Horror"/>
    <n v="2"/>
    <n v="1"/>
    <b v="0"/>
    <n v="918"/>
    <x v="3"/>
    <n v="153"/>
    <x v="2"/>
    <x v="4"/>
    <x v="0"/>
    <x v="3"/>
    <n v="52"/>
    <n v="4.4000000000000004"/>
    <x v="1"/>
    <s v="Active"/>
    <n v="3476"/>
    <s v="3001-4000"/>
    <s v="Smart TV"/>
    <s v="18-24"/>
    <s v="Morning"/>
  </r>
  <r>
    <n v="6998"/>
    <s v="Joshua"/>
    <d v="2024-03-22T00:00:00"/>
    <d v="2024-12-02T00:00:00"/>
    <x v="352"/>
    <x v="5"/>
    <x v="0"/>
    <n v="54"/>
    <x v="0"/>
    <s v="Sci-Fi"/>
    <n v="4"/>
    <n v="5"/>
    <b v="1"/>
    <n v="285"/>
    <x v="2"/>
    <n v="66"/>
    <x v="1"/>
    <x v="3"/>
    <x v="2"/>
    <x v="4"/>
    <n v="43"/>
    <n v="3.8"/>
    <x v="0"/>
    <s v="Active"/>
    <n v="290"/>
    <s v="0-1000"/>
    <s v="Tablet"/>
    <s v="45-54"/>
    <s v="Late Night"/>
  </r>
  <r>
    <n v="5809"/>
    <s v="Melissa"/>
    <d v="2024-09-13T00:00:00"/>
    <d v="2024-11-19T00:00:00"/>
    <x v="353"/>
    <x v="6"/>
    <x v="0"/>
    <n v="486"/>
    <x v="3"/>
    <s v="Horror"/>
    <n v="4"/>
    <n v="3"/>
    <b v="0"/>
    <n v="463"/>
    <x v="4"/>
    <n v="171"/>
    <x v="2"/>
    <x v="2"/>
    <x v="1"/>
    <x v="5"/>
    <n v="10"/>
    <n v="3.2"/>
    <x v="0"/>
    <s v="Active"/>
    <n v="987"/>
    <s v="0-1000"/>
    <s v="Desktop"/>
    <s v="55+"/>
    <s v="Evening"/>
  </r>
  <r>
    <n v="6522"/>
    <s v="Bryan"/>
    <d v="2023-09-10T00:00:00"/>
    <d v="2024-11-27T00:00:00"/>
    <x v="198"/>
    <x v="2"/>
    <x v="1"/>
    <n v="38"/>
    <x v="0"/>
    <s v="Comedy"/>
    <n v="1"/>
    <n v="4"/>
    <b v="1"/>
    <n v="875"/>
    <x v="3"/>
    <n v="115"/>
    <x v="0"/>
    <x v="1"/>
    <x v="3"/>
    <x v="1"/>
    <n v="75"/>
    <n v="4.7"/>
    <x v="1"/>
    <s v="Active"/>
    <n v="4972"/>
    <s v="4001-5000"/>
    <s v="Smart TV"/>
    <s v="18-24"/>
    <s v="Late Night"/>
  </r>
  <r>
    <n v="3892"/>
    <s v="Amanda"/>
    <d v="2023-07-21T00:00:00"/>
    <d v="2024-12-03T00:00:00"/>
    <x v="354"/>
    <x v="0"/>
    <x v="0"/>
    <n v="442"/>
    <x v="3"/>
    <s v="Action"/>
    <n v="3"/>
    <n v="6"/>
    <b v="1"/>
    <n v="875"/>
    <x v="3"/>
    <n v="70"/>
    <x v="1"/>
    <x v="1"/>
    <x v="0"/>
    <x v="1"/>
    <n v="96"/>
    <n v="3.7"/>
    <x v="0"/>
    <s v="Active"/>
    <n v="1628"/>
    <s v="1001-2000"/>
    <s v="Desktop"/>
    <s v="35-44"/>
    <s v="Evening"/>
  </r>
  <r>
    <n v="4427"/>
    <s v="Walter"/>
    <d v="2023-06-17T00:00:00"/>
    <d v="2024-11-28T00:00:00"/>
    <x v="355"/>
    <x v="0"/>
    <x v="0"/>
    <n v="474"/>
    <x v="3"/>
    <s v="Horror"/>
    <n v="3"/>
    <n v="5"/>
    <b v="1"/>
    <n v="341"/>
    <x v="2"/>
    <n v="165"/>
    <x v="2"/>
    <x v="4"/>
    <x v="3"/>
    <x v="2"/>
    <n v="30"/>
    <n v="4.8"/>
    <x v="0"/>
    <s v="Active"/>
    <n v="1285"/>
    <s v="1001-2000"/>
    <s v="Smartphone"/>
    <s v="45-54"/>
    <s v="Evening"/>
  </r>
  <r>
    <n v="8145"/>
    <s v="Samuel"/>
    <d v="2023-02-10T00:00:00"/>
    <d v="2024-11-21T00:00:00"/>
    <x v="206"/>
    <x v="1"/>
    <x v="2"/>
    <n v="96"/>
    <x v="0"/>
    <s v="Comedy"/>
    <n v="5"/>
    <n v="1"/>
    <b v="1"/>
    <n v="273"/>
    <x v="2"/>
    <n v="79"/>
    <x v="1"/>
    <x v="2"/>
    <x v="0"/>
    <x v="4"/>
    <n v="60"/>
    <n v="4.3"/>
    <x v="0"/>
    <s v="Active"/>
    <n v="1960"/>
    <s v="1001-2000"/>
    <s v="Desktop"/>
    <s v="25-34"/>
    <s v="Afternoon"/>
  </r>
  <r>
    <n v="1150"/>
    <s v="John"/>
    <d v="2023-10-23T00:00:00"/>
    <d v="2024-11-29T00:00:00"/>
    <x v="307"/>
    <x v="2"/>
    <x v="1"/>
    <n v="160"/>
    <x v="1"/>
    <s v="Horror"/>
    <n v="5"/>
    <n v="5"/>
    <b v="1"/>
    <n v="352"/>
    <x v="2"/>
    <n v="31"/>
    <x v="3"/>
    <x v="3"/>
    <x v="0"/>
    <x v="0"/>
    <n v="37"/>
    <n v="3.7"/>
    <x v="1"/>
    <s v="Active"/>
    <n v="771"/>
    <s v="0-1000"/>
    <s v="Tablet"/>
    <s v="25-34"/>
    <s v="Afternoon"/>
  </r>
  <r>
    <n v="7366"/>
    <s v="Dylan"/>
    <d v="2024-06-22T00:00:00"/>
    <d v="2024-12-15T00:00:00"/>
    <x v="298"/>
    <x v="3"/>
    <x v="0"/>
    <n v="451"/>
    <x v="3"/>
    <s v="Comedy"/>
    <n v="3"/>
    <n v="3"/>
    <b v="0"/>
    <n v="588"/>
    <x v="4"/>
    <n v="147"/>
    <x v="0"/>
    <x v="5"/>
    <x v="1"/>
    <x v="1"/>
    <n v="75"/>
    <n v="3.3"/>
    <x v="1"/>
    <s v="Active"/>
    <n v="1785"/>
    <s v="1001-2000"/>
    <s v="Tablet"/>
    <s v="45-54"/>
    <s v="Evening"/>
  </r>
  <r>
    <n v="3004"/>
    <s v="Joseph"/>
    <d v="2024-10-22T00:00:00"/>
    <d v="2024-12-18T00:00:00"/>
    <x v="131"/>
    <x v="6"/>
    <x v="1"/>
    <n v="184"/>
    <x v="1"/>
    <s v="Documentary"/>
    <n v="3"/>
    <n v="4"/>
    <b v="0"/>
    <n v="233"/>
    <x v="2"/>
    <n v="15"/>
    <x v="3"/>
    <x v="1"/>
    <x v="3"/>
    <x v="2"/>
    <n v="28"/>
    <n v="3.5"/>
    <x v="1"/>
    <s v="Active"/>
    <n v="2760"/>
    <s v="2001-3000"/>
    <s v="Smart TV"/>
    <s v="45-54"/>
    <s v="Late Night"/>
  </r>
  <r>
    <n v="9934"/>
    <s v="Heather"/>
    <d v="2023-12-28T00:00:00"/>
    <d v="2024-12-16T00:00:00"/>
    <x v="356"/>
    <x v="4"/>
    <x v="2"/>
    <n v="50"/>
    <x v="0"/>
    <s v="Drama"/>
    <n v="2"/>
    <n v="6"/>
    <b v="1"/>
    <n v="159"/>
    <x v="1"/>
    <n v="131"/>
    <x v="0"/>
    <x v="4"/>
    <x v="1"/>
    <x v="2"/>
    <n v="49"/>
    <n v="3.8"/>
    <x v="0"/>
    <s v="Active"/>
    <n v="388"/>
    <s v="0-1000"/>
    <s v="Desktop"/>
    <s v="25-34"/>
    <s v="Afternoon"/>
  </r>
  <r>
    <n v="1228"/>
    <s v="Cassandra"/>
    <d v="2023-03-29T00:00:00"/>
    <d v="2024-12-14T00:00:00"/>
    <x v="357"/>
    <x v="1"/>
    <x v="0"/>
    <n v="299"/>
    <x v="4"/>
    <s v="Horror"/>
    <n v="3"/>
    <n v="1"/>
    <b v="0"/>
    <n v="488"/>
    <x v="4"/>
    <n v="135"/>
    <x v="0"/>
    <x v="5"/>
    <x v="1"/>
    <x v="1"/>
    <n v="100"/>
    <n v="4.8"/>
    <x v="0"/>
    <s v="Active"/>
    <n v="2385"/>
    <s v="2001-3000"/>
    <s v="Desktop"/>
    <s v="45-54"/>
    <s v="Afternoon"/>
  </r>
  <r>
    <n v="5806"/>
    <s v="Marisa"/>
    <d v="2024-08-01T00:00:00"/>
    <d v="2024-12-15T00:00:00"/>
    <x v="358"/>
    <x v="3"/>
    <x v="0"/>
    <n v="495"/>
    <x v="3"/>
    <s v="Drama"/>
    <n v="5"/>
    <n v="6"/>
    <b v="0"/>
    <n v="522"/>
    <x v="4"/>
    <n v="32"/>
    <x v="3"/>
    <x v="4"/>
    <x v="3"/>
    <x v="5"/>
    <n v="41"/>
    <n v="3.9"/>
    <x v="1"/>
    <s v="Active"/>
    <n v="3714"/>
    <s v="3001-4000"/>
    <s v="Tablet"/>
    <s v="55+"/>
    <s v="Afternoon"/>
  </r>
  <r>
    <n v="7538"/>
    <s v="Samantha"/>
    <d v="2024-05-12T00:00:00"/>
    <d v="2024-11-26T00:00:00"/>
    <x v="219"/>
    <x v="3"/>
    <x v="0"/>
    <n v="132"/>
    <x v="1"/>
    <s v="Horror"/>
    <n v="4"/>
    <n v="5"/>
    <b v="1"/>
    <n v="30"/>
    <x v="1"/>
    <n v="177"/>
    <x v="2"/>
    <x v="0"/>
    <x v="0"/>
    <x v="5"/>
    <n v="31"/>
    <n v="5"/>
    <x v="0"/>
    <s v="Active"/>
    <n v="2015"/>
    <s v="2001-3000"/>
    <s v="Smart TV"/>
    <s v="45-54"/>
    <s v="Evening"/>
  </r>
  <r>
    <n v="1035"/>
    <s v="Katherine"/>
    <d v="2024-02-16T00:00:00"/>
    <d v="2024-11-22T00:00:00"/>
    <x v="359"/>
    <x v="5"/>
    <x v="1"/>
    <n v="395"/>
    <x v="2"/>
    <s v="Romance"/>
    <n v="2"/>
    <n v="4"/>
    <b v="1"/>
    <n v="139"/>
    <x v="1"/>
    <n v="29"/>
    <x v="3"/>
    <x v="5"/>
    <x v="1"/>
    <x v="3"/>
    <n v="44"/>
    <n v="3.9"/>
    <x v="1"/>
    <s v="Active"/>
    <n v="3201"/>
    <s v="3001-4000"/>
    <s v="Tablet"/>
    <s v="45-54"/>
    <s v="Morning"/>
  </r>
  <r>
    <n v="8399"/>
    <s v="Diana"/>
    <d v="2023-03-05T00:00:00"/>
    <d v="2024-12-03T00:00:00"/>
    <x v="147"/>
    <x v="1"/>
    <x v="1"/>
    <n v="34"/>
    <x v="0"/>
    <s v="Action"/>
    <n v="1"/>
    <n v="2"/>
    <b v="1"/>
    <n v="393"/>
    <x v="2"/>
    <n v="130"/>
    <x v="0"/>
    <x v="2"/>
    <x v="3"/>
    <x v="2"/>
    <n v="10"/>
    <n v="3.9"/>
    <x v="0"/>
    <s v="Active"/>
    <n v="3426"/>
    <s v="3001-4000"/>
    <s v="Laptop"/>
    <s v="35-44"/>
    <s v="Late Night"/>
  </r>
  <r>
    <n v="1912"/>
    <s v="Stephen"/>
    <d v="2023-07-28T00:00:00"/>
    <d v="2024-12-14T00:00:00"/>
    <x v="20"/>
    <x v="0"/>
    <x v="1"/>
    <n v="348"/>
    <x v="2"/>
    <s v="Romance"/>
    <n v="1"/>
    <n v="4"/>
    <b v="0"/>
    <n v="792"/>
    <x v="0"/>
    <n v="67"/>
    <x v="1"/>
    <x v="4"/>
    <x v="3"/>
    <x v="5"/>
    <n v="60"/>
    <n v="4.0999999999999996"/>
    <x v="0"/>
    <s v="Active"/>
    <n v="3366"/>
    <s v="3001-4000"/>
    <s v="Desktop"/>
    <s v="35-44"/>
    <s v="Late Night"/>
  </r>
  <r>
    <n v="6604"/>
    <s v="Lisa"/>
    <d v="2024-06-16T00:00:00"/>
    <d v="2024-11-22T00:00:00"/>
    <x v="49"/>
    <x v="3"/>
    <x v="2"/>
    <n v="247"/>
    <x v="4"/>
    <s v="Romance"/>
    <n v="5"/>
    <n v="4"/>
    <b v="0"/>
    <n v="186"/>
    <x v="1"/>
    <n v="158"/>
    <x v="2"/>
    <x v="2"/>
    <x v="3"/>
    <x v="3"/>
    <n v="19"/>
    <n v="3.8"/>
    <x v="0"/>
    <s v="Active"/>
    <n v="125"/>
    <s v="0-1000"/>
    <s v="Tablet"/>
    <s v="45-54"/>
    <s v="Evening"/>
  </r>
  <r>
    <n v="8952"/>
    <s v="Kristin"/>
    <d v="2023-02-08T00:00:00"/>
    <d v="2024-11-22T00:00:00"/>
    <x v="360"/>
    <x v="1"/>
    <x v="1"/>
    <n v="216"/>
    <x v="4"/>
    <s v="Romance"/>
    <n v="1"/>
    <n v="1"/>
    <b v="0"/>
    <n v="872"/>
    <x v="3"/>
    <n v="150"/>
    <x v="0"/>
    <x v="6"/>
    <x v="2"/>
    <x v="4"/>
    <n v="10"/>
    <n v="3.8"/>
    <x v="1"/>
    <s v="Active"/>
    <n v="4037"/>
    <s v="4001-5000"/>
    <s v="Tablet"/>
    <s v="18-24"/>
    <s v="Late Night"/>
  </r>
  <r>
    <n v="2549"/>
    <s v="Autumn"/>
    <d v="2024-08-16T00:00:00"/>
    <d v="2024-11-26T00:00:00"/>
    <x v="361"/>
    <x v="3"/>
    <x v="1"/>
    <n v="299"/>
    <x v="4"/>
    <s v="Comedy"/>
    <n v="4"/>
    <n v="6"/>
    <b v="0"/>
    <n v="77"/>
    <x v="1"/>
    <n v="191"/>
    <x v="2"/>
    <x v="4"/>
    <x v="3"/>
    <x v="4"/>
    <n v="85"/>
    <n v="3.4"/>
    <x v="1"/>
    <s v="Active"/>
    <n v="4348"/>
    <s v="4001-5000"/>
    <s v="Desktop"/>
    <s v="45-54"/>
    <s v="Afternoon"/>
  </r>
  <r>
    <n v="8954"/>
    <s v="Melissa"/>
    <d v="2023-11-13T00:00:00"/>
    <d v="2024-11-27T00:00:00"/>
    <x v="286"/>
    <x v="4"/>
    <x v="2"/>
    <n v="315"/>
    <x v="2"/>
    <s v="Comedy"/>
    <n v="2"/>
    <n v="1"/>
    <b v="1"/>
    <n v="829"/>
    <x v="3"/>
    <n v="178"/>
    <x v="2"/>
    <x v="0"/>
    <x v="1"/>
    <x v="3"/>
    <n v="53"/>
    <n v="3.1"/>
    <x v="0"/>
    <s v="Active"/>
    <n v="546"/>
    <s v="0-1000"/>
    <s v="Smartphone"/>
    <s v="35-44"/>
    <s v="Evening"/>
  </r>
  <r>
    <n v="1922"/>
    <s v="Tiffany"/>
    <d v="2024-12-01T00:00:00"/>
    <d v="2024-12-03T00:00:00"/>
    <x v="362"/>
    <x v="6"/>
    <x v="1"/>
    <n v="35"/>
    <x v="0"/>
    <s v="Documentary"/>
    <n v="2"/>
    <n v="4"/>
    <b v="0"/>
    <n v="821"/>
    <x v="3"/>
    <n v="7"/>
    <x v="3"/>
    <x v="3"/>
    <x v="1"/>
    <x v="2"/>
    <n v="3"/>
    <n v="3.3"/>
    <x v="0"/>
    <s v="Active"/>
    <n v="2785"/>
    <s v="2001-3000"/>
    <s v="Smart TV"/>
    <s v="35-44"/>
    <s v="Afternoon"/>
  </r>
  <r>
    <n v="9861"/>
    <s v="Ashley"/>
    <d v="2023-12-07T00:00:00"/>
    <d v="2024-12-16T00:00:00"/>
    <x v="179"/>
    <x v="4"/>
    <x v="2"/>
    <n v="359"/>
    <x v="2"/>
    <s v="Comedy"/>
    <n v="3"/>
    <n v="1"/>
    <b v="0"/>
    <n v="265"/>
    <x v="2"/>
    <n v="34"/>
    <x v="3"/>
    <x v="4"/>
    <x v="2"/>
    <x v="4"/>
    <n v="64"/>
    <n v="4.9000000000000004"/>
    <x v="1"/>
    <s v="Active"/>
    <n v="3308"/>
    <s v="3001-4000"/>
    <s v="Smartphone"/>
    <s v="25-34"/>
    <s v="Morning"/>
  </r>
  <r>
    <n v="4383"/>
    <s v="Tracy"/>
    <d v="2024-09-08T00:00:00"/>
    <d v="2024-11-30T00:00:00"/>
    <x v="363"/>
    <x v="6"/>
    <x v="2"/>
    <n v="361"/>
    <x v="2"/>
    <s v="Action"/>
    <n v="4"/>
    <n v="5"/>
    <b v="1"/>
    <n v="416"/>
    <x v="4"/>
    <n v="143"/>
    <x v="0"/>
    <x v="4"/>
    <x v="2"/>
    <x v="5"/>
    <n v="99"/>
    <n v="3.7"/>
    <x v="0"/>
    <s v="Active"/>
    <n v="527"/>
    <s v="0-1000"/>
    <s v="Smart TV"/>
    <s v="18-24"/>
    <s v="Morning"/>
  </r>
  <r>
    <n v="4328"/>
    <s v="Amy"/>
    <d v="2023-05-18T00:00:00"/>
    <d v="2024-11-24T00:00:00"/>
    <x v="364"/>
    <x v="0"/>
    <x v="1"/>
    <n v="273"/>
    <x v="4"/>
    <s v="Action"/>
    <n v="3"/>
    <n v="4"/>
    <b v="1"/>
    <n v="253"/>
    <x v="2"/>
    <n v="70"/>
    <x v="1"/>
    <x v="5"/>
    <x v="0"/>
    <x v="4"/>
    <n v="42"/>
    <n v="4.9000000000000004"/>
    <x v="0"/>
    <s v="Active"/>
    <n v="837"/>
    <s v="0-1000"/>
    <s v="Smartphone"/>
    <s v="25-34"/>
    <s v="Evening"/>
  </r>
  <r>
    <n v="4622"/>
    <s v="Nicholas"/>
    <d v="2024-11-20T00:00:00"/>
    <d v="2024-12-15T00:00:00"/>
    <x v="365"/>
    <x v="6"/>
    <x v="0"/>
    <n v="47"/>
    <x v="0"/>
    <s v="Action"/>
    <n v="2"/>
    <n v="4"/>
    <b v="1"/>
    <n v="770"/>
    <x v="0"/>
    <n v="2"/>
    <x v="3"/>
    <x v="4"/>
    <x v="2"/>
    <x v="4"/>
    <n v="46"/>
    <n v="4.7"/>
    <x v="1"/>
    <s v="Active"/>
    <n v="371"/>
    <s v="0-1000"/>
    <s v="Desktop"/>
    <s v="45-54"/>
    <s v="Afternoon"/>
  </r>
  <r>
    <n v="7828"/>
    <s v="Angel"/>
    <d v="2023-04-08T00:00:00"/>
    <d v="2024-12-02T00:00:00"/>
    <x v="278"/>
    <x v="1"/>
    <x v="0"/>
    <n v="477"/>
    <x v="3"/>
    <s v="Horror"/>
    <n v="5"/>
    <n v="5"/>
    <b v="0"/>
    <n v="969"/>
    <x v="3"/>
    <n v="12"/>
    <x v="3"/>
    <x v="6"/>
    <x v="1"/>
    <x v="4"/>
    <n v="37"/>
    <n v="4.7"/>
    <x v="0"/>
    <s v="Active"/>
    <n v="877"/>
    <s v="0-1000"/>
    <s v="Tablet"/>
    <s v="25-34"/>
    <s v="Late Night"/>
  </r>
  <r>
    <n v="1393"/>
    <s v="Ryan"/>
    <d v="2023-01-17T00:00:00"/>
    <d v="2024-12-03T00:00:00"/>
    <x v="338"/>
    <x v="1"/>
    <x v="0"/>
    <n v="418"/>
    <x v="3"/>
    <s v="Action"/>
    <n v="3"/>
    <n v="4"/>
    <b v="1"/>
    <n v="701"/>
    <x v="0"/>
    <n v="125"/>
    <x v="0"/>
    <x v="3"/>
    <x v="1"/>
    <x v="0"/>
    <n v="68"/>
    <n v="4.8"/>
    <x v="1"/>
    <s v="Active"/>
    <n v="4873"/>
    <s v="4001-5000"/>
    <s v="Tablet"/>
    <s v="25-34"/>
    <s v="Evening"/>
  </r>
  <r>
    <n v="9239"/>
    <s v="Daniel"/>
    <d v="2023-11-25T00:00:00"/>
    <d v="2024-11-21T00:00:00"/>
    <x v="31"/>
    <x v="4"/>
    <x v="2"/>
    <n v="274"/>
    <x v="4"/>
    <s v="Drama"/>
    <n v="5"/>
    <n v="6"/>
    <b v="0"/>
    <n v="732"/>
    <x v="0"/>
    <n v="105"/>
    <x v="0"/>
    <x v="2"/>
    <x v="0"/>
    <x v="0"/>
    <n v="36"/>
    <n v="4.0999999999999996"/>
    <x v="1"/>
    <s v="Active"/>
    <n v="4194"/>
    <s v="4001-5000"/>
    <s v="Smart TV"/>
    <s v="45-54"/>
    <s v="Evening"/>
  </r>
  <r>
    <n v="1636"/>
    <s v="Elizabeth"/>
    <d v="2023-05-27T00:00:00"/>
    <d v="2024-12-06T00:00:00"/>
    <x v="181"/>
    <x v="0"/>
    <x v="1"/>
    <n v="102"/>
    <x v="1"/>
    <s v="Romance"/>
    <n v="5"/>
    <n v="2"/>
    <b v="0"/>
    <n v="989"/>
    <x v="3"/>
    <n v="44"/>
    <x v="3"/>
    <x v="4"/>
    <x v="3"/>
    <x v="4"/>
    <n v="63"/>
    <n v="4.8"/>
    <x v="0"/>
    <s v="Active"/>
    <n v="3118"/>
    <s v="3001-4000"/>
    <s v="Desktop"/>
    <s v="35-44"/>
    <s v="Late Night"/>
  </r>
  <r>
    <n v="4401"/>
    <s v="Caitlin"/>
    <d v="2024-04-14T00:00:00"/>
    <d v="2024-12-15T00:00:00"/>
    <x v="29"/>
    <x v="5"/>
    <x v="2"/>
    <n v="164"/>
    <x v="1"/>
    <s v="Documentary"/>
    <n v="3"/>
    <n v="5"/>
    <b v="1"/>
    <n v="89"/>
    <x v="1"/>
    <n v="32"/>
    <x v="3"/>
    <x v="5"/>
    <x v="3"/>
    <x v="1"/>
    <n v="83"/>
    <n v="3"/>
    <x v="1"/>
    <s v="Active"/>
    <n v="2088"/>
    <s v="2001-3000"/>
    <s v="Tablet"/>
    <s v="55+"/>
    <s v="Evening"/>
  </r>
  <r>
    <n v="7135"/>
    <s v="Johnathan"/>
    <d v="2023-12-12T00:00:00"/>
    <d v="2024-12-17T00:00:00"/>
    <x v="366"/>
    <x v="4"/>
    <x v="2"/>
    <n v="478"/>
    <x v="3"/>
    <s v="Drama"/>
    <n v="4"/>
    <n v="5"/>
    <b v="1"/>
    <n v="578"/>
    <x v="4"/>
    <n v="117"/>
    <x v="0"/>
    <x v="5"/>
    <x v="2"/>
    <x v="0"/>
    <n v="27"/>
    <n v="4.9000000000000004"/>
    <x v="0"/>
    <s v="Active"/>
    <n v="3468"/>
    <s v="3001-4000"/>
    <s v="Smart TV"/>
    <s v="45-54"/>
    <s v="Morning"/>
  </r>
  <r>
    <n v="8923"/>
    <s v="Douglas"/>
    <d v="2023-12-11T00:00:00"/>
    <d v="2024-12-10T00:00:00"/>
    <x v="220"/>
    <x v="4"/>
    <x v="1"/>
    <n v="100"/>
    <x v="0"/>
    <s v="Romance"/>
    <n v="3"/>
    <n v="4"/>
    <b v="0"/>
    <n v="417"/>
    <x v="4"/>
    <n v="87"/>
    <x v="1"/>
    <x v="6"/>
    <x v="2"/>
    <x v="4"/>
    <n v="14"/>
    <n v="3.4"/>
    <x v="0"/>
    <s v="Active"/>
    <n v="3183"/>
    <s v="3001-4000"/>
    <s v="Smart TV"/>
    <s v="35-44"/>
    <s v="Afternoon"/>
  </r>
  <r>
    <n v="9748"/>
    <s v="Sherri"/>
    <d v="2023-12-12T00:00:00"/>
    <d v="2024-12-07T00:00:00"/>
    <x v="367"/>
    <x v="4"/>
    <x v="2"/>
    <n v="264"/>
    <x v="4"/>
    <s v="Romance"/>
    <n v="2"/>
    <n v="6"/>
    <b v="0"/>
    <n v="474"/>
    <x v="4"/>
    <n v="10"/>
    <x v="3"/>
    <x v="0"/>
    <x v="3"/>
    <x v="1"/>
    <n v="18"/>
    <n v="4.7"/>
    <x v="1"/>
    <s v="Active"/>
    <n v="4070"/>
    <s v="4001-5000"/>
    <s v="Smartphone"/>
    <s v="35-44"/>
    <s v="Morning"/>
  </r>
  <r>
    <n v="7046"/>
    <s v="Eric"/>
    <d v="2023-02-26T00:00:00"/>
    <d v="2024-12-10T00:00:00"/>
    <x v="360"/>
    <x v="1"/>
    <x v="2"/>
    <n v="208"/>
    <x v="4"/>
    <s v="Horror"/>
    <n v="5"/>
    <n v="6"/>
    <b v="0"/>
    <n v="512"/>
    <x v="4"/>
    <n v="176"/>
    <x v="2"/>
    <x v="4"/>
    <x v="0"/>
    <x v="5"/>
    <n v="36"/>
    <n v="4.7"/>
    <x v="0"/>
    <s v="Active"/>
    <n v="4147"/>
    <s v="4001-5000"/>
    <s v="Smartphone"/>
    <s v="55+"/>
    <s v="Afternoon"/>
  </r>
  <r>
    <n v="9688"/>
    <s v="Mariah"/>
    <d v="2024-01-16T00:00:00"/>
    <d v="2024-12-04T00:00:00"/>
    <x v="117"/>
    <x v="4"/>
    <x v="0"/>
    <n v="56"/>
    <x v="0"/>
    <s v="Comedy"/>
    <n v="1"/>
    <n v="2"/>
    <b v="1"/>
    <n v="280"/>
    <x v="2"/>
    <n v="67"/>
    <x v="1"/>
    <x v="6"/>
    <x v="3"/>
    <x v="3"/>
    <n v="21"/>
    <n v="4.5999999999999996"/>
    <x v="0"/>
    <s v="Active"/>
    <n v="255"/>
    <s v="0-1000"/>
    <s v="Smartphone"/>
    <s v="25-34"/>
    <s v="Morning"/>
  </r>
  <r>
    <n v="6720"/>
    <s v="Michael"/>
    <d v="2023-07-08T00:00:00"/>
    <d v="2024-12-13T00:00:00"/>
    <x v="294"/>
    <x v="0"/>
    <x v="2"/>
    <n v="207"/>
    <x v="4"/>
    <s v="Horror"/>
    <n v="2"/>
    <n v="2"/>
    <b v="1"/>
    <n v="494"/>
    <x v="4"/>
    <n v="28"/>
    <x v="3"/>
    <x v="6"/>
    <x v="3"/>
    <x v="1"/>
    <n v="99"/>
    <n v="3.6"/>
    <x v="0"/>
    <s v="Active"/>
    <n v="3278"/>
    <s v="3001-4000"/>
    <s v="Desktop"/>
    <s v="55+"/>
    <s v="Late Night"/>
  </r>
  <r>
    <n v="2766"/>
    <s v="Jerome"/>
    <d v="2023-01-08T00:00:00"/>
    <d v="2024-11-25T00:00:00"/>
    <x v="228"/>
    <x v="1"/>
    <x v="0"/>
    <n v="187"/>
    <x v="1"/>
    <s v="Documentary"/>
    <n v="2"/>
    <n v="3"/>
    <b v="1"/>
    <n v="697"/>
    <x v="0"/>
    <n v="5"/>
    <x v="3"/>
    <x v="4"/>
    <x v="1"/>
    <x v="1"/>
    <n v="29"/>
    <n v="4.5"/>
    <x v="0"/>
    <s v="Active"/>
    <n v="213"/>
    <s v="0-1000"/>
    <s v="Smart TV"/>
    <s v="18-24"/>
    <s v="Morning"/>
  </r>
  <r>
    <n v="3847"/>
    <s v="Cynthia"/>
    <d v="2024-03-05T00:00:00"/>
    <d v="2024-11-23T00:00:00"/>
    <x v="11"/>
    <x v="5"/>
    <x v="1"/>
    <n v="62"/>
    <x v="0"/>
    <s v="Action"/>
    <n v="3"/>
    <n v="1"/>
    <b v="1"/>
    <n v="879"/>
    <x v="3"/>
    <n v="128"/>
    <x v="0"/>
    <x v="3"/>
    <x v="0"/>
    <x v="2"/>
    <n v="56"/>
    <n v="3.4"/>
    <x v="0"/>
    <s v="Active"/>
    <n v="2886"/>
    <s v="2001-3000"/>
    <s v="Laptop"/>
    <s v="25-34"/>
    <s v="Late Night"/>
  </r>
  <r>
    <n v="8554"/>
    <s v="James"/>
    <d v="2023-12-02T00:00:00"/>
    <d v="2024-11-21T00:00:00"/>
    <x v="236"/>
    <x v="4"/>
    <x v="2"/>
    <n v="182"/>
    <x v="1"/>
    <s v="Romance"/>
    <n v="1"/>
    <n v="2"/>
    <b v="1"/>
    <n v="442"/>
    <x v="4"/>
    <n v="87"/>
    <x v="1"/>
    <x v="0"/>
    <x v="2"/>
    <x v="2"/>
    <n v="62"/>
    <n v="4.9000000000000004"/>
    <x v="0"/>
    <s v="Active"/>
    <n v="1901"/>
    <s v="1001-2000"/>
    <s v="Desktop"/>
    <s v="45-54"/>
    <s v="Evening"/>
  </r>
  <r>
    <n v="6569"/>
    <s v="Patrick"/>
    <d v="2023-10-31T00:00:00"/>
    <d v="2024-11-25T00:00:00"/>
    <x v="368"/>
    <x v="4"/>
    <x v="0"/>
    <n v="468"/>
    <x v="3"/>
    <s v="Romance"/>
    <n v="2"/>
    <n v="3"/>
    <b v="0"/>
    <n v="514"/>
    <x v="4"/>
    <n v="46"/>
    <x v="3"/>
    <x v="1"/>
    <x v="1"/>
    <x v="4"/>
    <n v="74"/>
    <n v="3.2"/>
    <x v="0"/>
    <s v="Active"/>
    <n v="4456"/>
    <s v="4001-5000"/>
    <s v="Smartphone"/>
    <s v="25-34"/>
    <s v="Afternoon"/>
  </r>
  <r>
    <n v="6391"/>
    <s v="Daniel"/>
    <d v="2024-05-11T00:00:00"/>
    <d v="2024-11-24T00:00:00"/>
    <x v="7"/>
    <x v="3"/>
    <x v="2"/>
    <n v="389"/>
    <x v="2"/>
    <s v="Drama"/>
    <n v="2"/>
    <n v="2"/>
    <b v="0"/>
    <n v="120"/>
    <x v="1"/>
    <n v="191"/>
    <x v="2"/>
    <x v="2"/>
    <x v="1"/>
    <x v="4"/>
    <n v="75"/>
    <n v="3.8"/>
    <x v="1"/>
    <s v="Active"/>
    <n v="237"/>
    <s v="0-1000"/>
    <s v="Desktop"/>
    <s v="18-24"/>
    <s v="Morning"/>
  </r>
  <r>
    <n v="4883"/>
    <s v="Devon"/>
    <d v="2024-02-07T00:00:00"/>
    <d v="2024-12-09T00:00:00"/>
    <x v="369"/>
    <x v="4"/>
    <x v="2"/>
    <n v="155"/>
    <x v="1"/>
    <s v="Action"/>
    <n v="4"/>
    <n v="5"/>
    <b v="0"/>
    <n v="573"/>
    <x v="4"/>
    <n v="190"/>
    <x v="2"/>
    <x v="3"/>
    <x v="3"/>
    <x v="3"/>
    <n v="86"/>
    <n v="3.5"/>
    <x v="1"/>
    <s v="Active"/>
    <n v="4659"/>
    <s v="4001-5000"/>
    <s v="Tablet"/>
    <s v="35-44"/>
    <s v="Late Night"/>
  </r>
  <r>
    <n v="4530"/>
    <s v="Rebecca"/>
    <d v="2023-12-15T00:00:00"/>
    <d v="2024-11-26T00:00:00"/>
    <x v="316"/>
    <x v="4"/>
    <x v="0"/>
    <n v="331"/>
    <x v="2"/>
    <s v="Action"/>
    <n v="1"/>
    <n v="6"/>
    <b v="1"/>
    <n v="231"/>
    <x v="2"/>
    <n v="199"/>
    <x v="2"/>
    <x v="5"/>
    <x v="0"/>
    <x v="2"/>
    <n v="93"/>
    <n v="3.4"/>
    <x v="0"/>
    <s v="Active"/>
    <n v="4906"/>
    <s v="4001-5000"/>
    <s v="Desktop"/>
    <s v="55+"/>
    <s v="Late Night"/>
  </r>
  <r>
    <n v="6531"/>
    <s v="Amanda"/>
    <d v="2023-02-07T00:00:00"/>
    <d v="2024-12-12T00:00:00"/>
    <x v="370"/>
    <x v="1"/>
    <x v="1"/>
    <n v="131"/>
    <x v="1"/>
    <s v="Sci-Fi"/>
    <n v="5"/>
    <n v="2"/>
    <b v="0"/>
    <n v="374"/>
    <x v="2"/>
    <n v="154"/>
    <x v="2"/>
    <x v="6"/>
    <x v="1"/>
    <x v="1"/>
    <n v="81"/>
    <n v="4.4000000000000004"/>
    <x v="0"/>
    <s v="Active"/>
    <n v="1155"/>
    <s v="1001-2000"/>
    <s v="Laptop"/>
    <s v="35-44"/>
    <s v="Morning"/>
  </r>
  <r>
    <n v="9701"/>
    <s v="Antonio"/>
    <d v="2023-03-17T00:00:00"/>
    <d v="2024-11-26T00:00:00"/>
    <x v="93"/>
    <x v="1"/>
    <x v="0"/>
    <n v="376"/>
    <x v="2"/>
    <s v="Sci-Fi"/>
    <n v="3"/>
    <n v="6"/>
    <b v="0"/>
    <n v="727"/>
    <x v="0"/>
    <n v="13"/>
    <x v="3"/>
    <x v="2"/>
    <x v="3"/>
    <x v="1"/>
    <n v="5"/>
    <n v="3.4"/>
    <x v="0"/>
    <s v="Active"/>
    <n v="4378"/>
    <s v="4001-5000"/>
    <s v="Desktop"/>
    <s v="25-34"/>
    <s v="Morning"/>
  </r>
  <r>
    <n v="4702"/>
    <s v="Christina"/>
    <d v="2024-03-31T00:00:00"/>
    <d v="2024-12-11T00:00:00"/>
    <x v="352"/>
    <x v="5"/>
    <x v="0"/>
    <n v="106"/>
    <x v="1"/>
    <s v="Horror"/>
    <n v="4"/>
    <n v="6"/>
    <b v="1"/>
    <n v="858"/>
    <x v="3"/>
    <n v="12"/>
    <x v="3"/>
    <x v="4"/>
    <x v="1"/>
    <x v="2"/>
    <n v="25"/>
    <n v="3.4"/>
    <x v="1"/>
    <s v="Active"/>
    <n v="1674"/>
    <s v="1001-2000"/>
    <s v="Desktop"/>
    <s v="45-54"/>
    <s v="Afternoon"/>
  </r>
  <r>
    <n v="3163"/>
    <s v="Gary"/>
    <d v="2024-07-12T00:00:00"/>
    <d v="2024-11-30T00:00:00"/>
    <x v="30"/>
    <x v="3"/>
    <x v="1"/>
    <n v="445"/>
    <x v="3"/>
    <s v="Comedy"/>
    <n v="4"/>
    <n v="4"/>
    <b v="0"/>
    <n v="25"/>
    <x v="1"/>
    <n v="132"/>
    <x v="0"/>
    <x v="5"/>
    <x v="0"/>
    <x v="3"/>
    <n v="50"/>
    <n v="3.8"/>
    <x v="1"/>
    <s v="Active"/>
    <n v="2407"/>
    <s v="2001-3000"/>
    <s v="Smart TV"/>
    <s v="25-34"/>
    <s v="Morning"/>
  </r>
  <r>
    <n v="8719"/>
    <s v="Joshua"/>
    <d v="2023-09-18T00:00:00"/>
    <d v="2024-11-26T00:00:00"/>
    <x v="120"/>
    <x v="2"/>
    <x v="2"/>
    <n v="345"/>
    <x v="2"/>
    <s v="Documentary"/>
    <n v="4"/>
    <n v="5"/>
    <b v="0"/>
    <n v="180"/>
    <x v="1"/>
    <n v="99"/>
    <x v="1"/>
    <x v="2"/>
    <x v="3"/>
    <x v="5"/>
    <n v="73"/>
    <n v="4.7"/>
    <x v="1"/>
    <s v="Active"/>
    <n v="2636"/>
    <s v="2001-3000"/>
    <s v="Smartphone"/>
    <s v="18-24"/>
    <s v="Late Night"/>
  </r>
  <r>
    <n v="1282"/>
    <s v="Amy"/>
    <d v="2023-12-10T00:00:00"/>
    <d v="2024-11-27T00:00:00"/>
    <x v="262"/>
    <x v="4"/>
    <x v="2"/>
    <n v="432"/>
    <x v="3"/>
    <s v="Horror"/>
    <n v="4"/>
    <n v="3"/>
    <b v="1"/>
    <n v="666"/>
    <x v="0"/>
    <n v="76"/>
    <x v="1"/>
    <x v="4"/>
    <x v="3"/>
    <x v="5"/>
    <n v="92"/>
    <n v="4.5999999999999996"/>
    <x v="0"/>
    <s v="Active"/>
    <n v="4020"/>
    <s v="4001-5000"/>
    <s v="Tablet"/>
    <s v="45-54"/>
    <s v="Late Night"/>
  </r>
  <r>
    <n v="4538"/>
    <s v="Andrew"/>
    <d v="2023-09-13T00:00:00"/>
    <d v="2024-12-14T00:00:00"/>
    <x v="371"/>
    <x v="2"/>
    <x v="2"/>
    <n v="362"/>
    <x v="2"/>
    <s v="Drama"/>
    <n v="4"/>
    <n v="1"/>
    <b v="0"/>
    <n v="709"/>
    <x v="0"/>
    <n v="52"/>
    <x v="1"/>
    <x v="0"/>
    <x v="2"/>
    <x v="3"/>
    <n v="80"/>
    <n v="4.5"/>
    <x v="1"/>
    <s v="Active"/>
    <n v="4127"/>
    <s v="4001-5000"/>
    <s v="Smart TV"/>
    <s v="55+"/>
    <s v="Late Night"/>
  </r>
  <r>
    <n v="9538"/>
    <s v="Amanda"/>
    <d v="2023-01-25T00:00:00"/>
    <d v="2024-11-30T00:00:00"/>
    <x v="372"/>
    <x v="1"/>
    <x v="2"/>
    <n v="174"/>
    <x v="1"/>
    <s v="Drama"/>
    <n v="4"/>
    <n v="3"/>
    <b v="0"/>
    <n v="30"/>
    <x v="1"/>
    <n v="136"/>
    <x v="0"/>
    <x v="0"/>
    <x v="3"/>
    <x v="2"/>
    <n v="4"/>
    <n v="3.1"/>
    <x v="1"/>
    <s v="Active"/>
    <n v="4503"/>
    <s v="4001-5000"/>
    <s v="Smartphone"/>
    <s v="35-44"/>
    <s v="Morning"/>
  </r>
  <r>
    <n v="5109"/>
    <s v="David"/>
    <d v="2024-04-24T00:00:00"/>
    <d v="2024-12-13T00:00:00"/>
    <x v="373"/>
    <x v="5"/>
    <x v="1"/>
    <n v="490"/>
    <x v="3"/>
    <s v="Documentary"/>
    <n v="4"/>
    <n v="3"/>
    <b v="0"/>
    <n v="466"/>
    <x v="4"/>
    <n v="106"/>
    <x v="0"/>
    <x v="5"/>
    <x v="2"/>
    <x v="5"/>
    <n v="91"/>
    <n v="3.7"/>
    <x v="0"/>
    <s v="Active"/>
    <n v="1080"/>
    <s v="1001-2000"/>
    <s v="Desktop"/>
    <s v="18-24"/>
    <s v="Afternoon"/>
  </r>
  <r>
    <n v="7947"/>
    <s v="Billy"/>
    <d v="2023-11-11T00:00:00"/>
    <d v="2024-12-17T00:00:00"/>
    <x v="92"/>
    <x v="2"/>
    <x v="2"/>
    <n v="32"/>
    <x v="0"/>
    <s v="Comedy"/>
    <n v="3"/>
    <n v="4"/>
    <b v="0"/>
    <n v="385"/>
    <x v="2"/>
    <n v="106"/>
    <x v="0"/>
    <x v="2"/>
    <x v="2"/>
    <x v="3"/>
    <n v="75"/>
    <n v="3.7"/>
    <x v="0"/>
    <s v="Active"/>
    <n v="1610"/>
    <s v="1001-2000"/>
    <s v="Laptop"/>
    <s v="35-44"/>
    <s v="Late Night"/>
  </r>
  <r>
    <n v="7546"/>
    <s v="Elizabeth"/>
    <d v="2024-10-24T00:00:00"/>
    <d v="2024-12-10T00:00:00"/>
    <x v="143"/>
    <x v="6"/>
    <x v="0"/>
    <n v="48"/>
    <x v="0"/>
    <s v="Sci-Fi"/>
    <n v="1"/>
    <n v="4"/>
    <b v="0"/>
    <n v="484"/>
    <x v="4"/>
    <n v="131"/>
    <x v="0"/>
    <x v="3"/>
    <x v="3"/>
    <x v="4"/>
    <n v="68"/>
    <n v="4"/>
    <x v="0"/>
    <s v="Active"/>
    <n v="1535"/>
    <s v="1001-2000"/>
    <s v="Smart TV"/>
    <s v="18-24"/>
    <s v="Afternoon"/>
  </r>
  <r>
    <n v="4213"/>
    <s v="Kelsey"/>
    <d v="2023-12-08T00:00:00"/>
    <d v="2024-11-23T00:00:00"/>
    <x v="374"/>
    <x v="4"/>
    <x v="0"/>
    <n v="141"/>
    <x v="1"/>
    <s v="Action"/>
    <n v="4"/>
    <n v="2"/>
    <b v="1"/>
    <n v="379"/>
    <x v="2"/>
    <n v="35"/>
    <x v="3"/>
    <x v="1"/>
    <x v="3"/>
    <x v="0"/>
    <n v="29"/>
    <n v="4.9000000000000004"/>
    <x v="1"/>
    <s v="Active"/>
    <n v="3840"/>
    <s v="3001-4000"/>
    <s v="Tablet"/>
    <s v="45-54"/>
    <s v="Late Night"/>
  </r>
  <r>
    <n v="3135"/>
    <s v="Angela"/>
    <d v="2024-06-07T00:00:00"/>
    <d v="2024-11-24T00:00:00"/>
    <x v="149"/>
    <x v="3"/>
    <x v="0"/>
    <n v="368"/>
    <x v="2"/>
    <s v="Horror"/>
    <n v="5"/>
    <n v="1"/>
    <b v="0"/>
    <n v="481"/>
    <x v="4"/>
    <n v="58"/>
    <x v="1"/>
    <x v="6"/>
    <x v="3"/>
    <x v="1"/>
    <n v="97"/>
    <n v="4"/>
    <x v="0"/>
    <s v="Active"/>
    <n v="1108"/>
    <s v="1001-2000"/>
    <s v="Desktop"/>
    <s v="25-34"/>
    <s v="Evening"/>
  </r>
  <r>
    <n v="9916"/>
    <s v="Wendy"/>
    <d v="2024-02-28T00:00:00"/>
    <d v="2024-11-21T00:00:00"/>
    <x v="105"/>
    <x v="5"/>
    <x v="0"/>
    <n v="227"/>
    <x v="4"/>
    <s v="Comedy"/>
    <n v="5"/>
    <n v="2"/>
    <b v="1"/>
    <n v="969"/>
    <x v="3"/>
    <n v="175"/>
    <x v="2"/>
    <x v="2"/>
    <x v="2"/>
    <x v="3"/>
    <n v="11"/>
    <n v="5"/>
    <x v="0"/>
    <s v="Active"/>
    <n v="4510"/>
    <s v="4001-5000"/>
    <s v="Smart TV"/>
    <s v="35-44"/>
    <s v="Evening"/>
  </r>
  <r>
    <n v="2784"/>
    <s v="Matthew"/>
    <d v="2023-11-20T00:00:00"/>
    <d v="2024-12-13T00:00:00"/>
    <x v="79"/>
    <x v="4"/>
    <x v="0"/>
    <n v="484"/>
    <x v="3"/>
    <s v="Documentary"/>
    <n v="5"/>
    <n v="2"/>
    <b v="1"/>
    <n v="52"/>
    <x v="1"/>
    <n v="151"/>
    <x v="2"/>
    <x v="6"/>
    <x v="0"/>
    <x v="5"/>
    <n v="15"/>
    <n v="3.1"/>
    <x v="0"/>
    <s v="Active"/>
    <n v="1042"/>
    <s v="1001-2000"/>
    <s v="Tablet"/>
    <s v="18-24"/>
    <s v="Late Night"/>
  </r>
  <r>
    <n v="5916"/>
    <s v="Lisa"/>
    <d v="2024-09-18T00:00:00"/>
    <d v="2024-12-09T00:00:00"/>
    <x v="375"/>
    <x v="6"/>
    <x v="2"/>
    <n v="14"/>
    <x v="0"/>
    <s v="Drama"/>
    <n v="4"/>
    <n v="2"/>
    <b v="1"/>
    <n v="57"/>
    <x v="1"/>
    <n v="175"/>
    <x v="2"/>
    <x v="5"/>
    <x v="1"/>
    <x v="5"/>
    <n v="41"/>
    <n v="3.4"/>
    <x v="1"/>
    <s v="Active"/>
    <n v="2175"/>
    <s v="2001-3000"/>
    <s v="Laptop"/>
    <s v="18-24"/>
    <s v="Evening"/>
  </r>
  <r>
    <n v="1674"/>
    <s v="Jonathan"/>
    <d v="2024-07-15T00:00:00"/>
    <d v="2024-12-15T00:00:00"/>
    <x v="103"/>
    <x v="3"/>
    <x v="1"/>
    <n v="328"/>
    <x v="2"/>
    <s v="Comedy"/>
    <n v="2"/>
    <n v="2"/>
    <b v="1"/>
    <n v="415"/>
    <x v="4"/>
    <n v="162"/>
    <x v="2"/>
    <x v="2"/>
    <x v="0"/>
    <x v="5"/>
    <n v="19"/>
    <n v="4.4000000000000004"/>
    <x v="1"/>
    <s v="Active"/>
    <n v="1311"/>
    <s v="1001-2000"/>
    <s v="Smartphone"/>
    <s v="35-44"/>
    <s v="Morning"/>
  </r>
  <r>
    <n v="2095"/>
    <s v="Richard"/>
    <d v="2024-08-13T00:00:00"/>
    <d v="2024-11-29T00:00:00"/>
    <x v="144"/>
    <x v="3"/>
    <x v="1"/>
    <n v="279"/>
    <x v="4"/>
    <s v="Romance"/>
    <n v="5"/>
    <n v="5"/>
    <b v="1"/>
    <n v="285"/>
    <x v="2"/>
    <n v="92"/>
    <x v="1"/>
    <x v="1"/>
    <x v="3"/>
    <x v="2"/>
    <n v="81"/>
    <n v="4.7"/>
    <x v="1"/>
    <s v="Active"/>
    <n v="4201"/>
    <s v="4001-5000"/>
    <s v="Laptop"/>
    <s v="55+"/>
    <s v="Late Night"/>
  </r>
  <r>
    <n v="9594"/>
    <s v="Matthew"/>
    <d v="2024-10-18T00:00:00"/>
    <d v="2024-12-03T00:00:00"/>
    <x v="376"/>
    <x v="6"/>
    <x v="0"/>
    <n v="158"/>
    <x v="1"/>
    <s v="Action"/>
    <n v="2"/>
    <n v="5"/>
    <b v="1"/>
    <n v="861"/>
    <x v="3"/>
    <n v="125"/>
    <x v="0"/>
    <x v="6"/>
    <x v="2"/>
    <x v="4"/>
    <n v="95"/>
    <n v="4.4000000000000004"/>
    <x v="1"/>
    <s v="Active"/>
    <n v="513"/>
    <s v="0-1000"/>
    <s v="Laptop"/>
    <s v="18-24"/>
    <s v="Late Night"/>
  </r>
  <r>
    <n v="6750"/>
    <s v="Amber"/>
    <d v="2023-07-28T00:00:00"/>
    <d v="2024-12-02T00:00:00"/>
    <x v="41"/>
    <x v="2"/>
    <x v="0"/>
    <n v="422"/>
    <x v="3"/>
    <s v="Sci-Fi"/>
    <n v="3"/>
    <n v="5"/>
    <b v="0"/>
    <n v="399"/>
    <x v="2"/>
    <n v="27"/>
    <x v="3"/>
    <x v="6"/>
    <x v="2"/>
    <x v="4"/>
    <n v="12"/>
    <n v="4.4000000000000004"/>
    <x v="1"/>
    <s v="Active"/>
    <n v="1330"/>
    <s v="1001-2000"/>
    <s v="Smartphone"/>
    <s v="18-24"/>
    <s v="Afternoon"/>
  </r>
  <r>
    <n v="7235"/>
    <s v="Zachary"/>
    <d v="2023-01-03T00:00:00"/>
    <d v="2024-11-29T00:00:00"/>
    <x v="377"/>
    <x v="1"/>
    <x v="0"/>
    <n v="235"/>
    <x v="4"/>
    <s v="Horror"/>
    <n v="1"/>
    <n v="2"/>
    <b v="0"/>
    <n v="765"/>
    <x v="0"/>
    <n v="159"/>
    <x v="2"/>
    <x v="2"/>
    <x v="2"/>
    <x v="0"/>
    <n v="77"/>
    <n v="4.2"/>
    <x v="0"/>
    <s v="Active"/>
    <n v="3689"/>
    <s v="3001-4000"/>
    <s v="Smart TV"/>
    <s v="45-54"/>
    <s v="Evening"/>
  </r>
  <r>
    <n v="3910"/>
    <s v="Carolyn"/>
    <d v="2023-12-31T00:00:00"/>
    <d v="2024-12-08T00:00:00"/>
    <x v="61"/>
    <x v="4"/>
    <x v="1"/>
    <n v="331"/>
    <x v="2"/>
    <s v="Romance"/>
    <n v="1"/>
    <n v="2"/>
    <b v="0"/>
    <n v="667"/>
    <x v="0"/>
    <n v="43"/>
    <x v="3"/>
    <x v="4"/>
    <x v="1"/>
    <x v="2"/>
    <n v="55"/>
    <n v="3.5"/>
    <x v="0"/>
    <s v="Active"/>
    <n v="670"/>
    <s v="0-1000"/>
    <s v="Tablet"/>
    <s v="18-24"/>
    <s v="Afternoon"/>
  </r>
  <r>
    <n v="8190"/>
    <s v="Erica"/>
    <d v="2024-08-29T00:00:00"/>
    <d v="2024-12-09T00:00:00"/>
    <x v="361"/>
    <x v="3"/>
    <x v="1"/>
    <n v="148"/>
    <x v="1"/>
    <s v="Documentary"/>
    <n v="4"/>
    <n v="1"/>
    <b v="1"/>
    <n v="409"/>
    <x v="4"/>
    <n v="38"/>
    <x v="3"/>
    <x v="6"/>
    <x v="2"/>
    <x v="4"/>
    <n v="37"/>
    <n v="3.1"/>
    <x v="1"/>
    <s v="Active"/>
    <n v="544"/>
    <s v="0-1000"/>
    <s v="Smart TV"/>
    <s v="35-44"/>
    <s v="Evening"/>
  </r>
  <r>
    <n v="5315"/>
    <s v="Donna"/>
    <d v="2023-06-23T00:00:00"/>
    <d v="2024-11-19T00:00:00"/>
    <x v="378"/>
    <x v="0"/>
    <x v="0"/>
    <n v="198"/>
    <x v="1"/>
    <s v="Horror"/>
    <n v="4"/>
    <n v="3"/>
    <b v="0"/>
    <n v="202"/>
    <x v="2"/>
    <n v="26"/>
    <x v="3"/>
    <x v="1"/>
    <x v="3"/>
    <x v="5"/>
    <n v="52"/>
    <n v="4.8"/>
    <x v="0"/>
    <s v="Active"/>
    <n v="1392"/>
    <s v="1001-2000"/>
    <s v="Laptop"/>
    <s v="25-34"/>
    <s v="Afternoon"/>
  </r>
  <r>
    <n v="7503"/>
    <s v="James"/>
    <d v="2023-05-19T00:00:00"/>
    <d v="2024-12-03T00:00:00"/>
    <x v="379"/>
    <x v="0"/>
    <x v="2"/>
    <n v="81"/>
    <x v="0"/>
    <s v="Horror"/>
    <n v="3"/>
    <n v="4"/>
    <b v="0"/>
    <n v="208"/>
    <x v="2"/>
    <n v="144"/>
    <x v="0"/>
    <x v="6"/>
    <x v="1"/>
    <x v="4"/>
    <n v="12"/>
    <n v="4.5999999999999996"/>
    <x v="0"/>
    <s v="Active"/>
    <n v="3199"/>
    <s v="3001-4000"/>
    <s v="Tablet"/>
    <s v="25-34"/>
    <s v="Morning"/>
  </r>
  <r>
    <n v="5788"/>
    <s v="Nicole"/>
    <d v="2023-05-05T00:00:00"/>
    <d v="2024-11-23T00:00:00"/>
    <x v="380"/>
    <x v="0"/>
    <x v="1"/>
    <n v="131"/>
    <x v="1"/>
    <s v="Horror"/>
    <n v="3"/>
    <n v="3"/>
    <b v="1"/>
    <n v="382"/>
    <x v="2"/>
    <n v="50"/>
    <x v="3"/>
    <x v="5"/>
    <x v="2"/>
    <x v="3"/>
    <n v="47"/>
    <n v="4.8"/>
    <x v="0"/>
    <s v="Active"/>
    <n v="4204"/>
    <s v="4001-5000"/>
    <s v="Laptop"/>
    <s v="25-34"/>
    <s v="Morning"/>
  </r>
  <r>
    <n v="7030"/>
    <s v="Paige"/>
    <d v="2024-03-19T00:00:00"/>
    <d v="2024-11-23T00:00:00"/>
    <x v="47"/>
    <x v="5"/>
    <x v="2"/>
    <n v="210"/>
    <x v="4"/>
    <s v="Documentary"/>
    <n v="3"/>
    <n v="4"/>
    <b v="0"/>
    <n v="666"/>
    <x v="0"/>
    <n v="164"/>
    <x v="2"/>
    <x v="0"/>
    <x v="0"/>
    <x v="2"/>
    <n v="38"/>
    <n v="4.2"/>
    <x v="0"/>
    <s v="Active"/>
    <n v="1461"/>
    <s v="1001-2000"/>
    <s v="Smart TV"/>
    <s v="55+"/>
    <s v="Late Night"/>
  </r>
  <r>
    <n v="6619"/>
    <s v="Cindy"/>
    <d v="2024-06-17T00:00:00"/>
    <d v="2024-12-16T00:00:00"/>
    <x v="381"/>
    <x v="3"/>
    <x v="2"/>
    <n v="301"/>
    <x v="2"/>
    <s v="Documentary"/>
    <n v="2"/>
    <n v="1"/>
    <b v="1"/>
    <n v="855"/>
    <x v="3"/>
    <n v="46"/>
    <x v="3"/>
    <x v="3"/>
    <x v="3"/>
    <x v="3"/>
    <n v="26"/>
    <n v="4.4000000000000004"/>
    <x v="0"/>
    <s v="Active"/>
    <n v="658"/>
    <s v="0-1000"/>
    <s v="Smartphone"/>
    <s v="35-44"/>
    <s v="Late Night"/>
  </r>
  <r>
    <n v="6319"/>
    <s v="Todd"/>
    <d v="2023-03-03T00:00:00"/>
    <d v="2024-12-16T00:00:00"/>
    <x v="159"/>
    <x v="1"/>
    <x v="0"/>
    <n v="466"/>
    <x v="3"/>
    <s v="Romance"/>
    <n v="4"/>
    <n v="1"/>
    <b v="1"/>
    <n v="592"/>
    <x v="4"/>
    <n v="67"/>
    <x v="1"/>
    <x v="6"/>
    <x v="1"/>
    <x v="5"/>
    <n v="81"/>
    <n v="4.8"/>
    <x v="0"/>
    <s v="Active"/>
    <n v="423"/>
    <s v="0-1000"/>
    <s v="Desktop"/>
    <s v="45-54"/>
    <s v="Morning"/>
  </r>
  <r>
    <n v="6268"/>
    <s v="Alexander"/>
    <d v="2024-01-17T00:00:00"/>
    <d v="2024-11-26T00:00:00"/>
    <x v="170"/>
    <x v="4"/>
    <x v="2"/>
    <n v="336"/>
    <x v="2"/>
    <s v="Horror"/>
    <n v="5"/>
    <n v="2"/>
    <b v="0"/>
    <n v="546"/>
    <x v="4"/>
    <n v="16"/>
    <x v="3"/>
    <x v="3"/>
    <x v="0"/>
    <x v="4"/>
    <n v="31"/>
    <n v="3.6"/>
    <x v="1"/>
    <s v="Active"/>
    <n v="2824"/>
    <s v="2001-3000"/>
    <s v="Smartphone"/>
    <s v="55+"/>
    <s v="Afternoon"/>
  </r>
  <r>
    <n v="5016"/>
    <s v="Beth"/>
    <d v="2023-07-29T00:00:00"/>
    <d v="2024-12-11T00:00:00"/>
    <x v="354"/>
    <x v="0"/>
    <x v="1"/>
    <n v="280"/>
    <x v="4"/>
    <s v="Comedy"/>
    <n v="4"/>
    <n v="3"/>
    <b v="0"/>
    <n v="633"/>
    <x v="0"/>
    <n v="83"/>
    <x v="1"/>
    <x v="0"/>
    <x v="0"/>
    <x v="2"/>
    <n v="49"/>
    <n v="3.3"/>
    <x v="0"/>
    <s v="Active"/>
    <n v="2657"/>
    <s v="2001-3000"/>
    <s v="Smart TV"/>
    <s v="55+"/>
    <s v="Afternoon"/>
  </r>
  <r>
    <n v="3888"/>
    <s v="Emily"/>
    <d v="2023-05-18T00:00:00"/>
    <d v="2024-12-14T00:00:00"/>
    <x v="216"/>
    <x v="0"/>
    <x v="2"/>
    <n v="495"/>
    <x v="3"/>
    <s v="Action"/>
    <n v="3"/>
    <n v="2"/>
    <b v="1"/>
    <n v="883"/>
    <x v="3"/>
    <n v="60"/>
    <x v="1"/>
    <x v="4"/>
    <x v="3"/>
    <x v="4"/>
    <n v="10"/>
    <n v="4.5"/>
    <x v="0"/>
    <s v="Active"/>
    <n v="2213"/>
    <s v="2001-3000"/>
    <s v="Tablet"/>
    <s v="55+"/>
    <s v="Evening"/>
  </r>
  <r>
    <n v="9918"/>
    <s v="Melissa"/>
    <d v="2024-05-14T00:00:00"/>
    <d v="2024-12-12T00:00:00"/>
    <x v="382"/>
    <x v="5"/>
    <x v="1"/>
    <n v="144"/>
    <x v="1"/>
    <s v="Documentary"/>
    <n v="5"/>
    <n v="6"/>
    <b v="0"/>
    <n v="235"/>
    <x v="2"/>
    <n v="88"/>
    <x v="1"/>
    <x v="3"/>
    <x v="0"/>
    <x v="0"/>
    <n v="18"/>
    <n v="3.1"/>
    <x v="1"/>
    <s v="Active"/>
    <n v="3455"/>
    <s v="3001-4000"/>
    <s v="Laptop"/>
    <s v="18-24"/>
    <s v="Morning"/>
  </r>
  <r>
    <n v="7305"/>
    <s v="John"/>
    <d v="2023-03-02T00:00:00"/>
    <d v="2024-12-02T00:00:00"/>
    <x v="383"/>
    <x v="1"/>
    <x v="0"/>
    <n v="165"/>
    <x v="1"/>
    <s v="Romance"/>
    <n v="5"/>
    <n v="4"/>
    <b v="0"/>
    <n v="267"/>
    <x v="2"/>
    <n v="146"/>
    <x v="0"/>
    <x v="0"/>
    <x v="2"/>
    <x v="3"/>
    <n v="34"/>
    <n v="4.2"/>
    <x v="1"/>
    <s v="Active"/>
    <n v="3334"/>
    <s v="3001-4000"/>
    <s v="Tablet"/>
    <s v="25-34"/>
    <s v="Evening"/>
  </r>
  <r>
    <n v="5719"/>
    <s v="Wendy"/>
    <d v="2023-08-23T00:00:00"/>
    <d v="2024-12-16T00:00:00"/>
    <x v="253"/>
    <x v="2"/>
    <x v="1"/>
    <n v="479"/>
    <x v="3"/>
    <s v="Documentary"/>
    <n v="5"/>
    <n v="2"/>
    <b v="0"/>
    <n v="710"/>
    <x v="0"/>
    <n v="68"/>
    <x v="1"/>
    <x v="5"/>
    <x v="3"/>
    <x v="5"/>
    <n v="54"/>
    <n v="4.5999999999999996"/>
    <x v="0"/>
    <s v="Active"/>
    <n v="105"/>
    <s v="0-1000"/>
    <s v="Tablet"/>
    <s v="45-54"/>
    <s v="Afternoon"/>
  </r>
  <r>
    <n v="2334"/>
    <s v="Jeffrey"/>
    <d v="2024-02-26T00:00:00"/>
    <d v="2024-11-24T00:00:00"/>
    <x v="384"/>
    <x v="5"/>
    <x v="1"/>
    <n v="285"/>
    <x v="4"/>
    <s v="Comedy"/>
    <n v="2"/>
    <n v="4"/>
    <b v="0"/>
    <n v="805"/>
    <x v="3"/>
    <n v="42"/>
    <x v="3"/>
    <x v="2"/>
    <x v="1"/>
    <x v="0"/>
    <n v="90"/>
    <n v="4.5"/>
    <x v="0"/>
    <s v="Active"/>
    <n v="1404"/>
    <s v="1001-2000"/>
    <s v="Smartphone"/>
    <s v="45-54"/>
    <s v="Morning"/>
  </r>
  <r>
    <n v="1006"/>
    <s v="Sherry"/>
    <d v="2023-08-31T00:00:00"/>
    <d v="2024-11-29T00:00:00"/>
    <x v="217"/>
    <x v="2"/>
    <x v="1"/>
    <n v="93"/>
    <x v="0"/>
    <s v="Drama"/>
    <n v="4"/>
    <n v="6"/>
    <b v="0"/>
    <n v="209"/>
    <x v="2"/>
    <n v="151"/>
    <x v="2"/>
    <x v="3"/>
    <x v="2"/>
    <x v="4"/>
    <n v="74"/>
    <n v="3"/>
    <x v="0"/>
    <s v="Active"/>
    <n v="1017"/>
    <s v="1001-2000"/>
    <s v="Smart TV"/>
    <s v="55+"/>
    <s v="Morning"/>
  </r>
  <r>
    <n v="6719"/>
    <s v="Cynthia"/>
    <d v="2023-01-19T00:00:00"/>
    <d v="2024-11-25T00:00:00"/>
    <x v="385"/>
    <x v="1"/>
    <x v="2"/>
    <n v="299"/>
    <x v="4"/>
    <s v="Horror"/>
    <n v="5"/>
    <n v="2"/>
    <b v="0"/>
    <n v="803"/>
    <x v="3"/>
    <n v="197"/>
    <x v="2"/>
    <x v="4"/>
    <x v="3"/>
    <x v="5"/>
    <n v="58"/>
    <n v="4.8"/>
    <x v="0"/>
    <s v="Active"/>
    <n v="2812"/>
    <s v="2001-3000"/>
    <s v="Desktop"/>
    <s v="25-34"/>
    <s v="Evening"/>
  </r>
  <r>
    <n v="6138"/>
    <s v="Patricia"/>
    <d v="2024-01-09T00:00:00"/>
    <d v="2024-11-23T00:00:00"/>
    <x v="386"/>
    <x v="4"/>
    <x v="2"/>
    <n v="10"/>
    <x v="0"/>
    <s v="Documentary"/>
    <n v="4"/>
    <n v="6"/>
    <b v="1"/>
    <n v="236"/>
    <x v="2"/>
    <n v="183"/>
    <x v="2"/>
    <x v="3"/>
    <x v="2"/>
    <x v="4"/>
    <n v="86"/>
    <n v="3.8"/>
    <x v="0"/>
    <s v="Active"/>
    <n v="959"/>
    <s v="0-1000"/>
    <s v="Smartphone"/>
    <s v="45-54"/>
    <s v="Late Night"/>
  </r>
  <r>
    <n v="1255"/>
    <s v="Kimberly"/>
    <d v="2023-05-07T00:00:00"/>
    <d v="2024-12-10T00:00:00"/>
    <x v="317"/>
    <x v="0"/>
    <x v="1"/>
    <n v="82"/>
    <x v="0"/>
    <s v="Documentary"/>
    <n v="4"/>
    <n v="3"/>
    <b v="1"/>
    <n v="264"/>
    <x v="2"/>
    <n v="115"/>
    <x v="0"/>
    <x v="3"/>
    <x v="3"/>
    <x v="5"/>
    <n v="30"/>
    <n v="4.7"/>
    <x v="1"/>
    <s v="Active"/>
    <n v="1870"/>
    <s v="1001-2000"/>
    <s v="Smart TV"/>
    <s v="18-24"/>
    <s v="Afternoon"/>
  </r>
  <r>
    <n v="5528"/>
    <s v="David"/>
    <d v="2024-03-21T00:00:00"/>
    <d v="2024-12-10T00:00:00"/>
    <x v="387"/>
    <x v="5"/>
    <x v="1"/>
    <n v="27"/>
    <x v="0"/>
    <s v="Action"/>
    <n v="3"/>
    <n v="6"/>
    <b v="1"/>
    <n v="767"/>
    <x v="0"/>
    <n v="5"/>
    <x v="3"/>
    <x v="4"/>
    <x v="1"/>
    <x v="5"/>
    <n v="69"/>
    <n v="3.2"/>
    <x v="1"/>
    <s v="Active"/>
    <n v="2984"/>
    <s v="2001-3000"/>
    <s v="Smart TV"/>
    <s v="45-54"/>
    <s v="Afternoon"/>
  </r>
  <r>
    <n v="2517"/>
    <s v="Michael"/>
    <d v="2024-04-29T00:00:00"/>
    <d v="2024-12-01T00:00:00"/>
    <x v="284"/>
    <x v="5"/>
    <x v="0"/>
    <n v="105"/>
    <x v="1"/>
    <s v="Sci-Fi"/>
    <n v="2"/>
    <n v="1"/>
    <b v="1"/>
    <n v="247"/>
    <x v="2"/>
    <n v="104"/>
    <x v="0"/>
    <x v="6"/>
    <x v="0"/>
    <x v="3"/>
    <n v="19"/>
    <n v="3.2"/>
    <x v="1"/>
    <s v="Active"/>
    <n v="3379"/>
    <s v="3001-4000"/>
    <s v="Smartphone"/>
    <s v="35-44"/>
    <s v="Afternoon"/>
  </r>
  <r>
    <n v="9593"/>
    <s v="Erika"/>
    <d v="2023-10-12T00:00:00"/>
    <d v="2024-11-24T00:00:00"/>
    <x v="388"/>
    <x v="2"/>
    <x v="2"/>
    <n v="330"/>
    <x v="2"/>
    <s v="Horror"/>
    <n v="3"/>
    <n v="1"/>
    <b v="1"/>
    <n v="69"/>
    <x v="1"/>
    <n v="101"/>
    <x v="0"/>
    <x v="2"/>
    <x v="0"/>
    <x v="4"/>
    <n v="38"/>
    <n v="3"/>
    <x v="1"/>
    <s v="Active"/>
    <n v="4990"/>
    <s v="4001-5000"/>
    <s v="Desktop"/>
    <s v="55+"/>
    <s v="Evening"/>
  </r>
  <r>
    <n v="7507"/>
    <s v="Rachel"/>
    <d v="2024-03-06T00:00:00"/>
    <d v="2024-12-10T00:00:00"/>
    <x v="389"/>
    <x v="5"/>
    <x v="1"/>
    <n v="462"/>
    <x v="3"/>
    <s v="Documentary"/>
    <n v="2"/>
    <n v="4"/>
    <b v="1"/>
    <n v="958"/>
    <x v="3"/>
    <n v="153"/>
    <x v="2"/>
    <x v="6"/>
    <x v="2"/>
    <x v="1"/>
    <n v="71"/>
    <n v="4.8"/>
    <x v="0"/>
    <s v="Active"/>
    <n v="2554"/>
    <s v="2001-3000"/>
    <s v="Smart TV"/>
    <s v="35-44"/>
    <s v="Evening"/>
  </r>
  <r>
    <n v="2884"/>
    <s v="Heather"/>
    <d v="2023-11-30T00:00:00"/>
    <d v="2024-12-15T00:00:00"/>
    <x v="390"/>
    <x v="4"/>
    <x v="2"/>
    <n v="250"/>
    <x v="4"/>
    <s v="Action"/>
    <n v="4"/>
    <n v="6"/>
    <b v="0"/>
    <n v="271"/>
    <x v="2"/>
    <n v="50"/>
    <x v="3"/>
    <x v="5"/>
    <x v="3"/>
    <x v="0"/>
    <n v="34"/>
    <n v="4.7"/>
    <x v="0"/>
    <s v="Active"/>
    <n v="4307"/>
    <s v="4001-5000"/>
    <s v="Tablet"/>
    <s v="18-24"/>
    <s v="Evening"/>
  </r>
  <r>
    <n v="6374"/>
    <s v="Terri"/>
    <d v="2023-07-07T00:00:00"/>
    <d v="2024-11-19T00:00:00"/>
    <x v="354"/>
    <x v="0"/>
    <x v="2"/>
    <n v="30"/>
    <x v="0"/>
    <s v="Action"/>
    <n v="1"/>
    <n v="1"/>
    <b v="0"/>
    <n v="178"/>
    <x v="1"/>
    <n v="162"/>
    <x v="2"/>
    <x v="3"/>
    <x v="0"/>
    <x v="2"/>
    <n v="20"/>
    <n v="4.5999999999999996"/>
    <x v="1"/>
    <s v="Active"/>
    <n v="3124"/>
    <s v="3001-4000"/>
    <s v="Smartphone"/>
    <s v="45-54"/>
    <s v="Afternoon"/>
  </r>
  <r>
    <n v="6888"/>
    <s v="Jose"/>
    <d v="2024-05-08T00:00:00"/>
    <d v="2024-12-03T00:00:00"/>
    <x v="155"/>
    <x v="5"/>
    <x v="2"/>
    <n v="364"/>
    <x v="2"/>
    <s v="Comedy"/>
    <n v="2"/>
    <n v="5"/>
    <b v="0"/>
    <n v="865"/>
    <x v="3"/>
    <n v="104"/>
    <x v="0"/>
    <x v="0"/>
    <x v="2"/>
    <x v="2"/>
    <n v="31"/>
    <n v="3.1"/>
    <x v="0"/>
    <s v="Active"/>
    <n v="1261"/>
    <s v="1001-2000"/>
    <s v="Smartphone"/>
    <s v="35-44"/>
    <s v="Late Night"/>
  </r>
  <r>
    <n v="2788"/>
    <s v="Keith"/>
    <d v="2023-02-09T00:00:00"/>
    <d v="2024-12-06T00:00:00"/>
    <x v="391"/>
    <x v="1"/>
    <x v="2"/>
    <n v="404"/>
    <x v="3"/>
    <s v="Comedy"/>
    <n v="2"/>
    <n v="2"/>
    <b v="0"/>
    <n v="257"/>
    <x v="2"/>
    <n v="113"/>
    <x v="0"/>
    <x v="5"/>
    <x v="2"/>
    <x v="2"/>
    <n v="60"/>
    <n v="3.8"/>
    <x v="0"/>
    <s v="Active"/>
    <n v="1290"/>
    <s v="1001-2000"/>
    <s v="Smart TV"/>
    <s v="35-44"/>
    <s v="Late Night"/>
  </r>
  <r>
    <n v="7892"/>
    <s v="Nathan"/>
    <d v="2024-05-02T00:00:00"/>
    <d v="2024-11-25T00:00:00"/>
    <x v="292"/>
    <x v="5"/>
    <x v="0"/>
    <n v="499"/>
    <x v="3"/>
    <s v="Romance"/>
    <n v="4"/>
    <n v="3"/>
    <b v="0"/>
    <n v="428"/>
    <x v="4"/>
    <n v="168"/>
    <x v="2"/>
    <x v="6"/>
    <x v="2"/>
    <x v="5"/>
    <n v="82"/>
    <n v="3.7"/>
    <x v="0"/>
    <s v="Active"/>
    <n v="874"/>
    <s v="0-1000"/>
    <s v="Smartphone"/>
    <s v="55+"/>
    <s v="Morning"/>
  </r>
  <r>
    <n v="4576"/>
    <s v="Matthew"/>
    <d v="2024-07-19T00:00:00"/>
    <d v="2024-12-16T00:00:00"/>
    <x v="392"/>
    <x v="3"/>
    <x v="2"/>
    <n v="480"/>
    <x v="3"/>
    <s v="Drama"/>
    <n v="2"/>
    <n v="2"/>
    <b v="1"/>
    <n v="994"/>
    <x v="3"/>
    <n v="78"/>
    <x v="1"/>
    <x v="5"/>
    <x v="2"/>
    <x v="2"/>
    <n v="39"/>
    <n v="4.3"/>
    <x v="1"/>
    <s v="Active"/>
    <n v="1734"/>
    <s v="1001-2000"/>
    <s v="Tablet"/>
    <s v="25-34"/>
    <s v="Morning"/>
  </r>
  <r>
    <n v="8901"/>
    <s v="Jimmy"/>
    <d v="2024-01-09T00:00:00"/>
    <d v="2024-11-29T00:00:00"/>
    <x v="393"/>
    <x v="4"/>
    <x v="1"/>
    <n v="417"/>
    <x v="3"/>
    <s v="Action"/>
    <n v="5"/>
    <n v="6"/>
    <b v="0"/>
    <n v="476"/>
    <x v="4"/>
    <n v="37"/>
    <x v="3"/>
    <x v="0"/>
    <x v="3"/>
    <x v="0"/>
    <n v="12"/>
    <n v="4.0999999999999996"/>
    <x v="1"/>
    <s v="Active"/>
    <n v="2444"/>
    <s v="2001-3000"/>
    <s v="Tablet"/>
    <s v="55+"/>
    <s v="Morning"/>
  </r>
  <r>
    <n v="5147"/>
    <s v="Ashley"/>
    <d v="2023-06-14T00:00:00"/>
    <d v="2024-12-14T00:00:00"/>
    <x v="8"/>
    <x v="0"/>
    <x v="0"/>
    <n v="215"/>
    <x v="4"/>
    <s v="Comedy"/>
    <n v="5"/>
    <n v="4"/>
    <b v="1"/>
    <n v="150"/>
    <x v="1"/>
    <n v="57"/>
    <x v="1"/>
    <x v="2"/>
    <x v="0"/>
    <x v="0"/>
    <n v="76"/>
    <n v="4.5"/>
    <x v="0"/>
    <s v="Active"/>
    <n v="1529"/>
    <s v="1001-2000"/>
    <s v="Smartphone"/>
    <s v="35-44"/>
    <s v="Late Night"/>
  </r>
  <r>
    <n v="8646"/>
    <s v="Steven"/>
    <d v="2023-12-21T00:00:00"/>
    <d v="2024-12-06T00:00:00"/>
    <x v="374"/>
    <x v="4"/>
    <x v="0"/>
    <n v="234"/>
    <x v="4"/>
    <s v="Action"/>
    <n v="2"/>
    <n v="6"/>
    <b v="1"/>
    <n v="580"/>
    <x v="4"/>
    <n v="149"/>
    <x v="0"/>
    <x v="2"/>
    <x v="0"/>
    <x v="5"/>
    <n v="31"/>
    <n v="3.8"/>
    <x v="1"/>
    <s v="Active"/>
    <n v="1976"/>
    <s v="1001-2000"/>
    <s v="Laptop"/>
    <s v="55+"/>
    <s v="Late Night"/>
  </r>
  <r>
    <n v="8343"/>
    <s v="Ashley"/>
    <d v="2024-11-02T00:00:00"/>
    <d v="2024-12-17T00:00:00"/>
    <x v="394"/>
    <x v="6"/>
    <x v="0"/>
    <n v="103"/>
    <x v="1"/>
    <s v="Action"/>
    <n v="2"/>
    <n v="6"/>
    <b v="0"/>
    <n v="284"/>
    <x v="2"/>
    <n v="84"/>
    <x v="1"/>
    <x v="6"/>
    <x v="0"/>
    <x v="4"/>
    <n v="30"/>
    <n v="4"/>
    <x v="0"/>
    <s v="Active"/>
    <n v="3452"/>
    <s v="3001-4000"/>
    <s v="Smartphone"/>
    <s v="55+"/>
    <s v="Afternoon"/>
  </r>
  <r>
    <n v="9332"/>
    <s v="Robert"/>
    <d v="2023-05-29T00:00:00"/>
    <d v="2024-12-18T00:00:00"/>
    <x v="192"/>
    <x v="0"/>
    <x v="2"/>
    <n v="191"/>
    <x v="1"/>
    <s v="Documentary"/>
    <n v="5"/>
    <n v="1"/>
    <b v="0"/>
    <n v="688"/>
    <x v="0"/>
    <n v="192"/>
    <x v="2"/>
    <x v="0"/>
    <x v="0"/>
    <x v="0"/>
    <n v="71"/>
    <n v="4"/>
    <x v="0"/>
    <s v="Active"/>
    <n v="2610"/>
    <s v="2001-3000"/>
    <s v="Smart TV"/>
    <s v="18-24"/>
    <s v="Morning"/>
  </r>
  <r>
    <n v="7398"/>
    <s v="Valerie"/>
    <d v="2023-12-15T00:00:00"/>
    <d v="2024-12-15T00:00:00"/>
    <x v="395"/>
    <x v="4"/>
    <x v="1"/>
    <n v="82"/>
    <x v="0"/>
    <s v="Drama"/>
    <n v="5"/>
    <n v="1"/>
    <b v="1"/>
    <n v="93"/>
    <x v="1"/>
    <n v="46"/>
    <x v="3"/>
    <x v="1"/>
    <x v="0"/>
    <x v="1"/>
    <n v="41"/>
    <n v="4.7"/>
    <x v="1"/>
    <s v="Active"/>
    <n v="3152"/>
    <s v="3001-4000"/>
    <s v="Smartphone"/>
    <s v="25-34"/>
    <s v="Evening"/>
  </r>
  <r>
    <n v="3572"/>
    <s v="Adam"/>
    <d v="2024-04-04T00:00:00"/>
    <d v="2024-12-15T00:00:00"/>
    <x v="352"/>
    <x v="5"/>
    <x v="1"/>
    <n v="468"/>
    <x v="3"/>
    <s v="Documentary"/>
    <n v="5"/>
    <n v="6"/>
    <b v="1"/>
    <n v="799"/>
    <x v="0"/>
    <n v="44"/>
    <x v="3"/>
    <x v="3"/>
    <x v="0"/>
    <x v="3"/>
    <n v="98"/>
    <n v="4.9000000000000004"/>
    <x v="0"/>
    <s v="Active"/>
    <n v="4963"/>
    <s v="4001-5000"/>
    <s v="Tablet"/>
    <s v="18-24"/>
    <s v="Evening"/>
  </r>
  <r>
    <n v="4590"/>
    <s v="Tracy"/>
    <d v="2023-06-20T00:00:00"/>
    <d v="2024-12-03T00:00:00"/>
    <x v="32"/>
    <x v="0"/>
    <x v="1"/>
    <n v="366"/>
    <x v="2"/>
    <s v="Romance"/>
    <n v="4"/>
    <n v="3"/>
    <b v="0"/>
    <n v="327"/>
    <x v="2"/>
    <n v="1"/>
    <x v="3"/>
    <x v="2"/>
    <x v="1"/>
    <x v="0"/>
    <n v="56"/>
    <n v="3.6"/>
    <x v="1"/>
    <s v="Active"/>
    <n v="3290"/>
    <s v="3001-4000"/>
    <s v="Desktop"/>
    <s v="55+"/>
    <s v="Late Night"/>
  </r>
  <r>
    <n v="1831"/>
    <s v="Jennifer"/>
    <d v="2024-10-12T00:00:00"/>
    <d v="2024-12-11T00:00:00"/>
    <x v="396"/>
    <x v="6"/>
    <x v="0"/>
    <n v="53"/>
    <x v="0"/>
    <s v="Sci-Fi"/>
    <n v="1"/>
    <n v="4"/>
    <b v="0"/>
    <n v="685"/>
    <x v="0"/>
    <n v="127"/>
    <x v="0"/>
    <x v="5"/>
    <x v="2"/>
    <x v="4"/>
    <n v="26"/>
    <n v="4.0999999999999996"/>
    <x v="1"/>
    <s v="Active"/>
    <n v="2596"/>
    <s v="2001-3000"/>
    <s v="Smart TV"/>
    <s v="45-54"/>
    <s v="Late Night"/>
  </r>
  <r>
    <n v="6899"/>
    <s v="Paul"/>
    <d v="2023-04-05T00:00:00"/>
    <d v="2024-12-05T00:00:00"/>
    <x v="397"/>
    <x v="1"/>
    <x v="2"/>
    <n v="102"/>
    <x v="1"/>
    <s v="Horror"/>
    <n v="1"/>
    <n v="1"/>
    <b v="1"/>
    <n v="604"/>
    <x v="0"/>
    <n v="107"/>
    <x v="0"/>
    <x v="6"/>
    <x v="3"/>
    <x v="5"/>
    <n v="9"/>
    <n v="4.3"/>
    <x v="0"/>
    <s v="Active"/>
    <n v="745"/>
    <s v="0-1000"/>
    <s v="Tablet"/>
    <s v="25-34"/>
    <s v="Late Night"/>
  </r>
  <r>
    <n v="1148"/>
    <s v="Jennifer"/>
    <d v="2024-05-30T00:00:00"/>
    <d v="2024-11-28T00:00:00"/>
    <x v="381"/>
    <x v="3"/>
    <x v="2"/>
    <n v="259"/>
    <x v="4"/>
    <s v="Action"/>
    <n v="1"/>
    <n v="5"/>
    <b v="1"/>
    <n v="597"/>
    <x v="4"/>
    <n v="165"/>
    <x v="2"/>
    <x v="5"/>
    <x v="3"/>
    <x v="1"/>
    <n v="33"/>
    <n v="4.2"/>
    <x v="1"/>
    <s v="Active"/>
    <n v="668"/>
    <s v="0-1000"/>
    <s v="Tablet"/>
    <s v="25-34"/>
    <s v="Morning"/>
  </r>
  <r>
    <n v="3745"/>
    <s v="Angela"/>
    <d v="2024-09-12T00:00:00"/>
    <d v="2024-12-16T00:00:00"/>
    <x v="270"/>
    <x v="6"/>
    <x v="1"/>
    <n v="81"/>
    <x v="0"/>
    <s v="Romance"/>
    <n v="2"/>
    <n v="4"/>
    <b v="0"/>
    <n v="451"/>
    <x v="4"/>
    <n v="49"/>
    <x v="3"/>
    <x v="1"/>
    <x v="1"/>
    <x v="4"/>
    <n v="11"/>
    <n v="4.7"/>
    <x v="1"/>
    <s v="Active"/>
    <n v="3282"/>
    <s v="3001-4000"/>
    <s v="Tablet"/>
    <s v="35-44"/>
    <s v="Late Night"/>
  </r>
  <r>
    <n v="5084"/>
    <s v="Miranda"/>
    <d v="2023-10-25T00:00:00"/>
    <d v="2024-11-22T00:00:00"/>
    <x v="398"/>
    <x v="4"/>
    <x v="1"/>
    <n v="135"/>
    <x v="1"/>
    <s v="Action"/>
    <n v="4"/>
    <n v="6"/>
    <b v="0"/>
    <n v="50"/>
    <x v="1"/>
    <n v="15"/>
    <x v="3"/>
    <x v="1"/>
    <x v="2"/>
    <x v="5"/>
    <n v="91"/>
    <n v="4.4000000000000004"/>
    <x v="0"/>
    <s v="Active"/>
    <n v="1510"/>
    <s v="1001-2000"/>
    <s v="Smart TV"/>
    <s v="55+"/>
    <s v="Late Night"/>
  </r>
  <r>
    <n v="7179"/>
    <s v="Michael"/>
    <d v="2023-09-09T00:00:00"/>
    <d v="2024-11-29T00:00:00"/>
    <x v="89"/>
    <x v="2"/>
    <x v="1"/>
    <n v="465"/>
    <x v="3"/>
    <s v="Comedy"/>
    <n v="2"/>
    <n v="3"/>
    <b v="1"/>
    <n v="987"/>
    <x v="3"/>
    <n v="91"/>
    <x v="1"/>
    <x v="6"/>
    <x v="1"/>
    <x v="2"/>
    <n v="8"/>
    <n v="4.5999999999999996"/>
    <x v="1"/>
    <s v="Active"/>
    <n v="1206"/>
    <s v="1001-2000"/>
    <s v="Smartphone"/>
    <s v="35-44"/>
    <s v="Morning"/>
  </r>
  <r>
    <n v="1005"/>
    <s v="Joseph"/>
    <d v="2023-02-21T00:00:00"/>
    <d v="2024-12-10T00:00:00"/>
    <x v="399"/>
    <x v="1"/>
    <x v="1"/>
    <n v="163"/>
    <x v="1"/>
    <s v="Horror"/>
    <n v="2"/>
    <n v="1"/>
    <b v="0"/>
    <n v="817"/>
    <x v="3"/>
    <n v="182"/>
    <x v="2"/>
    <x v="3"/>
    <x v="2"/>
    <x v="4"/>
    <n v="43"/>
    <n v="4.5999999999999996"/>
    <x v="1"/>
    <s v="Active"/>
    <n v="168"/>
    <s v="0-1000"/>
    <s v="Laptop"/>
    <s v="55+"/>
    <s v="Afternoon"/>
  </r>
  <r>
    <n v="6405"/>
    <s v="Adam"/>
    <d v="2023-04-14T00:00:00"/>
    <d v="2024-12-11T00:00:00"/>
    <x v="42"/>
    <x v="1"/>
    <x v="1"/>
    <n v="321"/>
    <x v="2"/>
    <s v="Comedy"/>
    <n v="1"/>
    <n v="6"/>
    <b v="1"/>
    <n v="361"/>
    <x v="2"/>
    <n v="12"/>
    <x v="3"/>
    <x v="3"/>
    <x v="3"/>
    <x v="1"/>
    <n v="72"/>
    <n v="4.9000000000000004"/>
    <x v="1"/>
    <s v="Active"/>
    <n v="1303"/>
    <s v="1001-2000"/>
    <s v="Tablet"/>
    <s v="18-24"/>
    <s v="Late Night"/>
  </r>
  <r>
    <n v="5215"/>
    <s v="Robert"/>
    <d v="2023-04-17T00:00:00"/>
    <d v="2024-12-17T00:00:00"/>
    <x v="397"/>
    <x v="1"/>
    <x v="0"/>
    <n v="212"/>
    <x v="4"/>
    <s v="Romance"/>
    <n v="5"/>
    <n v="5"/>
    <b v="0"/>
    <n v="146"/>
    <x v="1"/>
    <n v="147"/>
    <x v="0"/>
    <x v="2"/>
    <x v="1"/>
    <x v="5"/>
    <n v="23"/>
    <n v="3.4"/>
    <x v="0"/>
    <s v="Active"/>
    <n v="1365"/>
    <s v="1001-2000"/>
    <s v="Smart TV"/>
    <s v="18-24"/>
    <s v="Afternoon"/>
  </r>
  <r>
    <n v="7525"/>
    <s v="Michelle"/>
    <d v="2024-06-26T00:00:00"/>
    <d v="2024-12-18T00:00:00"/>
    <x v="90"/>
    <x v="3"/>
    <x v="2"/>
    <n v="453"/>
    <x v="3"/>
    <s v="Action"/>
    <n v="1"/>
    <n v="4"/>
    <b v="0"/>
    <n v="313"/>
    <x v="2"/>
    <n v="1"/>
    <x v="3"/>
    <x v="5"/>
    <x v="0"/>
    <x v="4"/>
    <n v="7"/>
    <n v="3.7"/>
    <x v="1"/>
    <s v="Active"/>
    <n v="1563"/>
    <s v="1001-2000"/>
    <s v="Smart TV"/>
    <s v="25-34"/>
    <s v="Morning"/>
  </r>
  <r>
    <n v="9115"/>
    <s v="Jennifer"/>
    <d v="2024-07-17T00:00:00"/>
    <d v="2024-12-17T00:00:00"/>
    <x v="103"/>
    <x v="3"/>
    <x v="1"/>
    <n v="34"/>
    <x v="0"/>
    <s v="Comedy"/>
    <n v="1"/>
    <n v="1"/>
    <b v="0"/>
    <n v="80"/>
    <x v="1"/>
    <n v="71"/>
    <x v="1"/>
    <x v="1"/>
    <x v="2"/>
    <x v="1"/>
    <n v="55"/>
    <n v="3.6"/>
    <x v="0"/>
    <s v="Active"/>
    <n v="1172"/>
    <s v="1001-2000"/>
    <s v="Laptop"/>
    <s v="45-54"/>
    <s v="Late Night"/>
  </r>
  <r>
    <n v="6454"/>
    <s v="Nicholas"/>
    <d v="2024-04-08T00:00:00"/>
    <d v="2024-12-15T00:00:00"/>
    <x v="400"/>
    <x v="5"/>
    <x v="2"/>
    <n v="197"/>
    <x v="1"/>
    <s v="Comedy"/>
    <n v="1"/>
    <n v="4"/>
    <b v="1"/>
    <n v="860"/>
    <x v="3"/>
    <n v="42"/>
    <x v="3"/>
    <x v="0"/>
    <x v="2"/>
    <x v="5"/>
    <n v="97"/>
    <n v="4"/>
    <x v="1"/>
    <s v="Active"/>
    <n v="1704"/>
    <s v="1001-2000"/>
    <s v="Tablet"/>
    <s v="35-44"/>
    <s v="Afternoon"/>
  </r>
  <r>
    <n v="4781"/>
    <s v="Sierra"/>
    <d v="2024-04-25T00:00:00"/>
    <d v="2024-12-01T00:00:00"/>
    <x v="259"/>
    <x v="5"/>
    <x v="2"/>
    <n v="361"/>
    <x v="2"/>
    <s v="Comedy"/>
    <n v="5"/>
    <n v="3"/>
    <b v="1"/>
    <n v="67"/>
    <x v="1"/>
    <n v="66"/>
    <x v="1"/>
    <x v="3"/>
    <x v="0"/>
    <x v="1"/>
    <n v="3"/>
    <n v="3.7"/>
    <x v="1"/>
    <s v="Active"/>
    <n v="4421"/>
    <s v="4001-5000"/>
    <s v="Tablet"/>
    <s v="55+"/>
    <s v="Evening"/>
  </r>
  <r>
    <n v="5040"/>
    <s v="Andre"/>
    <d v="2023-12-04T00:00:00"/>
    <d v="2024-12-02T00:00:00"/>
    <x v="401"/>
    <x v="4"/>
    <x v="1"/>
    <n v="166"/>
    <x v="1"/>
    <s v="Sci-Fi"/>
    <n v="5"/>
    <n v="2"/>
    <b v="1"/>
    <n v="178"/>
    <x v="1"/>
    <n v="61"/>
    <x v="1"/>
    <x v="6"/>
    <x v="1"/>
    <x v="5"/>
    <n v="30"/>
    <n v="3.1"/>
    <x v="0"/>
    <s v="Active"/>
    <n v="2964"/>
    <s v="2001-3000"/>
    <s v="Smartphone"/>
    <s v="18-24"/>
    <s v="Late Night"/>
  </r>
  <r>
    <n v="3209"/>
    <s v="Ann"/>
    <d v="2023-11-20T00:00:00"/>
    <d v="2024-11-26T00:00:00"/>
    <x v="23"/>
    <x v="4"/>
    <x v="0"/>
    <n v="168"/>
    <x v="1"/>
    <s v="Documentary"/>
    <n v="3"/>
    <n v="1"/>
    <b v="0"/>
    <n v="113"/>
    <x v="1"/>
    <n v="85"/>
    <x v="1"/>
    <x v="2"/>
    <x v="3"/>
    <x v="3"/>
    <n v="52"/>
    <n v="4.7"/>
    <x v="0"/>
    <s v="Active"/>
    <n v="1094"/>
    <s v="1001-2000"/>
    <s v="Smartphone"/>
    <s v="18-24"/>
    <s v="Evening"/>
  </r>
  <r>
    <n v="8703"/>
    <s v="Ryan"/>
    <d v="2024-07-06T00:00:00"/>
    <d v="2024-11-22T00:00:00"/>
    <x v="402"/>
    <x v="3"/>
    <x v="2"/>
    <n v="336"/>
    <x v="2"/>
    <s v="Drama"/>
    <n v="1"/>
    <n v="4"/>
    <b v="1"/>
    <n v="855"/>
    <x v="3"/>
    <n v="186"/>
    <x v="2"/>
    <x v="1"/>
    <x v="0"/>
    <x v="2"/>
    <n v="54"/>
    <n v="3.6"/>
    <x v="0"/>
    <s v="Active"/>
    <n v="3674"/>
    <s v="3001-4000"/>
    <s v="Tablet"/>
    <s v="25-34"/>
    <s v="Late Night"/>
  </r>
  <r>
    <n v="2536"/>
    <s v="Christopher"/>
    <d v="2024-02-26T00:00:00"/>
    <d v="2024-12-14T00:00:00"/>
    <x v="403"/>
    <x v="5"/>
    <x v="2"/>
    <n v="212"/>
    <x v="4"/>
    <s v="Horror"/>
    <n v="2"/>
    <n v="4"/>
    <b v="0"/>
    <n v="608"/>
    <x v="0"/>
    <n v="96"/>
    <x v="1"/>
    <x v="6"/>
    <x v="3"/>
    <x v="2"/>
    <n v="76"/>
    <n v="4"/>
    <x v="0"/>
    <s v="Active"/>
    <n v="296"/>
    <s v="0-1000"/>
    <s v="Smart TV"/>
    <s v="55+"/>
    <s v="Afternoon"/>
  </r>
  <r>
    <n v="2057"/>
    <s v="Jocelyn"/>
    <d v="2023-04-25T00:00:00"/>
    <d v="2024-11-23T00:00:00"/>
    <x v="0"/>
    <x v="0"/>
    <x v="0"/>
    <n v="185"/>
    <x v="1"/>
    <s v="Horror"/>
    <n v="3"/>
    <n v="6"/>
    <b v="1"/>
    <n v="804"/>
    <x v="3"/>
    <n v="49"/>
    <x v="3"/>
    <x v="0"/>
    <x v="2"/>
    <x v="2"/>
    <n v="32"/>
    <n v="4.0999999999999996"/>
    <x v="0"/>
    <s v="Active"/>
    <n v="4164"/>
    <s v="4001-5000"/>
    <s v="Smartphone"/>
    <s v="35-44"/>
    <s v="Morning"/>
  </r>
  <r>
    <n v="5627"/>
    <s v="Kara"/>
    <d v="2024-01-07T00:00:00"/>
    <d v="2024-12-05T00:00:00"/>
    <x v="264"/>
    <x v="4"/>
    <x v="1"/>
    <n v="124"/>
    <x v="1"/>
    <s v="Sci-Fi"/>
    <n v="4"/>
    <n v="2"/>
    <b v="1"/>
    <n v="207"/>
    <x v="2"/>
    <n v="140"/>
    <x v="0"/>
    <x v="0"/>
    <x v="3"/>
    <x v="0"/>
    <n v="44"/>
    <n v="4.8"/>
    <x v="1"/>
    <s v="Active"/>
    <n v="3349"/>
    <s v="3001-4000"/>
    <s v="Laptop"/>
    <s v="45-54"/>
    <s v="Evening"/>
  </r>
  <r>
    <n v="4763"/>
    <s v="Dustin"/>
    <d v="2024-02-12T00:00:00"/>
    <d v="2024-12-05T00:00:00"/>
    <x v="321"/>
    <x v="5"/>
    <x v="2"/>
    <n v="256"/>
    <x v="4"/>
    <s v="Action"/>
    <n v="1"/>
    <n v="1"/>
    <b v="0"/>
    <n v="118"/>
    <x v="1"/>
    <n v="104"/>
    <x v="0"/>
    <x v="4"/>
    <x v="1"/>
    <x v="2"/>
    <n v="8"/>
    <n v="3.5"/>
    <x v="0"/>
    <s v="Active"/>
    <n v="2830"/>
    <s v="2001-3000"/>
    <s v="Desktop"/>
    <s v="45-54"/>
    <s v="Evening"/>
  </r>
  <r>
    <n v="4577"/>
    <s v="Kevin"/>
    <d v="2024-06-22T00:00:00"/>
    <d v="2024-12-11T00:00:00"/>
    <x v="150"/>
    <x v="3"/>
    <x v="1"/>
    <n v="58"/>
    <x v="0"/>
    <s v="Comedy"/>
    <n v="1"/>
    <n v="6"/>
    <b v="0"/>
    <n v="983"/>
    <x v="3"/>
    <n v="8"/>
    <x v="3"/>
    <x v="2"/>
    <x v="2"/>
    <x v="4"/>
    <n v="75"/>
    <n v="4.3"/>
    <x v="1"/>
    <s v="Active"/>
    <n v="2409"/>
    <s v="2001-3000"/>
    <s v="Tablet"/>
    <s v="55+"/>
    <s v="Afternoon"/>
  </r>
  <r>
    <n v="5216"/>
    <s v="Tammy"/>
    <d v="2024-09-22T00:00:00"/>
    <d v="2024-11-21T00:00:00"/>
    <x v="396"/>
    <x v="6"/>
    <x v="2"/>
    <n v="135"/>
    <x v="1"/>
    <s v="Comedy"/>
    <n v="3"/>
    <n v="2"/>
    <b v="0"/>
    <n v="523"/>
    <x v="4"/>
    <n v="159"/>
    <x v="2"/>
    <x v="0"/>
    <x v="1"/>
    <x v="0"/>
    <n v="11"/>
    <n v="4.8"/>
    <x v="1"/>
    <s v="Active"/>
    <n v="2872"/>
    <s v="2001-3000"/>
    <s v="Laptop"/>
    <s v="25-34"/>
    <s v="Late Night"/>
  </r>
  <r>
    <n v="3941"/>
    <s v="Krista"/>
    <d v="2024-09-16T00:00:00"/>
    <d v="2024-11-29T00:00:00"/>
    <x v="404"/>
    <x v="6"/>
    <x v="1"/>
    <n v="163"/>
    <x v="1"/>
    <s v="Romance"/>
    <n v="5"/>
    <n v="2"/>
    <b v="0"/>
    <n v="786"/>
    <x v="0"/>
    <n v="94"/>
    <x v="1"/>
    <x v="2"/>
    <x v="3"/>
    <x v="2"/>
    <n v="18"/>
    <n v="4.5999999999999996"/>
    <x v="1"/>
    <s v="Active"/>
    <n v="1364"/>
    <s v="1001-2000"/>
    <s v="Laptop"/>
    <s v="25-34"/>
    <s v="Evening"/>
  </r>
  <r>
    <n v="4396"/>
    <s v="Jesse"/>
    <d v="2023-01-02T00:00:00"/>
    <d v="2024-12-17T00:00:00"/>
    <x v="405"/>
    <x v="7"/>
    <x v="2"/>
    <n v="120"/>
    <x v="1"/>
    <s v="Drama"/>
    <n v="2"/>
    <n v="3"/>
    <b v="0"/>
    <n v="781"/>
    <x v="0"/>
    <n v="97"/>
    <x v="1"/>
    <x v="1"/>
    <x v="2"/>
    <x v="4"/>
    <n v="46"/>
    <n v="3.3"/>
    <x v="1"/>
    <s v="Active"/>
    <n v="473"/>
    <s v="0-1000"/>
    <s v="Smart TV"/>
    <s v="18-24"/>
    <s v="Evening"/>
  </r>
  <r>
    <n v="4865"/>
    <s v="Charles"/>
    <d v="2023-12-20T00:00:00"/>
    <d v="2024-11-28T00:00:00"/>
    <x v="86"/>
    <x v="4"/>
    <x v="0"/>
    <n v="439"/>
    <x v="3"/>
    <s v="Sci-Fi"/>
    <n v="1"/>
    <n v="5"/>
    <b v="1"/>
    <n v="434"/>
    <x v="4"/>
    <n v="104"/>
    <x v="0"/>
    <x v="6"/>
    <x v="0"/>
    <x v="0"/>
    <n v="36"/>
    <n v="4.5"/>
    <x v="1"/>
    <s v="Active"/>
    <n v="4883"/>
    <s v="4001-5000"/>
    <s v="Smartphone"/>
    <s v="55+"/>
    <s v="Morning"/>
  </r>
  <r>
    <n v="2497"/>
    <s v="Diana"/>
    <d v="2023-07-28T00:00:00"/>
    <d v="2024-11-30T00:00:00"/>
    <x v="406"/>
    <x v="2"/>
    <x v="0"/>
    <n v="223"/>
    <x v="4"/>
    <s v="Documentary"/>
    <n v="1"/>
    <n v="4"/>
    <b v="0"/>
    <n v="824"/>
    <x v="3"/>
    <n v="125"/>
    <x v="0"/>
    <x v="2"/>
    <x v="2"/>
    <x v="0"/>
    <n v="56"/>
    <n v="4.5"/>
    <x v="1"/>
    <s v="Active"/>
    <n v="99"/>
    <s v="0-1000"/>
    <s v="Smart TV"/>
    <s v="18-24"/>
    <s v="Evening"/>
  </r>
  <r>
    <n v="4945"/>
    <s v="Alexander"/>
    <d v="2024-05-04T00:00:00"/>
    <d v="2024-11-22T00:00:00"/>
    <x v="239"/>
    <x v="5"/>
    <x v="1"/>
    <n v="485"/>
    <x v="3"/>
    <s v="Romance"/>
    <n v="1"/>
    <n v="1"/>
    <b v="1"/>
    <n v="230"/>
    <x v="2"/>
    <n v="21"/>
    <x v="3"/>
    <x v="1"/>
    <x v="0"/>
    <x v="3"/>
    <n v="83"/>
    <n v="4.0999999999999996"/>
    <x v="0"/>
    <s v="Active"/>
    <n v="2284"/>
    <s v="2001-3000"/>
    <s v="Smartphone"/>
    <s v="45-54"/>
    <s v="Afternoon"/>
  </r>
  <r>
    <n v="5227"/>
    <s v="Eugene"/>
    <d v="2024-02-15T00:00:00"/>
    <d v="2024-12-06T00:00:00"/>
    <x v="199"/>
    <x v="5"/>
    <x v="0"/>
    <n v="474"/>
    <x v="3"/>
    <s v="Drama"/>
    <n v="3"/>
    <n v="6"/>
    <b v="1"/>
    <n v="358"/>
    <x v="2"/>
    <n v="147"/>
    <x v="0"/>
    <x v="0"/>
    <x v="3"/>
    <x v="0"/>
    <n v="44"/>
    <n v="3.9"/>
    <x v="1"/>
    <s v="Active"/>
    <n v="3505"/>
    <s v="3001-4000"/>
    <s v="Tablet"/>
    <s v="25-34"/>
    <s v="Morning"/>
  </r>
  <r>
    <n v="2150"/>
    <s v="Danielle"/>
    <d v="2024-04-12T00:00:00"/>
    <d v="2024-12-09T00:00:00"/>
    <x v="53"/>
    <x v="5"/>
    <x v="1"/>
    <n v="259"/>
    <x v="4"/>
    <s v="Horror"/>
    <n v="2"/>
    <n v="1"/>
    <b v="0"/>
    <n v="380"/>
    <x v="2"/>
    <n v="9"/>
    <x v="3"/>
    <x v="0"/>
    <x v="3"/>
    <x v="2"/>
    <n v="49"/>
    <n v="3.2"/>
    <x v="0"/>
    <s v="Active"/>
    <n v="412"/>
    <s v="0-1000"/>
    <s v="Smartphone"/>
    <s v="55+"/>
    <s v="Evening"/>
  </r>
  <r>
    <n v="7145"/>
    <s v="Abigail"/>
    <d v="2024-10-28T00:00:00"/>
    <d v="2024-11-22T00:00:00"/>
    <x v="365"/>
    <x v="6"/>
    <x v="0"/>
    <n v="53"/>
    <x v="0"/>
    <s v="Drama"/>
    <n v="2"/>
    <n v="1"/>
    <b v="0"/>
    <n v="647"/>
    <x v="0"/>
    <n v="165"/>
    <x v="2"/>
    <x v="0"/>
    <x v="0"/>
    <x v="3"/>
    <n v="88"/>
    <n v="4"/>
    <x v="0"/>
    <s v="Active"/>
    <n v="4867"/>
    <s v="4001-5000"/>
    <s v="Tablet"/>
    <s v="45-54"/>
    <s v="Late Night"/>
  </r>
  <r>
    <n v="2040"/>
    <s v="Hayden"/>
    <d v="2024-10-11T00:00:00"/>
    <d v="2024-11-30T00:00:00"/>
    <x v="145"/>
    <x v="6"/>
    <x v="0"/>
    <n v="221"/>
    <x v="4"/>
    <s v="Horror"/>
    <n v="1"/>
    <n v="3"/>
    <b v="1"/>
    <n v="518"/>
    <x v="4"/>
    <n v="157"/>
    <x v="2"/>
    <x v="4"/>
    <x v="3"/>
    <x v="4"/>
    <n v="4"/>
    <n v="3.7"/>
    <x v="1"/>
    <s v="Active"/>
    <n v="2560"/>
    <s v="2001-3000"/>
    <s v="Laptop"/>
    <s v="18-24"/>
    <s v="Late Night"/>
  </r>
  <r>
    <n v="4191"/>
    <s v="Barbara"/>
    <d v="2023-04-19T00:00:00"/>
    <d v="2024-12-03T00:00:00"/>
    <x v="246"/>
    <x v="0"/>
    <x v="0"/>
    <n v="46"/>
    <x v="0"/>
    <s v="Horror"/>
    <n v="2"/>
    <n v="4"/>
    <b v="0"/>
    <n v="33"/>
    <x v="1"/>
    <n v="120"/>
    <x v="0"/>
    <x v="5"/>
    <x v="3"/>
    <x v="0"/>
    <n v="77"/>
    <n v="3.9"/>
    <x v="1"/>
    <s v="Active"/>
    <n v="4269"/>
    <s v="4001-5000"/>
    <s v="Tablet"/>
    <s v="35-44"/>
    <s v="Evening"/>
  </r>
  <r>
    <n v="4336"/>
    <s v="Jennifer"/>
    <d v="2023-08-02T00:00:00"/>
    <d v="2024-12-11T00:00:00"/>
    <x v="407"/>
    <x v="2"/>
    <x v="2"/>
    <n v="253"/>
    <x v="4"/>
    <s v="Documentary"/>
    <n v="4"/>
    <n v="2"/>
    <b v="0"/>
    <n v="660"/>
    <x v="0"/>
    <n v="151"/>
    <x v="2"/>
    <x v="2"/>
    <x v="3"/>
    <x v="0"/>
    <n v="43"/>
    <n v="3.4"/>
    <x v="1"/>
    <s v="Active"/>
    <n v="1317"/>
    <s v="1001-2000"/>
    <s v="Smartphone"/>
    <s v="18-24"/>
    <s v="Late Night"/>
  </r>
  <r>
    <n v="5438"/>
    <s v="Lindsey"/>
    <d v="2023-10-06T00:00:00"/>
    <d v="2024-11-30T00:00:00"/>
    <x v="408"/>
    <x v="2"/>
    <x v="1"/>
    <n v="478"/>
    <x v="3"/>
    <s v="Drama"/>
    <n v="1"/>
    <n v="6"/>
    <b v="1"/>
    <n v="517"/>
    <x v="4"/>
    <n v="200"/>
    <x v="2"/>
    <x v="6"/>
    <x v="1"/>
    <x v="0"/>
    <n v="41"/>
    <n v="4.8"/>
    <x v="0"/>
    <s v="Active"/>
    <n v="2936"/>
    <s v="2001-3000"/>
    <s v="Smart TV"/>
    <s v="45-54"/>
    <s v="Late Night"/>
  </r>
  <r>
    <n v="9857"/>
    <s v="April"/>
    <d v="2023-09-26T00:00:00"/>
    <d v="2024-12-02T00:00:00"/>
    <x v="409"/>
    <x v="2"/>
    <x v="0"/>
    <n v="145"/>
    <x v="1"/>
    <s v="Action"/>
    <n v="2"/>
    <n v="5"/>
    <b v="0"/>
    <n v="882"/>
    <x v="3"/>
    <n v="23"/>
    <x v="3"/>
    <x v="5"/>
    <x v="3"/>
    <x v="5"/>
    <n v="79"/>
    <n v="5"/>
    <x v="1"/>
    <s v="Active"/>
    <n v="905"/>
    <s v="0-1000"/>
    <s v="Smart TV"/>
    <s v="45-54"/>
    <s v="Morning"/>
  </r>
  <r>
    <n v="4767"/>
    <s v="Charles"/>
    <d v="2023-12-19T00:00:00"/>
    <d v="2024-11-24T00:00:00"/>
    <x v="127"/>
    <x v="4"/>
    <x v="2"/>
    <n v="366"/>
    <x v="2"/>
    <s v="Documentary"/>
    <n v="1"/>
    <n v="3"/>
    <b v="1"/>
    <n v="349"/>
    <x v="2"/>
    <n v="50"/>
    <x v="3"/>
    <x v="4"/>
    <x v="3"/>
    <x v="5"/>
    <n v="21"/>
    <n v="5"/>
    <x v="1"/>
    <s v="Active"/>
    <n v="4513"/>
    <s v="4001-5000"/>
    <s v="Smartphone"/>
    <s v="25-34"/>
    <s v="Late Night"/>
  </r>
  <r>
    <n v="9374"/>
    <s v="John"/>
    <d v="2023-12-17T00:00:00"/>
    <d v="2024-12-01T00:00:00"/>
    <x v="410"/>
    <x v="4"/>
    <x v="2"/>
    <n v="301"/>
    <x v="2"/>
    <s v="Action"/>
    <n v="4"/>
    <n v="6"/>
    <b v="0"/>
    <n v="619"/>
    <x v="0"/>
    <n v="172"/>
    <x v="2"/>
    <x v="0"/>
    <x v="1"/>
    <x v="4"/>
    <n v="37"/>
    <n v="4.2"/>
    <x v="1"/>
    <s v="Active"/>
    <n v="1153"/>
    <s v="1001-2000"/>
    <s v="Tablet"/>
    <s v="45-54"/>
    <s v="Evening"/>
  </r>
  <r>
    <n v="3918"/>
    <s v="Jennifer"/>
    <d v="2023-10-17T00:00:00"/>
    <d v="2024-11-28T00:00:00"/>
    <x v="75"/>
    <x v="2"/>
    <x v="0"/>
    <n v="26"/>
    <x v="0"/>
    <s v="Action"/>
    <n v="4"/>
    <n v="5"/>
    <b v="0"/>
    <n v="416"/>
    <x v="4"/>
    <n v="146"/>
    <x v="0"/>
    <x v="2"/>
    <x v="1"/>
    <x v="2"/>
    <n v="41"/>
    <n v="3.5"/>
    <x v="1"/>
    <s v="Active"/>
    <n v="1506"/>
    <s v="1001-2000"/>
    <s v="Smart TV"/>
    <s v="35-44"/>
    <s v="Evening"/>
  </r>
  <r>
    <n v="9866"/>
    <s v="Matthew"/>
    <d v="2024-07-12T00:00:00"/>
    <d v="2024-12-17T00:00:00"/>
    <x v="411"/>
    <x v="3"/>
    <x v="1"/>
    <n v="208"/>
    <x v="4"/>
    <s v="Drama"/>
    <n v="1"/>
    <n v="1"/>
    <b v="0"/>
    <n v="466"/>
    <x v="4"/>
    <n v="174"/>
    <x v="2"/>
    <x v="0"/>
    <x v="2"/>
    <x v="4"/>
    <n v="51"/>
    <n v="4"/>
    <x v="1"/>
    <s v="Active"/>
    <n v="3817"/>
    <s v="3001-4000"/>
    <s v="Smartphone"/>
    <s v="35-44"/>
    <s v="Evening"/>
  </r>
  <r>
    <n v="6389"/>
    <s v="Brittney"/>
    <d v="2022-12-23T00:00:00"/>
    <d v="2024-12-18T00:00:00"/>
    <x v="412"/>
    <x v="7"/>
    <x v="1"/>
    <n v="109"/>
    <x v="1"/>
    <s v="Documentary"/>
    <n v="2"/>
    <n v="3"/>
    <b v="0"/>
    <n v="701"/>
    <x v="0"/>
    <n v="4"/>
    <x v="3"/>
    <x v="1"/>
    <x v="0"/>
    <x v="0"/>
    <n v="64"/>
    <n v="3.5"/>
    <x v="0"/>
    <s v="Active"/>
    <n v="4662"/>
    <s v="4001-5000"/>
    <s v="Laptop"/>
    <s v="35-44"/>
    <s v="Afternoon"/>
  </r>
  <r>
    <n v="8733"/>
    <s v="Steven"/>
    <d v="2024-06-06T00:00:00"/>
    <d v="2024-12-16T00:00:00"/>
    <x v="413"/>
    <x v="3"/>
    <x v="2"/>
    <n v="451"/>
    <x v="3"/>
    <s v="Horror"/>
    <n v="4"/>
    <n v="4"/>
    <b v="1"/>
    <n v="742"/>
    <x v="0"/>
    <n v="140"/>
    <x v="0"/>
    <x v="4"/>
    <x v="1"/>
    <x v="4"/>
    <n v="37"/>
    <n v="4.0999999999999996"/>
    <x v="1"/>
    <s v="Active"/>
    <n v="3708"/>
    <s v="3001-4000"/>
    <s v="Smart TV"/>
    <s v="35-44"/>
    <s v="Afternoon"/>
  </r>
  <r>
    <n v="8105"/>
    <s v="Mary"/>
    <d v="2023-09-23T00:00:00"/>
    <d v="2024-11-26T00:00:00"/>
    <x v="414"/>
    <x v="2"/>
    <x v="2"/>
    <n v="33"/>
    <x v="0"/>
    <s v="Drama"/>
    <n v="4"/>
    <n v="5"/>
    <b v="1"/>
    <n v="228"/>
    <x v="2"/>
    <n v="42"/>
    <x v="3"/>
    <x v="3"/>
    <x v="2"/>
    <x v="0"/>
    <n v="21"/>
    <n v="4"/>
    <x v="1"/>
    <s v="Active"/>
    <n v="1256"/>
    <s v="1001-2000"/>
    <s v="Smartphone"/>
    <s v="35-44"/>
    <s v="Late Night"/>
  </r>
  <r>
    <n v="3443"/>
    <s v="Kevin"/>
    <d v="2024-03-01T00:00:00"/>
    <d v="2024-12-05T00:00:00"/>
    <x v="389"/>
    <x v="5"/>
    <x v="2"/>
    <n v="467"/>
    <x v="3"/>
    <s v="Documentary"/>
    <n v="4"/>
    <n v="2"/>
    <b v="0"/>
    <n v="18"/>
    <x v="1"/>
    <n v="34"/>
    <x v="3"/>
    <x v="4"/>
    <x v="3"/>
    <x v="5"/>
    <n v="100"/>
    <n v="4.0999999999999996"/>
    <x v="1"/>
    <s v="Active"/>
    <n v="1792"/>
    <s v="1001-2000"/>
    <s v="Smartphone"/>
    <s v="18-24"/>
    <s v="Afternoon"/>
  </r>
  <r>
    <n v="2664"/>
    <s v="Charles"/>
    <d v="2023-10-15T00:00:00"/>
    <d v="2024-11-27T00:00:00"/>
    <x v="388"/>
    <x v="2"/>
    <x v="0"/>
    <n v="123"/>
    <x v="1"/>
    <s v="Comedy"/>
    <n v="2"/>
    <n v="3"/>
    <b v="1"/>
    <n v="826"/>
    <x v="3"/>
    <n v="79"/>
    <x v="1"/>
    <x v="5"/>
    <x v="2"/>
    <x v="1"/>
    <n v="34"/>
    <n v="3.5"/>
    <x v="0"/>
    <s v="Active"/>
    <n v="402"/>
    <s v="0-1000"/>
    <s v="Desktop"/>
    <s v="18-24"/>
    <s v="Evening"/>
  </r>
  <r>
    <n v="1782"/>
    <s v="Carla"/>
    <d v="2023-05-01T00:00:00"/>
    <d v="2024-11-29T00:00:00"/>
    <x v="0"/>
    <x v="0"/>
    <x v="2"/>
    <n v="139"/>
    <x v="1"/>
    <s v="Romance"/>
    <n v="1"/>
    <n v="4"/>
    <b v="1"/>
    <n v="357"/>
    <x v="2"/>
    <n v="44"/>
    <x v="3"/>
    <x v="3"/>
    <x v="1"/>
    <x v="3"/>
    <n v="67"/>
    <n v="4.0999999999999996"/>
    <x v="0"/>
    <s v="Active"/>
    <n v="1271"/>
    <s v="1001-2000"/>
    <s v="Desktop"/>
    <s v="45-54"/>
    <s v="Evening"/>
  </r>
  <r>
    <n v="1337"/>
    <s v="Shane"/>
    <d v="2023-04-20T00:00:00"/>
    <d v="2024-12-16T00:00:00"/>
    <x v="96"/>
    <x v="1"/>
    <x v="0"/>
    <n v="103"/>
    <x v="1"/>
    <s v="Romance"/>
    <n v="2"/>
    <n v="1"/>
    <b v="0"/>
    <n v="474"/>
    <x v="4"/>
    <n v="2"/>
    <x v="3"/>
    <x v="5"/>
    <x v="0"/>
    <x v="1"/>
    <n v="31"/>
    <n v="3.5"/>
    <x v="0"/>
    <s v="Active"/>
    <n v="4537"/>
    <s v="4001-5000"/>
    <s v="Smart TV"/>
    <s v="18-24"/>
    <s v="Afternoon"/>
  </r>
  <r>
    <n v="5901"/>
    <s v="Robert"/>
    <d v="2023-04-06T00:00:00"/>
    <d v="2024-12-18T00:00:00"/>
    <x v="1"/>
    <x v="1"/>
    <x v="0"/>
    <n v="207"/>
    <x v="4"/>
    <s v="Horror"/>
    <n v="5"/>
    <n v="5"/>
    <b v="1"/>
    <n v="946"/>
    <x v="3"/>
    <n v="166"/>
    <x v="2"/>
    <x v="6"/>
    <x v="3"/>
    <x v="0"/>
    <n v="96"/>
    <n v="4.5999999999999996"/>
    <x v="0"/>
    <s v="Active"/>
    <n v="4815"/>
    <s v="4001-5000"/>
    <s v="Tablet"/>
    <s v="55+"/>
    <s v="Evening"/>
  </r>
  <r>
    <n v="2731"/>
    <s v="Brooke"/>
    <d v="2024-06-11T00:00:00"/>
    <d v="2024-12-13T00:00:00"/>
    <x v="27"/>
    <x v="3"/>
    <x v="2"/>
    <n v="267"/>
    <x v="4"/>
    <s v="Romance"/>
    <n v="5"/>
    <n v="5"/>
    <b v="1"/>
    <n v="890"/>
    <x v="3"/>
    <n v="187"/>
    <x v="2"/>
    <x v="2"/>
    <x v="0"/>
    <x v="5"/>
    <n v="98"/>
    <n v="3"/>
    <x v="1"/>
    <s v="Active"/>
    <n v="3510"/>
    <s v="3001-4000"/>
    <s v="Laptop"/>
    <s v="45-54"/>
    <s v="Morning"/>
  </r>
  <r>
    <n v="8307"/>
    <s v="Carmen"/>
    <d v="2024-01-04T00:00:00"/>
    <d v="2024-12-06T00:00:00"/>
    <x v="77"/>
    <x v="4"/>
    <x v="0"/>
    <n v="266"/>
    <x v="4"/>
    <s v="Horror"/>
    <n v="5"/>
    <n v="3"/>
    <b v="1"/>
    <n v="583"/>
    <x v="4"/>
    <n v="131"/>
    <x v="0"/>
    <x v="1"/>
    <x v="1"/>
    <x v="2"/>
    <n v="0"/>
    <n v="4"/>
    <x v="0"/>
    <s v="Active"/>
    <n v="4789"/>
    <s v="4001-5000"/>
    <s v="Tablet"/>
    <s v="35-44"/>
    <s v="Morning"/>
  </r>
  <r>
    <n v="8019"/>
    <s v="Stefanie"/>
    <d v="2023-02-19T00:00:00"/>
    <d v="2024-11-19T00:00:00"/>
    <x v="147"/>
    <x v="1"/>
    <x v="1"/>
    <n v="240"/>
    <x v="4"/>
    <s v="Comedy"/>
    <n v="4"/>
    <n v="1"/>
    <b v="0"/>
    <n v="304"/>
    <x v="2"/>
    <n v="25"/>
    <x v="3"/>
    <x v="1"/>
    <x v="0"/>
    <x v="1"/>
    <n v="66"/>
    <n v="4.5999999999999996"/>
    <x v="0"/>
    <s v="Active"/>
    <n v="863"/>
    <s v="0-1000"/>
    <s v="Smart TV"/>
    <s v="18-24"/>
    <s v="Evening"/>
  </r>
  <r>
    <n v="4847"/>
    <s v="Melissa"/>
    <d v="2023-12-01T00:00:00"/>
    <d v="2024-11-30T00:00:00"/>
    <x v="220"/>
    <x v="4"/>
    <x v="2"/>
    <n v="315"/>
    <x v="2"/>
    <s v="Horror"/>
    <n v="1"/>
    <n v="6"/>
    <b v="0"/>
    <n v="205"/>
    <x v="2"/>
    <n v="92"/>
    <x v="1"/>
    <x v="3"/>
    <x v="0"/>
    <x v="4"/>
    <n v="67"/>
    <n v="3.5"/>
    <x v="0"/>
    <s v="Active"/>
    <n v="1584"/>
    <s v="1001-2000"/>
    <s v="Tablet"/>
    <s v="55+"/>
    <s v="Late Night"/>
  </r>
  <r>
    <n v="9822"/>
    <s v="Justin"/>
    <d v="2023-06-23T00:00:00"/>
    <d v="2024-12-13T00:00:00"/>
    <x v="193"/>
    <x v="0"/>
    <x v="0"/>
    <n v="276"/>
    <x v="4"/>
    <s v="Comedy"/>
    <n v="4"/>
    <n v="1"/>
    <b v="1"/>
    <n v="348"/>
    <x v="2"/>
    <n v="13"/>
    <x v="3"/>
    <x v="3"/>
    <x v="3"/>
    <x v="1"/>
    <n v="34"/>
    <n v="4.7"/>
    <x v="0"/>
    <s v="Active"/>
    <n v="3178"/>
    <s v="3001-4000"/>
    <s v="Smart TV"/>
    <s v="55+"/>
    <s v="Afternoon"/>
  </r>
  <r>
    <n v="9141"/>
    <s v="Jeffery"/>
    <d v="2023-10-30T00:00:00"/>
    <d v="2024-11-25T00:00:00"/>
    <x v="297"/>
    <x v="4"/>
    <x v="0"/>
    <n v="308"/>
    <x v="2"/>
    <s v="Drama"/>
    <n v="1"/>
    <n v="5"/>
    <b v="0"/>
    <n v="107"/>
    <x v="1"/>
    <n v="87"/>
    <x v="1"/>
    <x v="1"/>
    <x v="3"/>
    <x v="5"/>
    <n v="17"/>
    <n v="3.4"/>
    <x v="0"/>
    <s v="Active"/>
    <n v="4108"/>
    <s v="4001-5000"/>
    <s v="Desktop"/>
    <s v="18-24"/>
    <s v="Late Night"/>
  </r>
  <r>
    <n v="7539"/>
    <s v="Kara"/>
    <d v="2023-09-01T00:00:00"/>
    <d v="2024-12-08T00:00:00"/>
    <x v="46"/>
    <x v="2"/>
    <x v="0"/>
    <n v="297"/>
    <x v="4"/>
    <s v="Horror"/>
    <n v="1"/>
    <n v="6"/>
    <b v="1"/>
    <n v="959"/>
    <x v="3"/>
    <n v="71"/>
    <x v="1"/>
    <x v="5"/>
    <x v="3"/>
    <x v="5"/>
    <n v="82"/>
    <n v="3.3"/>
    <x v="1"/>
    <s v="Active"/>
    <n v="2562"/>
    <s v="2001-3000"/>
    <s v="Tablet"/>
    <s v="25-34"/>
    <s v="Afternoon"/>
  </r>
  <r>
    <n v="1390"/>
    <s v="Xavier"/>
    <d v="2024-07-28T00:00:00"/>
    <d v="2024-11-29T00:00:00"/>
    <x v="73"/>
    <x v="3"/>
    <x v="1"/>
    <n v="326"/>
    <x v="2"/>
    <s v="Horror"/>
    <n v="4"/>
    <n v="1"/>
    <b v="0"/>
    <n v="439"/>
    <x v="4"/>
    <n v="88"/>
    <x v="1"/>
    <x v="6"/>
    <x v="1"/>
    <x v="4"/>
    <n v="3"/>
    <n v="3.3"/>
    <x v="1"/>
    <s v="Active"/>
    <n v="3499"/>
    <s v="3001-4000"/>
    <s v="Smart TV"/>
    <s v="25-34"/>
    <s v="Afternoon"/>
  </r>
  <r>
    <n v="9505"/>
    <s v="Paul"/>
    <d v="2024-06-26T00:00:00"/>
    <d v="2024-12-04T00:00:00"/>
    <x v="231"/>
    <x v="3"/>
    <x v="2"/>
    <n v="352"/>
    <x v="2"/>
    <s v="Comedy"/>
    <n v="4"/>
    <n v="6"/>
    <b v="0"/>
    <n v="757"/>
    <x v="0"/>
    <n v="13"/>
    <x v="3"/>
    <x v="6"/>
    <x v="1"/>
    <x v="0"/>
    <n v="67"/>
    <n v="4.3"/>
    <x v="1"/>
    <s v="Active"/>
    <n v="3645"/>
    <s v="3001-4000"/>
    <s v="Tablet"/>
    <s v="35-44"/>
    <s v="Afternoon"/>
  </r>
  <r>
    <n v="6741"/>
    <s v="Jacob"/>
    <d v="2023-10-28T00:00:00"/>
    <d v="2024-11-20T00:00:00"/>
    <x v="79"/>
    <x v="4"/>
    <x v="0"/>
    <n v="180"/>
    <x v="1"/>
    <s v="Sci-Fi"/>
    <n v="5"/>
    <n v="2"/>
    <b v="1"/>
    <n v="647"/>
    <x v="0"/>
    <n v="2"/>
    <x v="3"/>
    <x v="1"/>
    <x v="3"/>
    <x v="5"/>
    <n v="9"/>
    <n v="3.5"/>
    <x v="0"/>
    <s v="Active"/>
    <n v="2989"/>
    <s v="2001-3000"/>
    <s v="Smartphone"/>
    <s v="55+"/>
    <s v="Afternoon"/>
  </r>
  <r>
    <n v="1790"/>
    <s v="Kelly"/>
    <d v="2024-03-11T00:00:00"/>
    <d v="2024-12-01T00:00:00"/>
    <x v="415"/>
    <x v="5"/>
    <x v="1"/>
    <n v="362"/>
    <x v="2"/>
    <s v="Sci-Fi"/>
    <n v="2"/>
    <n v="2"/>
    <b v="0"/>
    <n v="535"/>
    <x v="4"/>
    <n v="200"/>
    <x v="2"/>
    <x v="5"/>
    <x v="1"/>
    <x v="0"/>
    <n v="60"/>
    <n v="4.9000000000000004"/>
    <x v="1"/>
    <s v="Active"/>
    <n v="55"/>
    <s v="0-1000"/>
    <s v="Tablet"/>
    <s v="18-24"/>
    <s v="Late Night"/>
  </r>
  <r>
    <n v="6491"/>
    <s v="Anita"/>
    <d v="2023-01-15T00:00:00"/>
    <d v="2024-11-28T00:00:00"/>
    <x v="258"/>
    <x v="1"/>
    <x v="0"/>
    <n v="154"/>
    <x v="1"/>
    <s v="Action"/>
    <n v="5"/>
    <n v="4"/>
    <b v="1"/>
    <n v="340"/>
    <x v="2"/>
    <n v="53"/>
    <x v="1"/>
    <x v="5"/>
    <x v="2"/>
    <x v="4"/>
    <n v="31"/>
    <n v="4.4000000000000004"/>
    <x v="0"/>
    <s v="Active"/>
    <n v="1850"/>
    <s v="1001-2000"/>
    <s v="Desktop"/>
    <s v="55+"/>
    <s v="Late Night"/>
  </r>
  <r>
    <n v="3102"/>
    <s v="Carolyn"/>
    <d v="2024-09-03T00:00:00"/>
    <d v="2024-11-27T00:00:00"/>
    <x v="116"/>
    <x v="6"/>
    <x v="0"/>
    <n v="287"/>
    <x v="4"/>
    <s v="Drama"/>
    <n v="1"/>
    <n v="2"/>
    <b v="0"/>
    <n v="670"/>
    <x v="0"/>
    <n v="147"/>
    <x v="0"/>
    <x v="0"/>
    <x v="1"/>
    <x v="0"/>
    <n v="42"/>
    <n v="4.3"/>
    <x v="1"/>
    <s v="Active"/>
    <n v="4672"/>
    <s v="4001-5000"/>
    <s v="Smartphone"/>
    <s v="18-24"/>
    <s v="Evening"/>
  </r>
  <r>
    <n v="1300"/>
    <s v="Nicolas"/>
    <d v="2023-06-27T00:00:00"/>
    <d v="2024-12-16T00:00:00"/>
    <x v="182"/>
    <x v="0"/>
    <x v="1"/>
    <n v="303"/>
    <x v="2"/>
    <s v="Romance"/>
    <n v="3"/>
    <n v="6"/>
    <b v="1"/>
    <n v="780"/>
    <x v="0"/>
    <n v="128"/>
    <x v="0"/>
    <x v="6"/>
    <x v="1"/>
    <x v="4"/>
    <n v="12"/>
    <n v="4.5999999999999996"/>
    <x v="1"/>
    <s v="Active"/>
    <n v="2615"/>
    <s v="2001-3000"/>
    <s v="Desktop"/>
    <s v="35-44"/>
    <s v="Morning"/>
  </r>
  <r>
    <n v="5410"/>
    <s v="Hector"/>
    <d v="2023-07-06T00:00:00"/>
    <d v="2024-12-01T00:00:00"/>
    <x v="19"/>
    <x v="0"/>
    <x v="2"/>
    <n v="447"/>
    <x v="3"/>
    <s v="Horror"/>
    <n v="1"/>
    <n v="5"/>
    <b v="0"/>
    <n v="615"/>
    <x v="0"/>
    <n v="132"/>
    <x v="0"/>
    <x v="4"/>
    <x v="3"/>
    <x v="2"/>
    <n v="88"/>
    <n v="3.9"/>
    <x v="0"/>
    <s v="Active"/>
    <n v="4927"/>
    <s v="4001-5000"/>
    <s v="Laptop"/>
    <s v="45-54"/>
    <s v="Morning"/>
  </r>
  <r>
    <n v="2714"/>
    <s v="Jack"/>
    <d v="2023-12-09T00:00:00"/>
    <d v="2024-11-28T00:00:00"/>
    <x v="236"/>
    <x v="4"/>
    <x v="1"/>
    <n v="480"/>
    <x v="3"/>
    <s v="Sci-Fi"/>
    <n v="4"/>
    <n v="6"/>
    <b v="1"/>
    <n v="277"/>
    <x v="2"/>
    <n v="25"/>
    <x v="3"/>
    <x v="5"/>
    <x v="2"/>
    <x v="5"/>
    <n v="41"/>
    <n v="4.8"/>
    <x v="0"/>
    <s v="Active"/>
    <n v="3069"/>
    <s v="3001-4000"/>
    <s v="Tablet"/>
    <s v="35-44"/>
    <s v="Afternoon"/>
  </r>
  <r>
    <n v="4700"/>
    <s v="David"/>
    <d v="2024-11-16T00:00:00"/>
    <d v="2024-12-04T00:00:00"/>
    <x v="416"/>
    <x v="6"/>
    <x v="0"/>
    <n v="438"/>
    <x v="3"/>
    <s v="Action"/>
    <n v="4"/>
    <n v="4"/>
    <b v="1"/>
    <n v="546"/>
    <x v="4"/>
    <n v="88"/>
    <x v="1"/>
    <x v="2"/>
    <x v="3"/>
    <x v="5"/>
    <n v="36"/>
    <n v="3.5"/>
    <x v="0"/>
    <s v="Active"/>
    <n v="1906"/>
    <s v="1001-2000"/>
    <s v="Laptop"/>
    <s v="55+"/>
    <s v="Afternoon"/>
  </r>
  <r>
    <n v="7589"/>
    <s v="Amanda"/>
    <d v="2023-08-07T00:00:00"/>
    <d v="2024-12-02T00:00:00"/>
    <x v="417"/>
    <x v="2"/>
    <x v="2"/>
    <n v="295"/>
    <x v="4"/>
    <s v="Horror"/>
    <n v="2"/>
    <n v="5"/>
    <b v="0"/>
    <n v="514"/>
    <x v="4"/>
    <n v="102"/>
    <x v="0"/>
    <x v="5"/>
    <x v="0"/>
    <x v="1"/>
    <n v="3"/>
    <n v="4.8"/>
    <x v="0"/>
    <s v="Active"/>
    <n v="105"/>
    <s v="0-1000"/>
    <s v="Smartphone"/>
    <s v="45-54"/>
    <s v="Afternoon"/>
  </r>
  <r>
    <n v="6866"/>
    <s v="Kim"/>
    <d v="2024-05-18T00:00:00"/>
    <d v="2024-11-24T00:00:00"/>
    <x v="418"/>
    <x v="3"/>
    <x v="1"/>
    <n v="479"/>
    <x v="3"/>
    <s v="Horror"/>
    <n v="1"/>
    <n v="3"/>
    <b v="1"/>
    <n v="952"/>
    <x v="3"/>
    <n v="48"/>
    <x v="3"/>
    <x v="0"/>
    <x v="2"/>
    <x v="4"/>
    <n v="54"/>
    <n v="4.5999999999999996"/>
    <x v="1"/>
    <s v="Active"/>
    <n v="4"/>
    <s v="0-1000"/>
    <s v="Desktop"/>
    <s v="55+"/>
    <s v="Evening"/>
  </r>
  <r>
    <n v="6960"/>
    <s v="Julian"/>
    <d v="2023-11-12T00:00:00"/>
    <d v="2024-11-26T00:00:00"/>
    <x v="286"/>
    <x v="4"/>
    <x v="2"/>
    <n v="214"/>
    <x v="4"/>
    <s v="Documentary"/>
    <n v="5"/>
    <n v="6"/>
    <b v="1"/>
    <n v="780"/>
    <x v="0"/>
    <n v="16"/>
    <x v="3"/>
    <x v="6"/>
    <x v="0"/>
    <x v="5"/>
    <n v="1"/>
    <n v="3.3"/>
    <x v="1"/>
    <s v="Active"/>
    <n v="1651"/>
    <s v="1001-2000"/>
    <s v="Smart TV"/>
    <s v="55+"/>
    <s v="Evening"/>
  </r>
  <r>
    <n v="5808"/>
    <s v="Jasmine"/>
    <d v="2024-03-22T00:00:00"/>
    <d v="2024-11-19T00:00:00"/>
    <x v="204"/>
    <x v="5"/>
    <x v="2"/>
    <n v="69"/>
    <x v="0"/>
    <s v="Action"/>
    <n v="4"/>
    <n v="5"/>
    <b v="0"/>
    <n v="976"/>
    <x v="3"/>
    <n v="105"/>
    <x v="0"/>
    <x v="0"/>
    <x v="3"/>
    <x v="2"/>
    <n v="50"/>
    <n v="4.7"/>
    <x v="1"/>
    <s v="Active"/>
    <n v="1828"/>
    <s v="1001-2000"/>
    <s v="Tablet"/>
    <s v="45-54"/>
    <s v="Evening"/>
  </r>
  <r>
    <n v="5525"/>
    <s v="John"/>
    <d v="2023-10-05T00:00:00"/>
    <d v="2024-12-06T00:00:00"/>
    <x v="24"/>
    <x v="2"/>
    <x v="2"/>
    <n v="344"/>
    <x v="2"/>
    <s v="Action"/>
    <n v="5"/>
    <n v="2"/>
    <b v="0"/>
    <n v="91"/>
    <x v="1"/>
    <n v="137"/>
    <x v="0"/>
    <x v="5"/>
    <x v="3"/>
    <x v="1"/>
    <n v="37"/>
    <n v="3.4"/>
    <x v="1"/>
    <s v="Active"/>
    <n v="396"/>
    <s v="0-1000"/>
    <s v="Smart TV"/>
    <s v="35-44"/>
    <s v="Late Night"/>
  </r>
  <r>
    <n v="1272"/>
    <s v="Christopher"/>
    <d v="2024-07-17T00:00:00"/>
    <d v="2024-11-20T00:00:00"/>
    <x v="129"/>
    <x v="3"/>
    <x v="2"/>
    <n v="163"/>
    <x v="1"/>
    <s v="Comedy"/>
    <n v="5"/>
    <n v="1"/>
    <b v="0"/>
    <n v="683"/>
    <x v="0"/>
    <n v="108"/>
    <x v="0"/>
    <x v="2"/>
    <x v="3"/>
    <x v="2"/>
    <n v="10"/>
    <n v="4.2"/>
    <x v="0"/>
    <s v="Active"/>
    <n v="809"/>
    <s v="0-1000"/>
    <s v="Smartphone"/>
    <s v="55+"/>
    <s v="Evening"/>
  </r>
  <r>
    <n v="8063"/>
    <s v="Joseph"/>
    <d v="2023-06-27T00:00:00"/>
    <d v="2024-12-12T00:00:00"/>
    <x v="160"/>
    <x v="0"/>
    <x v="0"/>
    <n v="217"/>
    <x v="4"/>
    <s v="Comedy"/>
    <n v="1"/>
    <n v="6"/>
    <b v="0"/>
    <n v="53"/>
    <x v="1"/>
    <n v="153"/>
    <x v="2"/>
    <x v="1"/>
    <x v="0"/>
    <x v="3"/>
    <n v="2"/>
    <n v="3.1"/>
    <x v="1"/>
    <s v="Active"/>
    <n v="1431"/>
    <s v="1001-2000"/>
    <s v="Laptop"/>
    <s v="55+"/>
    <s v="Evening"/>
  </r>
  <r>
    <n v="1856"/>
    <s v="Jason"/>
    <d v="2023-09-23T00:00:00"/>
    <d v="2024-12-11T00:00:00"/>
    <x v="419"/>
    <x v="2"/>
    <x v="2"/>
    <n v="177"/>
    <x v="1"/>
    <s v="Horror"/>
    <n v="3"/>
    <n v="2"/>
    <b v="1"/>
    <n v="246"/>
    <x v="2"/>
    <n v="182"/>
    <x v="2"/>
    <x v="5"/>
    <x v="1"/>
    <x v="3"/>
    <n v="89"/>
    <n v="3.1"/>
    <x v="0"/>
    <s v="Active"/>
    <n v="2394"/>
    <s v="2001-3000"/>
    <s v="Tablet"/>
    <s v="18-24"/>
    <s v="Afternoon"/>
  </r>
  <r>
    <n v="2830"/>
    <s v="Erica"/>
    <d v="2023-05-03T00:00:00"/>
    <d v="2024-12-08T00:00:00"/>
    <x v="420"/>
    <x v="0"/>
    <x v="1"/>
    <n v="304"/>
    <x v="2"/>
    <s v="Comedy"/>
    <n v="1"/>
    <n v="1"/>
    <b v="1"/>
    <n v="389"/>
    <x v="2"/>
    <n v="137"/>
    <x v="0"/>
    <x v="3"/>
    <x v="3"/>
    <x v="5"/>
    <n v="2"/>
    <n v="4.8"/>
    <x v="1"/>
    <s v="Active"/>
    <n v="4685"/>
    <s v="4001-5000"/>
    <s v="Desktop"/>
    <s v="55+"/>
    <s v="Morning"/>
  </r>
  <r>
    <n v="3287"/>
    <s v="Travis"/>
    <d v="2023-12-20T00:00:00"/>
    <d v="2024-11-21T00:00:00"/>
    <x v="77"/>
    <x v="4"/>
    <x v="2"/>
    <n v="90"/>
    <x v="0"/>
    <s v="Horror"/>
    <n v="3"/>
    <n v="2"/>
    <b v="0"/>
    <n v="399"/>
    <x v="2"/>
    <n v="9"/>
    <x v="3"/>
    <x v="6"/>
    <x v="0"/>
    <x v="2"/>
    <n v="73"/>
    <n v="4.4000000000000004"/>
    <x v="1"/>
    <s v="Active"/>
    <n v="4332"/>
    <s v="4001-5000"/>
    <s v="Smartphone"/>
    <s v="55+"/>
    <s v="Afternoon"/>
  </r>
  <r>
    <n v="5679"/>
    <s v="Karen"/>
    <d v="2023-10-31T00:00:00"/>
    <d v="2024-12-06T00:00:00"/>
    <x v="92"/>
    <x v="2"/>
    <x v="2"/>
    <n v="108"/>
    <x v="1"/>
    <s v="Action"/>
    <n v="4"/>
    <n v="2"/>
    <b v="0"/>
    <n v="694"/>
    <x v="0"/>
    <n v="199"/>
    <x v="2"/>
    <x v="2"/>
    <x v="3"/>
    <x v="2"/>
    <n v="81"/>
    <n v="5"/>
    <x v="0"/>
    <s v="Active"/>
    <n v="851"/>
    <s v="0-1000"/>
    <s v="Laptop"/>
    <s v="45-54"/>
    <s v="Afternoon"/>
  </r>
  <r>
    <n v="6399"/>
    <s v="Michael"/>
    <d v="2023-01-01T00:00:00"/>
    <d v="2024-12-05T00:00:00"/>
    <x v="349"/>
    <x v="7"/>
    <x v="1"/>
    <n v="96"/>
    <x v="0"/>
    <s v="Documentary"/>
    <n v="3"/>
    <n v="2"/>
    <b v="0"/>
    <n v="434"/>
    <x v="4"/>
    <n v="11"/>
    <x v="3"/>
    <x v="0"/>
    <x v="2"/>
    <x v="5"/>
    <n v="80"/>
    <n v="4.5999999999999996"/>
    <x v="0"/>
    <s v="Active"/>
    <n v="2261"/>
    <s v="2001-3000"/>
    <s v="Laptop"/>
    <s v="18-24"/>
    <s v="Afternoon"/>
  </r>
  <r>
    <n v="8753"/>
    <s v="Daniel"/>
    <d v="2024-02-17T00:00:00"/>
    <d v="2024-11-30T00:00:00"/>
    <x v="88"/>
    <x v="5"/>
    <x v="1"/>
    <n v="247"/>
    <x v="4"/>
    <s v="Action"/>
    <n v="2"/>
    <n v="3"/>
    <b v="0"/>
    <n v="696"/>
    <x v="0"/>
    <n v="28"/>
    <x v="3"/>
    <x v="5"/>
    <x v="1"/>
    <x v="5"/>
    <n v="79"/>
    <n v="4.8"/>
    <x v="0"/>
    <s v="Active"/>
    <n v="1500"/>
    <s v="1001-2000"/>
    <s v="Smartphone"/>
    <s v="55+"/>
    <s v="Late Night"/>
  </r>
  <r>
    <n v="9267"/>
    <s v="Paul"/>
    <d v="2024-05-07T00:00:00"/>
    <d v="2024-11-24T00:00:00"/>
    <x v="421"/>
    <x v="5"/>
    <x v="2"/>
    <n v="245"/>
    <x v="4"/>
    <s v="Romance"/>
    <n v="3"/>
    <n v="5"/>
    <b v="1"/>
    <n v="862"/>
    <x v="3"/>
    <n v="129"/>
    <x v="0"/>
    <x v="3"/>
    <x v="1"/>
    <x v="2"/>
    <n v="6"/>
    <n v="3.7"/>
    <x v="1"/>
    <s v="Active"/>
    <n v="2130"/>
    <s v="2001-3000"/>
    <s v="Tablet"/>
    <s v="25-34"/>
    <s v="Evening"/>
  </r>
  <r>
    <n v="9846"/>
    <s v="Megan"/>
    <d v="2023-02-13T00:00:00"/>
    <d v="2024-12-13T00:00:00"/>
    <x v="59"/>
    <x v="1"/>
    <x v="0"/>
    <n v="366"/>
    <x v="2"/>
    <s v="Drama"/>
    <n v="4"/>
    <n v="5"/>
    <b v="0"/>
    <n v="631"/>
    <x v="0"/>
    <n v="56"/>
    <x v="1"/>
    <x v="6"/>
    <x v="0"/>
    <x v="3"/>
    <n v="35"/>
    <n v="4.0999999999999996"/>
    <x v="0"/>
    <s v="Active"/>
    <n v="4308"/>
    <s v="4001-5000"/>
    <s v="Desktop"/>
    <s v="35-44"/>
    <s v="Late Night"/>
  </r>
  <r>
    <n v="2382"/>
    <s v="Todd"/>
    <d v="2024-06-10T00:00:00"/>
    <d v="2024-12-09T00:00:00"/>
    <x v="381"/>
    <x v="3"/>
    <x v="2"/>
    <n v="170"/>
    <x v="1"/>
    <s v="Sci-Fi"/>
    <n v="1"/>
    <n v="3"/>
    <b v="0"/>
    <n v="144"/>
    <x v="1"/>
    <n v="142"/>
    <x v="0"/>
    <x v="3"/>
    <x v="3"/>
    <x v="0"/>
    <n v="81"/>
    <n v="4.7"/>
    <x v="1"/>
    <s v="Active"/>
    <n v="421"/>
    <s v="0-1000"/>
    <s v="Laptop"/>
    <s v="25-34"/>
    <s v="Afternoon"/>
  </r>
  <r>
    <n v="3593"/>
    <s v="Emma"/>
    <d v="2023-09-16T00:00:00"/>
    <d v="2024-11-24T00:00:00"/>
    <x v="120"/>
    <x v="2"/>
    <x v="0"/>
    <n v="447"/>
    <x v="3"/>
    <s v="Documentary"/>
    <n v="3"/>
    <n v="1"/>
    <b v="1"/>
    <n v="466"/>
    <x v="4"/>
    <n v="198"/>
    <x v="2"/>
    <x v="3"/>
    <x v="3"/>
    <x v="0"/>
    <n v="3"/>
    <n v="4.5"/>
    <x v="0"/>
    <s v="Active"/>
    <n v="2163"/>
    <s v="2001-3000"/>
    <s v="Laptop"/>
    <s v="35-44"/>
    <s v="Late Night"/>
  </r>
  <r>
    <n v="4097"/>
    <s v="Amanda"/>
    <d v="2023-04-17T00:00:00"/>
    <d v="2024-12-16T00:00:00"/>
    <x v="12"/>
    <x v="1"/>
    <x v="0"/>
    <n v="369"/>
    <x v="2"/>
    <s v="Horror"/>
    <n v="3"/>
    <n v="1"/>
    <b v="0"/>
    <n v="759"/>
    <x v="0"/>
    <n v="56"/>
    <x v="1"/>
    <x v="4"/>
    <x v="0"/>
    <x v="0"/>
    <n v="30"/>
    <n v="4"/>
    <x v="0"/>
    <s v="Active"/>
    <n v="3354"/>
    <s v="3001-4000"/>
    <s v="Tablet"/>
    <s v="18-24"/>
    <s v="Late Night"/>
  </r>
  <r>
    <n v="2886"/>
    <s v="Mark"/>
    <d v="2023-06-24T00:00:00"/>
    <d v="2024-11-26T00:00:00"/>
    <x v="422"/>
    <x v="0"/>
    <x v="2"/>
    <n v="62"/>
    <x v="0"/>
    <s v="Comedy"/>
    <n v="5"/>
    <n v="1"/>
    <b v="0"/>
    <n v="811"/>
    <x v="3"/>
    <n v="109"/>
    <x v="0"/>
    <x v="5"/>
    <x v="3"/>
    <x v="1"/>
    <n v="14"/>
    <n v="3.1"/>
    <x v="0"/>
    <s v="Active"/>
    <n v="3702"/>
    <s v="3001-4000"/>
    <s v="Laptop"/>
    <s v="55+"/>
    <s v="Morning"/>
  </r>
  <r>
    <n v="3255"/>
    <s v="Dylan"/>
    <d v="2024-01-06T00:00:00"/>
    <d v="2024-11-27T00:00:00"/>
    <x v="423"/>
    <x v="4"/>
    <x v="0"/>
    <n v="294"/>
    <x v="4"/>
    <s v="Horror"/>
    <n v="1"/>
    <n v="3"/>
    <b v="1"/>
    <n v="936"/>
    <x v="3"/>
    <n v="120"/>
    <x v="0"/>
    <x v="6"/>
    <x v="1"/>
    <x v="3"/>
    <n v="49"/>
    <n v="3.2"/>
    <x v="1"/>
    <s v="Active"/>
    <n v="3758"/>
    <s v="3001-4000"/>
    <s v="Tablet"/>
    <s v="35-44"/>
    <s v="Afternoon"/>
  </r>
  <r>
    <n v="6752"/>
    <s v="Garrett"/>
    <d v="2024-04-24T00:00:00"/>
    <d v="2024-12-09T00:00:00"/>
    <x v="215"/>
    <x v="5"/>
    <x v="1"/>
    <n v="10"/>
    <x v="0"/>
    <s v="Documentary"/>
    <n v="2"/>
    <n v="4"/>
    <b v="0"/>
    <n v="146"/>
    <x v="1"/>
    <n v="95"/>
    <x v="1"/>
    <x v="4"/>
    <x v="2"/>
    <x v="3"/>
    <n v="99"/>
    <n v="3.8"/>
    <x v="1"/>
    <s v="Active"/>
    <n v="3942"/>
    <s v="3001-4000"/>
    <s v="Tablet"/>
    <s v="35-44"/>
    <s v="Afternoon"/>
  </r>
  <r>
    <n v="7945"/>
    <s v="Jason"/>
    <d v="2023-04-15T00:00:00"/>
    <d v="2024-11-29T00:00:00"/>
    <x v="246"/>
    <x v="0"/>
    <x v="1"/>
    <n v="389"/>
    <x v="2"/>
    <s v="Horror"/>
    <n v="2"/>
    <n v="2"/>
    <b v="1"/>
    <n v="631"/>
    <x v="0"/>
    <n v="85"/>
    <x v="1"/>
    <x v="4"/>
    <x v="1"/>
    <x v="3"/>
    <n v="53"/>
    <n v="3.3"/>
    <x v="1"/>
    <s v="Active"/>
    <n v="2242"/>
    <s v="2001-3000"/>
    <s v="Desktop"/>
    <s v="55+"/>
    <s v="Afternoon"/>
  </r>
  <r>
    <n v="6658"/>
    <s v="Michael"/>
    <d v="2024-04-01T00:00:00"/>
    <d v="2024-12-05T00:00:00"/>
    <x v="336"/>
    <x v="5"/>
    <x v="0"/>
    <n v="55"/>
    <x v="0"/>
    <s v="Sci-Fi"/>
    <n v="5"/>
    <n v="6"/>
    <b v="0"/>
    <n v="682"/>
    <x v="0"/>
    <n v="141"/>
    <x v="0"/>
    <x v="0"/>
    <x v="1"/>
    <x v="0"/>
    <n v="42"/>
    <n v="3.6"/>
    <x v="1"/>
    <s v="Active"/>
    <n v="2561"/>
    <s v="2001-3000"/>
    <s v="Desktop"/>
    <s v="45-54"/>
    <s v="Late Night"/>
  </r>
  <r>
    <n v="5468"/>
    <s v="Jonathon"/>
    <d v="2024-04-02T00:00:00"/>
    <d v="2024-11-20T00:00:00"/>
    <x v="424"/>
    <x v="5"/>
    <x v="1"/>
    <n v="208"/>
    <x v="4"/>
    <s v="Romance"/>
    <n v="4"/>
    <n v="6"/>
    <b v="1"/>
    <n v="135"/>
    <x v="1"/>
    <n v="9"/>
    <x v="3"/>
    <x v="0"/>
    <x v="0"/>
    <x v="0"/>
    <n v="41"/>
    <n v="3"/>
    <x v="1"/>
    <s v="Active"/>
    <n v="2465"/>
    <s v="2001-3000"/>
    <s v="Tablet"/>
    <s v="35-44"/>
    <s v="Late Night"/>
  </r>
  <r>
    <n v="7451"/>
    <s v="Sarah"/>
    <d v="2024-07-24T00:00:00"/>
    <d v="2024-12-09T00:00:00"/>
    <x v="72"/>
    <x v="3"/>
    <x v="2"/>
    <n v="198"/>
    <x v="1"/>
    <s v="Sci-Fi"/>
    <n v="5"/>
    <n v="5"/>
    <b v="1"/>
    <n v="255"/>
    <x v="2"/>
    <n v="183"/>
    <x v="2"/>
    <x v="1"/>
    <x v="1"/>
    <x v="5"/>
    <n v="92"/>
    <n v="4.9000000000000004"/>
    <x v="0"/>
    <s v="Active"/>
    <n v="4435"/>
    <s v="4001-5000"/>
    <s v="Tablet"/>
    <s v="18-24"/>
    <s v="Morning"/>
  </r>
  <r>
    <n v="1253"/>
    <s v="Michael"/>
    <d v="2024-07-09T00:00:00"/>
    <d v="2024-12-05T00:00:00"/>
    <x v="425"/>
    <x v="3"/>
    <x v="1"/>
    <n v="280"/>
    <x v="4"/>
    <s v="Horror"/>
    <n v="1"/>
    <n v="1"/>
    <b v="1"/>
    <n v="702"/>
    <x v="0"/>
    <n v="58"/>
    <x v="1"/>
    <x v="6"/>
    <x v="0"/>
    <x v="5"/>
    <n v="13"/>
    <n v="3.2"/>
    <x v="0"/>
    <s v="Active"/>
    <n v="4116"/>
    <s v="4001-5000"/>
    <s v="Smartphone"/>
    <s v="45-54"/>
    <s v="Afternoon"/>
  </r>
  <r>
    <n v="6746"/>
    <s v="Caitlin"/>
    <d v="2024-11-02T00:00:00"/>
    <d v="2024-11-28T00:00:00"/>
    <x v="426"/>
    <x v="6"/>
    <x v="0"/>
    <n v="161"/>
    <x v="1"/>
    <s v="Comedy"/>
    <n v="2"/>
    <n v="5"/>
    <b v="0"/>
    <n v="151"/>
    <x v="1"/>
    <n v="109"/>
    <x v="0"/>
    <x v="2"/>
    <x v="3"/>
    <x v="4"/>
    <n v="27"/>
    <n v="3.3"/>
    <x v="0"/>
    <s v="Active"/>
    <n v="944"/>
    <s v="0-1000"/>
    <s v="Smart TV"/>
    <s v="35-44"/>
    <s v="Afternoon"/>
  </r>
  <r>
    <n v="8089"/>
    <s v="Samantha"/>
    <d v="2024-06-08T00:00:00"/>
    <d v="2024-11-27T00:00:00"/>
    <x v="150"/>
    <x v="3"/>
    <x v="0"/>
    <n v="439"/>
    <x v="3"/>
    <s v="Action"/>
    <n v="2"/>
    <n v="2"/>
    <b v="1"/>
    <n v="421"/>
    <x v="4"/>
    <n v="138"/>
    <x v="0"/>
    <x v="3"/>
    <x v="1"/>
    <x v="3"/>
    <n v="14"/>
    <n v="4.0999999999999996"/>
    <x v="0"/>
    <s v="Active"/>
    <n v="4219"/>
    <s v="4001-5000"/>
    <s v="Smart TV"/>
    <s v="35-44"/>
    <s v="Morning"/>
  </r>
  <r>
    <n v="8045"/>
    <s v="Joseph"/>
    <d v="2023-11-03T00:00:00"/>
    <d v="2024-12-02T00:00:00"/>
    <x v="87"/>
    <x v="4"/>
    <x v="0"/>
    <n v="339"/>
    <x v="2"/>
    <s v="Romance"/>
    <n v="5"/>
    <n v="5"/>
    <b v="1"/>
    <n v="354"/>
    <x v="2"/>
    <n v="129"/>
    <x v="0"/>
    <x v="6"/>
    <x v="3"/>
    <x v="5"/>
    <n v="14"/>
    <n v="3.9"/>
    <x v="0"/>
    <s v="Active"/>
    <n v="4311"/>
    <s v="4001-5000"/>
    <s v="Desktop"/>
    <s v="45-54"/>
    <s v="Late Night"/>
  </r>
  <r>
    <n v="9417"/>
    <s v="Joshua"/>
    <d v="2024-10-15T00:00:00"/>
    <d v="2024-11-28T00:00:00"/>
    <x v="427"/>
    <x v="6"/>
    <x v="1"/>
    <n v="52"/>
    <x v="0"/>
    <s v="Action"/>
    <n v="4"/>
    <n v="4"/>
    <b v="0"/>
    <n v="377"/>
    <x v="2"/>
    <n v="135"/>
    <x v="0"/>
    <x v="2"/>
    <x v="2"/>
    <x v="3"/>
    <n v="90"/>
    <n v="4.0999999999999996"/>
    <x v="1"/>
    <s v="Active"/>
    <n v="1972"/>
    <s v="1001-2000"/>
    <s v="Smart TV"/>
    <s v="25-34"/>
    <s v="Evening"/>
  </r>
  <r>
    <n v="3217"/>
    <s v="Ashley"/>
    <d v="2024-05-08T00:00:00"/>
    <d v="2024-12-16T00:00:00"/>
    <x v="428"/>
    <x v="5"/>
    <x v="2"/>
    <n v="297"/>
    <x v="4"/>
    <s v="Comedy"/>
    <n v="5"/>
    <n v="3"/>
    <b v="0"/>
    <n v="796"/>
    <x v="0"/>
    <n v="200"/>
    <x v="2"/>
    <x v="6"/>
    <x v="3"/>
    <x v="5"/>
    <n v="36"/>
    <n v="3.1"/>
    <x v="1"/>
    <s v="Active"/>
    <n v="2132"/>
    <s v="2001-3000"/>
    <s v="Smartphone"/>
    <s v="55+"/>
    <s v="Evening"/>
  </r>
  <r>
    <n v="4234"/>
    <s v="Michael"/>
    <d v="2023-01-08T00:00:00"/>
    <d v="2024-11-19T00:00:00"/>
    <x v="319"/>
    <x v="1"/>
    <x v="2"/>
    <n v="40"/>
    <x v="0"/>
    <s v="Documentary"/>
    <n v="5"/>
    <n v="1"/>
    <b v="1"/>
    <n v="841"/>
    <x v="3"/>
    <n v="179"/>
    <x v="2"/>
    <x v="4"/>
    <x v="0"/>
    <x v="1"/>
    <n v="59"/>
    <n v="3.5"/>
    <x v="1"/>
    <s v="Active"/>
    <n v="2370"/>
    <s v="2001-3000"/>
    <s v="Smart TV"/>
    <s v="55+"/>
    <s v="Afternoon"/>
  </r>
  <r>
    <n v="1118"/>
    <s v="Erin"/>
    <d v="2024-02-07T00:00:00"/>
    <d v="2024-12-11T00:00:00"/>
    <x v="168"/>
    <x v="4"/>
    <x v="2"/>
    <n v="379"/>
    <x v="2"/>
    <s v="Action"/>
    <n v="2"/>
    <n v="1"/>
    <b v="1"/>
    <n v="885"/>
    <x v="3"/>
    <n v="110"/>
    <x v="0"/>
    <x v="2"/>
    <x v="1"/>
    <x v="3"/>
    <n v="43"/>
    <n v="4.2"/>
    <x v="1"/>
    <s v="Active"/>
    <n v="1312"/>
    <s v="1001-2000"/>
    <s v="Smart TV"/>
    <s v="55+"/>
    <s v="Evening"/>
  </r>
  <r>
    <n v="4027"/>
    <s v="Jason"/>
    <d v="2024-04-13T00:00:00"/>
    <d v="2024-11-24T00:00:00"/>
    <x v="429"/>
    <x v="5"/>
    <x v="2"/>
    <n v="82"/>
    <x v="0"/>
    <s v="Horror"/>
    <n v="2"/>
    <n v="3"/>
    <b v="0"/>
    <n v="999"/>
    <x v="3"/>
    <n v="190"/>
    <x v="2"/>
    <x v="6"/>
    <x v="0"/>
    <x v="3"/>
    <n v="57"/>
    <n v="3.1"/>
    <x v="1"/>
    <s v="Active"/>
    <n v="4920"/>
    <s v="4001-5000"/>
    <s v="Tablet"/>
    <s v="35-44"/>
    <s v="Afternoon"/>
  </r>
  <r>
    <n v="8451"/>
    <s v="Grace"/>
    <d v="2023-03-02T00:00:00"/>
    <d v="2024-11-23T00:00:00"/>
    <x v="256"/>
    <x v="1"/>
    <x v="1"/>
    <n v="192"/>
    <x v="1"/>
    <s v="Action"/>
    <n v="3"/>
    <n v="3"/>
    <b v="0"/>
    <n v="585"/>
    <x v="4"/>
    <n v="82"/>
    <x v="1"/>
    <x v="5"/>
    <x v="3"/>
    <x v="0"/>
    <n v="59"/>
    <n v="4.0999999999999996"/>
    <x v="1"/>
    <s v="Active"/>
    <n v="2897"/>
    <s v="2001-3000"/>
    <s v="Smart TV"/>
    <s v="45-54"/>
    <s v="Morning"/>
  </r>
  <r>
    <n v="6647"/>
    <s v="Jennifer"/>
    <d v="2024-10-19T00:00:00"/>
    <d v="2024-11-29T00:00:00"/>
    <x v="80"/>
    <x v="6"/>
    <x v="2"/>
    <n v="286"/>
    <x v="4"/>
    <s v="Drama"/>
    <n v="5"/>
    <n v="2"/>
    <b v="0"/>
    <n v="617"/>
    <x v="0"/>
    <n v="89"/>
    <x v="1"/>
    <x v="1"/>
    <x v="0"/>
    <x v="1"/>
    <n v="64"/>
    <n v="3.2"/>
    <x v="1"/>
    <s v="Active"/>
    <n v="1275"/>
    <s v="1001-2000"/>
    <s v="Smartphone"/>
    <s v="45-54"/>
    <s v="Afternoon"/>
  </r>
  <r>
    <n v="4002"/>
    <s v="Timothy"/>
    <d v="2024-04-07T00:00:00"/>
    <d v="2024-12-11T00:00:00"/>
    <x v="336"/>
    <x v="5"/>
    <x v="1"/>
    <n v="452"/>
    <x v="3"/>
    <s v="Horror"/>
    <n v="2"/>
    <n v="6"/>
    <b v="0"/>
    <n v="196"/>
    <x v="1"/>
    <n v="132"/>
    <x v="0"/>
    <x v="6"/>
    <x v="3"/>
    <x v="3"/>
    <n v="84"/>
    <n v="3.7"/>
    <x v="1"/>
    <s v="Active"/>
    <n v="340"/>
    <s v="0-1000"/>
    <s v="Tablet"/>
    <s v="18-24"/>
    <s v="Evening"/>
  </r>
  <r>
    <n v="6910"/>
    <s v="Ann"/>
    <d v="2023-03-03T00:00:00"/>
    <d v="2024-11-27T00:00:00"/>
    <x v="430"/>
    <x v="1"/>
    <x v="0"/>
    <n v="417"/>
    <x v="3"/>
    <s v="Horror"/>
    <n v="4"/>
    <n v="5"/>
    <b v="0"/>
    <n v="792"/>
    <x v="0"/>
    <n v="187"/>
    <x v="2"/>
    <x v="6"/>
    <x v="3"/>
    <x v="4"/>
    <n v="5"/>
    <n v="4.5999999999999996"/>
    <x v="1"/>
    <s v="Active"/>
    <n v="444"/>
    <s v="0-1000"/>
    <s v="Smart TV"/>
    <s v="25-34"/>
    <s v="Afternoon"/>
  </r>
  <r>
    <n v="3164"/>
    <s v="Angela"/>
    <d v="2023-09-22T00:00:00"/>
    <d v="2024-12-13T00:00:00"/>
    <x v="169"/>
    <x v="2"/>
    <x v="2"/>
    <n v="371"/>
    <x v="2"/>
    <s v="Comedy"/>
    <n v="1"/>
    <n v="5"/>
    <b v="1"/>
    <n v="466"/>
    <x v="4"/>
    <n v="176"/>
    <x v="2"/>
    <x v="1"/>
    <x v="3"/>
    <x v="0"/>
    <n v="73"/>
    <n v="4.9000000000000004"/>
    <x v="0"/>
    <s v="Active"/>
    <n v="292"/>
    <s v="0-1000"/>
    <s v="Desktop"/>
    <s v="25-34"/>
    <s v="Morning"/>
  </r>
  <r>
    <n v="2400"/>
    <s v="Matthew"/>
    <d v="2023-11-09T00:00:00"/>
    <d v="2024-12-12T00:00:00"/>
    <x v="431"/>
    <x v="4"/>
    <x v="2"/>
    <n v="110"/>
    <x v="1"/>
    <s v="Horror"/>
    <n v="2"/>
    <n v="5"/>
    <b v="1"/>
    <n v="684"/>
    <x v="0"/>
    <n v="32"/>
    <x v="3"/>
    <x v="2"/>
    <x v="0"/>
    <x v="5"/>
    <n v="68"/>
    <n v="4"/>
    <x v="0"/>
    <s v="Active"/>
    <n v="53"/>
    <s v="0-1000"/>
    <s v="Laptop"/>
    <s v="25-34"/>
    <s v="Late Night"/>
  </r>
  <r>
    <n v="5499"/>
    <s v="Rachel"/>
    <d v="2023-06-24T00:00:00"/>
    <d v="2024-12-02T00:00:00"/>
    <x v="432"/>
    <x v="0"/>
    <x v="2"/>
    <n v="274"/>
    <x v="4"/>
    <s v="Horror"/>
    <n v="2"/>
    <n v="1"/>
    <b v="1"/>
    <n v="155"/>
    <x v="1"/>
    <n v="94"/>
    <x v="1"/>
    <x v="2"/>
    <x v="1"/>
    <x v="1"/>
    <n v="96"/>
    <n v="3.5"/>
    <x v="0"/>
    <s v="Active"/>
    <n v="1638"/>
    <s v="1001-2000"/>
    <s v="Desktop"/>
    <s v="35-44"/>
    <s v="Evening"/>
  </r>
  <r>
    <n v="7221"/>
    <s v="Tammy"/>
    <d v="2024-03-15T00:00:00"/>
    <d v="2024-11-25T00:00:00"/>
    <x v="352"/>
    <x v="5"/>
    <x v="2"/>
    <n v="412"/>
    <x v="3"/>
    <s v="Sci-Fi"/>
    <n v="2"/>
    <n v="5"/>
    <b v="1"/>
    <n v="450"/>
    <x v="4"/>
    <n v="147"/>
    <x v="0"/>
    <x v="4"/>
    <x v="1"/>
    <x v="0"/>
    <n v="11"/>
    <n v="4.4000000000000004"/>
    <x v="1"/>
    <s v="Active"/>
    <n v="3542"/>
    <s v="3001-4000"/>
    <s v="Tablet"/>
    <s v="25-34"/>
    <s v="Late Night"/>
  </r>
  <r>
    <n v="4556"/>
    <s v="Amy"/>
    <d v="2023-02-10T00:00:00"/>
    <d v="2024-11-29T00:00:00"/>
    <x v="399"/>
    <x v="1"/>
    <x v="1"/>
    <n v="341"/>
    <x v="2"/>
    <s v="Romance"/>
    <n v="4"/>
    <n v="1"/>
    <b v="1"/>
    <n v="744"/>
    <x v="0"/>
    <n v="146"/>
    <x v="0"/>
    <x v="4"/>
    <x v="0"/>
    <x v="4"/>
    <n v="75"/>
    <n v="4.4000000000000004"/>
    <x v="0"/>
    <s v="Active"/>
    <n v="4935"/>
    <s v="4001-5000"/>
    <s v="Smart TV"/>
    <s v="35-44"/>
    <s v="Morning"/>
  </r>
  <r>
    <n v="7175"/>
    <s v="Desiree"/>
    <d v="2024-11-13T00:00:00"/>
    <d v="2024-12-15T00:00:00"/>
    <x v="433"/>
    <x v="6"/>
    <x v="1"/>
    <n v="388"/>
    <x v="2"/>
    <s v="Romance"/>
    <n v="3"/>
    <n v="6"/>
    <b v="0"/>
    <n v="51"/>
    <x v="1"/>
    <n v="27"/>
    <x v="3"/>
    <x v="1"/>
    <x v="1"/>
    <x v="1"/>
    <n v="66"/>
    <n v="3.2"/>
    <x v="1"/>
    <s v="Active"/>
    <n v="1216"/>
    <s v="1001-2000"/>
    <s v="Laptop"/>
    <s v="55+"/>
    <s v="Afternoon"/>
  </r>
  <r>
    <n v="7072"/>
    <s v="Erika"/>
    <d v="2023-02-07T00:00:00"/>
    <d v="2024-11-19T00:00:00"/>
    <x v="434"/>
    <x v="1"/>
    <x v="2"/>
    <n v="446"/>
    <x v="3"/>
    <s v="Sci-Fi"/>
    <n v="1"/>
    <n v="4"/>
    <b v="1"/>
    <n v="897"/>
    <x v="3"/>
    <n v="19"/>
    <x v="3"/>
    <x v="5"/>
    <x v="0"/>
    <x v="4"/>
    <n v="14"/>
    <n v="3.5"/>
    <x v="1"/>
    <s v="Active"/>
    <n v="4409"/>
    <s v="4001-5000"/>
    <s v="Desktop"/>
    <s v="25-34"/>
    <s v="Late Night"/>
  </r>
  <r>
    <n v="4320"/>
    <s v="Laurie"/>
    <d v="2024-01-01T00:00:00"/>
    <d v="2024-12-17T00:00:00"/>
    <x v="374"/>
    <x v="4"/>
    <x v="2"/>
    <n v="223"/>
    <x v="4"/>
    <s v="Action"/>
    <n v="5"/>
    <n v="3"/>
    <b v="1"/>
    <n v="499"/>
    <x v="4"/>
    <n v="124"/>
    <x v="0"/>
    <x v="1"/>
    <x v="0"/>
    <x v="1"/>
    <n v="78"/>
    <n v="4.7"/>
    <x v="1"/>
    <s v="Active"/>
    <n v="2853"/>
    <s v="2001-3000"/>
    <s v="Laptop"/>
    <s v="45-54"/>
    <s v="Morning"/>
  </r>
  <r>
    <n v="3558"/>
    <s v="Melvin"/>
    <d v="2024-01-01T00:00:00"/>
    <d v="2024-12-16T00:00:00"/>
    <x v="410"/>
    <x v="4"/>
    <x v="2"/>
    <n v="417"/>
    <x v="3"/>
    <s v="Sci-Fi"/>
    <n v="5"/>
    <n v="4"/>
    <b v="0"/>
    <n v="179"/>
    <x v="1"/>
    <n v="29"/>
    <x v="3"/>
    <x v="1"/>
    <x v="2"/>
    <x v="2"/>
    <n v="84"/>
    <n v="4.5"/>
    <x v="0"/>
    <s v="Active"/>
    <n v="1252"/>
    <s v="1001-2000"/>
    <s v="Smart TV"/>
    <s v="35-44"/>
    <s v="Evening"/>
  </r>
  <r>
    <n v="8581"/>
    <s v="Jose"/>
    <d v="2023-12-16T00:00:00"/>
    <d v="2024-11-20T00:00:00"/>
    <x v="435"/>
    <x v="4"/>
    <x v="1"/>
    <n v="390"/>
    <x v="2"/>
    <s v="Romance"/>
    <n v="5"/>
    <n v="1"/>
    <b v="1"/>
    <n v="889"/>
    <x v="3"/>
    <n v="145"/>
    <x v="0"/>
    <x v="0"/>
    <x v="0"/>
    <x v="0"/>
    <n v="60"/>
    <n v="4.5"/>
    <x v="1"/>
    <s v="Active"/>
    <n v="3027"/>
    <s v="3001-4000"/>
    <s v="Smart TV"/>
    <s v="55+"/>
    <s v="Late Night"/>
  </r>
  <r>
    <n v="5827"/>
    <s v="John"/>
    <d v="2023-03-22T00:00:00"/>
    <d v="2024-12-02T00:00:00"/>
    <x v="45"/>
    <x v="1"/>
    <x v="2"/>
    <n v="33"/>
    <x v="0"/>
    <s v="Comedy"/>
    <n v="4"/>
    <n v="2"/>
    <b v="0"/>
    <n v="191"/>
    <x v="1"/>
    <n v="25"/>
    <x v="3"/>
    <x v="2"/>
    <x v="2"/>
    <x v="1"/>
    <n v="44"/>
    <n v="4.5"/>
    <x v="1"/>
    <s v="Active"/>
    <n v="1228"/>
    <s v="1001-2000"/>
    <s v="Laptop"/>
    <s v="45-54"/>
    <s v="Evening"/>
  </r>
  <r>
    <n v="6929"/>
    <s v="Cynthia"/>
    <d v="2024-10-29T00:00:00"/>
    <d v="2024-12-05T00:00:00"/>
    <x v="209"/>
    <x v="6"/>
    <x v="1"/>
    <n v="302"/>
    <x v="2"/>
    <s v="Action"/>
    <n v="5"/>
    <n v="5"/>
    <b v="1"/>
    <n v="42"/>
    <x v="1"/>
    <n v="196"/>
    <x v="2"/>
    <x v="3"/>
    <x v="2"/>
    <x v="0"/>
    <n v="74"/>
    <n v="4.5999999999999996"/>
    <x v="0"/>
    <s v="Active"/>
    <n v="3616"/>
    <s v="3001-4000"/>
    <s v="Desktop"/>
    <s v="18-24"/>
    <s v="Evening"/>
  </r>
  <r>
    <n v="9179"/>
    <s v="Kurt"/>
    <d v="2023-12-11T00:00:00"/>
    <d v="2024-11-27T00:00:00"/>
    <x v="208"/>
    <x v="4"/>
    <x v="2"/>
    <n v="121"/>
    <x v="1"/>
    <s v="Horror"/>
    <n v="4"/>
    <n v="5"/>
    <b v="1"/>
    <n v="53"/>
    <x v="1"/>
    <n v="77"/>
    <x v="1"/>
    <x v="4"/>
    <x v="0"/>
    <x v="0"/>
    <n v="54"/>
    <n v="3.1"/>
    <x v="1"/>
    <s v="Active"/>
    <n v="3913"/>
    <s v="3001-4000"/>
    <s v="Laptop"/>
    <s v="35-44"/>
    <s v="Morning"/>
  </r>
  <r>
    <n v="7580"/>
    <s v="Mary"/>
    <d v="2023-02-08T00:00:00"/>
    <d v="2024-11-21T00:00:00"/>
    <x v="436"/>
    <x v="1"/>
    <x v="0"/>
    <n v="112"/>
    <x v="1"/>
    <s v="Horror"/>
    <n v="5"/>
    <n v="6"/>
    <b v="0"/>
    <n v="535"/>
    <x v="4"/>
    <n v="43"/>
    <x v="3"/>
    <x v="2"/>
    <x v="3"/>
    <x v="4"/>
    <n v="89"/>
    <n v="3.1"/>
    <x v="1"/>
    <s v="Active"/>
    <n v="775"/>
    <s v="0-1000"/>
    <s v="Desktop"/>
    <s v="18-24"/>
    <s v="Evening"/>
  </r>
  <r>
    <n v="3858"/>
    <s v="David"/>
    <d v="2023-06-30T00:00:00"/>
    <d v="2024-12-05T00:00:00"/>
    <x v="294"/>
    <x v="0"/>
    <x v="2"/>
    <n v="375"/>
    <x v="2"/>
    <s v="Romance"/>
    <n v="3"/>
    <n v="6"/>
    <b v="0"/>
    <n v="416"/>
    <x v="4"/>
    <n v="79"/>
    <x v="1"/>
    <x v="6"/>
    <x v="0"/>
    <x v="0"/>
    <n v="33"/>
    <n v="3.2"/>
    <x v="1"/>
    <s v="Active"/>
    <n v="2536"/>
    <s v="2001-3000"/>
    <s v="Desktop"/>
    <s v="55+"/>
    <s v="Evening"/>
  </r>
  <r>
    <n v="8627"/>
    <s v="Melissa"/>
    <d v="2024-09-17T00:00:00"/>
    <d v="2024-12-01T00:00:00"/>
    <x v="261"/>
    <x v="6"/>
    <x v="1"/>
    <n v="97"/>
    <x v="0"/>
    <s v="Comedy"/>
    <n v="3"/>
    <n v="2"/>
    <b v="0"/>
    <n v="287"/>
    <x v="2"/>
    <n v="39"/>
    <x v="3"/>
    <x v="6"/>
    <x v="0"/>
    <x v="4"/>
    <n v="9"/>
    <n v="4.9000000000000004"/>
    <x v="0"/>
    <s v="Active"/>
    <n v="2331"/>
    <s v="2001-3000"/>
    <s v="Laptop"/>
    <s v="25-34"/>
    <s v="Evening"/>
  </r>
  <r>
    <n v="7552"/>
    <s v="Glenda"/>
    <d v="2024-06-08T00:00:00"/>
    <d v="2024-12-04T00:00:00"/>
    <x v="437"/>
    <x v="3"/>
    <x v="2"/>
    <n v="306"/>
    <x v="2"/>
    <s v="Documentary"/>
    <n v="4"/>
    <n v="5"/>
    <b v="0"/>
    <n v="651"/>
    <x v="0"/>
    <n v="60"/>
    <x v="1"/>
    <x v="5"/>
    <x v="3"/>
    <x v="2"/>
    <n v="86"/>
    <n v="3.1"/>
    <x v="0"/>
    <s v="Active"/>
    <n v="2953"/>
    <s v="2001-3000"/>
    <s v="Desktop"/>
    <s v="55+"/>
    <s v="Afternoon"/>
  </r>
  <r>
    <n v="6020"/>
    <s v="Melvin"/>
    <d v="2024-07-25T00:00:00"/>
    <d v="2024-11-21T00:00:00"/>
    <x v="438"/>
    <x v="3"/>
    <x v="1"/>
    <n v="136"/>
    <x v="1"/>
    <s v="Horror"/>
    <n v="5"/>
    <n v="2"/>
    <b v="1"/>
    <n v="821"/>
    <x v="3"/>
    <n v="174"/>
    <x v="2"/>
    <x v="6"/>
    <x v="2"/>
    <x v="1"/>
    <n v="92"/>
    <n v="3.6"/>
    <x v="1"/>
    <s v="Active"/>
    <n v="868"/>
    <s v="0-1000"/>
    <s v="Desktop"/>
    <s v="45-54"/>
    <s v="Afternoon"/>
  </r>
  <r>
    <n v="9408"/>
    <s v="Brandon"/>
    <d v="2023-05-12T00:00:00"/>
    <d v="2024-11-26T00:00:00"/>
    <x v="379"/>
    <x v="0"/>
    <x v="0"/>
    <n v="12"/>
    <x v="0"/>
    <s v="Comedy"/>
    <n v="2"/>
    <n v="3"/>
    <b v="1"/>
    <n v="396"/>
    <x v="2"/>
    <n v="22"/>
    <x v="3"/>
    <x v="4"/>
    <x v="3"/>
    <x v="0"/>
    <n v="70"/>
    <n v="3.5"/>
    <x v="1"/>
    <s v="Active"/>
    <n v="4808"/>
    <s v="4001-5000"/>
    <s v="Tablet"/>
    <s v="45-54"/>
    <s v="Late Night"/>
  </r>
  <r>
    <n v="9990"/>
    <s v="Duane"/>
    <d v="2024-01-25T00:00:00"/>
    <d v="2024-12-05T00:00:00"/>
    <x v="28"/>
    <x v="4"/>
    <x v="2"/>
    <n v="379"/>
    <x v="2"/>
    <s v="Documentary"/>
    <n v="4"/>
    <n v="5"/>
    <b v="1"/>
    <n v="726"/>
    <x v="0"/>
    <n v="103"/>
    <x v="0"/>
    <x v="5"/>
    <x v="0"/>
    <x v="2"/>
    <n v="39"/>
    <n v="3.5"/>
    <x v="1"/>
    <s v="Active"/>
    <n v="4177"/>
    <s v="4001-5000"/>
    <s v="Desktop"/>
    <s v="18-24"/>
    <s v="Late Night"/>
  </r>
  <r>
    <n v="3687"/>
    <s v="Laurie"/>
    <d v="2023-11-04T00:00:00"/>
    <d v="2024-12-18T00:00:00"/>
    <x v="439"/>
    <x v="2"/>
    <x v="2"/>
    <n v="205"/>
    <x v="4"/>
    <s v="Horror"/>
    <n v="3"/>
    <n v="2"/>
    <b v="1"/>
    <n v="420"/>
    <x v="4"/>
    <n v="24"/>
    <x v="3"/>
    <x v="6"/>
    <x v="1"/>
    <x v="3"/>
    <n v="61"/>
    <n v="4.8"/>
    <x v="0"/>
    <s v="Active"/>
    <n v="564"/>
    <s v="0-1000"/>
    <s v="Desktop"/>
    <s v="45-54"/>
    <s v="Afternoon"/>
  </r>
  <r>
    <n v="4540"/>
    <s v="Cody"/>
    <d v="2023-09-07T00:00:00"/>
    <d v="2024-11-25T00:00:00"/>
    <x v="419"/>
    <x v="2"/>
    <x v="2"/>
    <n v="335"/>
    <x v="2"/>
    <s v="Action"/>
    <n v="3"/>
    <n v="6"/>
    <b v="1"/>
    <n v="75"/>
    <x v="1"/>
    <n v="177"/>
    <x v="2"/>
    <x v="2"/>
    <x v="0"/>
    <x v="0"/>
    <n v="73"/>
    <n v="3.9"/>
    <x v="1"/>
    <s v="Active"/>
    <n v="1702"/>
    <s v="1001-2000"/>
    <s v="Desktop"/>
    <s v="18-24"/>
    <s v="Evening"/>
  </r>
  <r>
    <n v="8264"/>
    <s v="Valerie"/>
    <d v="2024-05-25T00:00:00"/>
    <d v="2024-11-22T00:00:00"/>
    <x v="125"/>
    <x v="3"/>
    <x v="2"/>
    <n v="449"/>
    <x v="3"/>
    <s v="Horror"/>
    <n v="5"/>
    <n v="6"/>
    <b v="0"/>
    <n v="683"/>
    <x v="0"/>
    <n v="85"/>
    <x v="1"/>
    <x v="5"/>
    <x v="1"/>
    <x v="2"/>
    <n v="25"/>
    <n v="4.2"/>
    <x v="1"/>
    <s v="Active"/>
    <n v="249"/>
    <s v="0-1000"/>
    <s v="Laptop"/>
    <s v="25-34"/>
    <s v="Afternoon"/>
  </r>
  <r>
    <n v="7448"/>
    <s v="Jennifer"/>
    <d v="2023-04-10T00:00:00"/>
    <d v="2024-12-07T00:00:00"/>
    <x v="42"/>
    <x v="1"/>
    <x v="0"/>
    <n v="453"/>
    <x v="3"/>
    <s v="Documentary"/>
    <n v="1"/>
    <n v="5"/>
    <b v="1"/>
    <n v="487"/>
    <x v="4"/>
    <n v="128"/>
    <x v="0"/>
    <x v="3"/>
    <x v="3"/>
    <x v="2"/>
    <n v="41"/>
    <n v="4.5"/>
    <x v="1"/>
    <s v="Active"/>
    <n v="30"/>
    <s v="0-1000"/>
    <s v="Smartphone"/>
    <s v="18-24"/>
    <s v="Evening"/>
  </r>
  <r>
    <n v="1123"/>
    <s v="Tanya"/>
    <d v="2024-10-25T00:00:00"/>
    <d v="2024-11-21T00:00:00"/>
    <x v="440"/>
    <x v="6"/>
    <x v="0"/>
    <n v="252"/>
    <x v="4"/>
    <s v="Action"/>
    <n v="1"/>
    <n v="1"/>
    <b v="1"/>
    <n v="968"/>
    <x v="3"/>
    <n v="197"/>
    <x v="2"/>
    <x v="3"/>
    <x v="1"/>
    <x v="0"/>
    <n v="46"/>
    <n v="4"/>
    <x v="0"/>
    <s v="Active"/>
    <n v="3842"/>
    <s v="3001-4000"/>
    <s v="Tablet"/>
    <s v="18-24"/>
    <s v="Afternoon"/>
  </r>
  <r>
    <n v="4103"/>
    <s v="Daniel"/>
    <d v="2024-10-30T00:00:00"/>
    <d v="2024-11-25T00:00:00"/>
    <x v="426"/>
    <x v="6"/>
    <x v="1"/>
    <n v="379"/>
    <x v="2"/>
    <s v="Horror"/>
    <n v="2"/>
    <n v="1"/>
    <b v="1"/>
    <n v="632"/>
    <x v="0"/>
    <n v="82"/>
    <x v="1"/>
    <x v="0"/>
    <x v="2"/>
    <x v="3"/>
    <n v="29"/>
    <n v="3.2"/>
    <x v="1"/>
    <s v="Active"/>
    <n v="1299"/>
    <s v="1001-2000"/>
    <s v="Desktop"/>
    <s v="25-34"/>
    <s v="Afternoon"/>
  </r>
  <r>
    <n v="2904"/>
    <s v="Troy"/>
    <d v="2024-02-17T00:00:00"/>
    <d v="2024-12-01T00:00:00"/>
    <x v="441"/>
    <x v="5"/>
    <x v="0"/>
    <n v="280"/>
    <x v="4"/>
    <s v="Romance"/>
    <n v="3"/>
    <n v="1"/>
    <b v="0"/>
    <n v="188"/>
    <x v="1"/>
    <n v="103"/>
    <x v="0"/>
    <x v="5"/>
    <x v="3"/>
    <x v="4"/>
    <n v="80"/>
    <n v="4.8"/>
    <x v="0"/>
    <s v="Active"/>
    <n v="2346"/>
    <s v="2001-3000"/>
    <s v="Smart TV"/>
    <s v="55+"/>
    <s v="Morning"/>
  </r>
  <r>
    <n v="5634"/>
    <s v="Emily"/>
    <d v="2024-04-06T00:00:00"/>
    <d v="2024-11-24T00:00:00"/>
    <x v="424"/>
    <x v="5"/>
    <x v="0"/>
    <n v="187"/>
    <x v="1"/>
    <s v="Horror"/>
    <n v="3"/>
    <n v="3"/>
    <b v="0"/>
    <n v="987"/>
    <x v="3"/>
    <n v="166"/>
    <x v="2"/>
    <x v="4"/>
    <x v="0"/>
    <x v="3"/>
    <n v="24"/>
    <n v="4.7"/>
    <x v="0"/>
    <s v="Active"/>
    <n v="215"/>
    <s v="0-1000"/>
    <s v="Desktop"/>
    <s v="55+"/>
    <s v="Evening"/>
  </r>
  <r>
    <n v="5360"/>
    <s v="Elizabeth"/>
    <d v="2023-09-23T00:00:00"/>
    <d v="2024-12-02T00:00:00"/>
    <x v="344"/>
    <x v="2"/>
    <x v="0"/>
    <n v="373"/>
    <x v="2"/>
    <s v="Action"/>
    <n v="2"/>
    <n v="1"/>
    <b v="1"/>
    <n v="925"/>
    <x v="3"/>
    <n v="12"/>
    <x v="3"/>
    <x v="2"/>
    <x v="0"/>
    <x v="0"/>
    <n v="22"/>
    <n v="4.2"/>
    <x v="1"/>
    <s v="Active"/>
    <n v="3062"/>
    <s v="3001-4000"/>
    <s v="Laptop"/>
    <s v="35-44"/>
    <s v="Morning"/>
  </r>
  <r>
    <n v="8571"/>
    <s v="Brian"/>
    <d v="2023-05-28T00:00:00"/>
    <d v="2024-12-15T00:00:00"/>
    <x v="442"/>
    <x v="0"/>
    <x v="2"/>
    <n v="482"/>
    <x v="3"/>
    <s v="Action"/>
    <n v="2"/>
    <n v="5"/>
    <b v="1"/>
    <n v="838"/>
    <x v="3"/>
    <n v="159"/>
    <x v="2"/>
    <x v="1"/>
    <x v="1"/>
    <x v="5"/>
    <n v="39"/>
    <n v="4.8"/>
    <x v="0"/>
    <s v="Active"/>
    <n v="2978"/>
    <s v="2001-3000"/>
    <s v="Tablet"/>
    <s v="45-54"/>
    <s v="Morning"/>
  </r>
  <r>
    <n v="9439"/>
    <s v="Claire"/>
    <d v="2023-11-15T00:00:00"/>
    <d v="2024-12-11T00:00:00"/>
    <x v="297"/>
    <x v="4"/>
    <x v="1"/>
    <n v="360"/>
    <x v="2"/>
    <s v="Sci-Fi"/>
    <n v="3"/>
    <n v="4"/>
    <b v="0"/>
    <n v="295"/>
    <x v="2"/>
    <n v="55"/>
    <x v="1"/>
    <x v="1"/>
    <x v="2"/>
    <x v="2"/>
    <n v="31"/>
    <n v="3.7"/>
    <x v="0"/>
    <s v="Active"/>
    <n v="1984"/>
    <s v="1001-2000"/>
    <s v="Tablet"/>
    <s v="25-34"/>
    <s v="Evening"/>
  </r>
  <r>
    <n v="8356"/>
    <s v="Samuel"/>
    <d v="2023-01-16T00:00:00"/>
    <d v="2024-12-14T00:00:00"/>
    <x v="277"/>
    <x v="1"/>
    <x v="2"/>
    <n v="463"/>
    <x v="3"/>
    <s v="Comedy"/>
    <n v="2"/>
    <n v="1"/>
    <b v="0"/>
    <n v="844"/>
    <x v="3"/>
    <n v="98"/>
    <x v="1"/>
    <x v="2"/>
    <x v="3"/>
    <x v="4"/>
    <n v="15"/>
    <n v="3.6"/>
    <x v="1"/>
    <s v="Active"/>
    <n v="945"/>
    <s v="0-1000"/>
    <s v="Smartphone"/>
    <s v="55+"/>
    <s v="Afternoon"/>
  </r>
  <r>
    <n v="2039"/>
    <s v="Caroline"/>
    <d v="2023-01-02T00:00:00"/>
    <d v="2024-12-02T00:00:00"/>
    <x v="339"/>
    <x v="1"/>
    <x v="2"/>
    <n v="13"/>
    <x v="0"/>
    <s v="Romance"/>
    <n v="3"/>
    <n v="5"/>
    <b v="0"/>
    <n v="378"/>
    <x v="2"/>
    <n v="123"/>
    <x v="0"/>
    <x v="3"/>
    <x v="2"/>
    <x v="1"/>
    <n v="3"/>
    <n v="4.2"/>
    <x v="0"/>
    <s v="Active"/>
    <n v="4134"/>
    <s v="4001-5000"/>
    <s v="Desktop"/>
    <s v="25-34"/>
    <s v="Late Night"/>
  </r>
  <r>
    <n v="2613"/>
    <s v="Benjamin"/>
    <d v="2023-02-07T00:00:00"/>
    <d v="2024-12-16T00:00:00"/>
    <x v="443"/>
    <x v="1"/>
    <x v="0"/>
    <n v="129"/>
    <x v="1"/>
    <s v="Documentary"/>
    <n v="4"/>
    <n v="5"/>
    <b v="0"/>
    <n v="439"/>
    <x v="4"/>
    <n v="10"/>
    <x v="3"/>
    <x v="2"/>
    <x v="2"/>
    <x v="5"/>
    <n v="11"/>
    <n v="3.7"/>
    <x v="0"/>
    <s v="Active"/>
    <n v="3741"/>
    <s v="3001-4000"/>
    <s v="Tablet"/>
    <s v="35-44"/>
    <s v="Morning"/>
  </r>
  <r>
    <n v="8226"/>
    <s v="Matthew"/>
    <d v="2024-05-02T00:00:00"/>
    <d v="2024-11-23T00:00:00"/>
    <x v="444"/>
    <x v="5"/>
    <x v="0"/>
    <n v="290"/>
    <x v="4"/>
    <s v="Drama"/>
    <n v="5"/>
    <n v="5"/>
    <b v="0"/>
    <n v="84"/>
    <x v="1"/>
    <n v="52"/>
    <x v="1"/>
    <x v="1"/>
    <x v="1"/>
    <x v="0"/>
    <n v="91"/>
    <n v="3.1"/>
    <x v="1"/>
    <s v="Active"/>
    <n v="1408"/>
    <s v="1001-2000"/>
    <s v="Desktop"/>
    <s v="45-54"/>
    <s v="Afternoon"/>
  </r>
  <r>
    <n v="1425"/>
    <s v="Yolanda"/>
    <d v="2024-09-02T00:00:00"/>
    <d v="2024-11-25T00:00:00"/>
    <x v="186"/>
    <x v="6"/>
    <x v="0"/>
    <n v="50"/>
    <x v="0"/>
    <s v="Action"/>
    <n v="2"/>
    <n v="3"/>
    <b v="1"/>
    <n v="502"/>
    <x v="4"/>
    <n v="5"/>
    <x v="3"/>
    <x v="3"/>
    <x v="1"/>
    <x v="0"/>
    <n v="96"/>
    <n v="4.4000000000000004"/>
    <x v="1"/>
    <s v="Active"/>
    <n v="1917"/>
    <s v="1001-2000"/>
    <s v="Tablet"/>
    <s v="55+"/>
    <s v="Afternoon"/>
  </r>
  <r>
    <n v="4479"/>
    <s v="Amber"/>
    <d v="2024-11-06T00:00:00"/>
    <d v="2024-12-06T00:00:00"/>
    <x v="445"/>
    <x v="6"/>
    <x v="2"/>
    <n v="241"/>
    <x v="4"/>
    <s v="Romance"/>
    <n v="3"/>
    <n v="2"/>
    <b v="1"/>
    <n v="549"/>
    <x v="4"/>
    <n v="158"/>
    <x v="2"/>
    <x v="3"/>
    <x v="1"/>
    <x v="2"/>
    <n v="96"/>
    <n v="3.1"/>
    <x v="1"/>
    <s v="Active"/>
    <n v="1986"/>
    <s v="1001-2000"/>
    <s v="Smartphone"/>
    <s v="25-34"/>
    <s v="Morning"/>
  </r>
  <r>
    <n v="3393"/>
    <s v="William"/>
    <d v="2024-01-26T00:00:00"/>
    <d v="2024-11-28T00:00:00"/>
    <x v="446"/>
    <x v="4"/>
    <x v="0"/>
    <n v="383"/>
    <x v="2"/>
    <s v="Horror"/>
    <n v="3"/>
    <n v="2"/>
    <b v="1"/>
    <n v="699"/>
    <x v="0"/>
    <n v="174"/>
    <x v="2"/>
    <x v="6"/>
    <x v="2"/>
    <x v="5"/>
    <n v="13"/>
    <n v="3.8"/>
    <x v="1"/>
    <s v="Active"/>
    <n v="3254"/>
    <s v="3001-4000"/>
    <s v="Smartphone"/>
    <s v="18-24"/>
    <s v="Afternoon"/>
  </r>
  <r>
    <n v="8528"/>
    <s v="Dawn"/>
    <d v="2024-11-16T00:00:00"/>
    <d v="2024-11-29T00:00:00"/>
    <x v="230"/>
    <x v="6"/>
    <x v="0"/>
    <n v="384"/>
    <x v="2"/>
    <s v="Sci-Fi"/>
    <n v="5"/>
    <n v="1"/>
    <b v="0"/>
    <n v="423"/>
    <x v="4"/>
    <n v="110"/>
    <x v="0"/>
    <x v="6"/>
    <x v="2"/>
    <x v="2"/>
    <n v="61"/>
    <n v="4.7"/>
    <x v="1"/>
    <s v="Active"/>
    <n v="3648"/>
    <s v="3001-4000"/>
    <s v="Smartphone"/>
    <s v="45-54"/>
    <s v="Morning"/>
  </r>
  <r>
    <n v="9372"/>
    <s v="Matthew"/>
    <d v="2023-02-17T00:00:00"/>
    <d v="2024-12-04T00:00:00"/>
    <x v="108"/>
    <x v="1"/>
    <x v="0"/>
    <n v="302"/>
    <x v="2"/>
    <s v="Horror"/>
    <n v="1"/>
    <n v="1"/>
    <b v="1"/>
    <n v="964"/>
    <x v="3"/>
    <n v="165"/>
    <x v="2"/>
    <x v="6"/>
    <x v="3"/>
    <x v="4"/>
    <n v="47"/>
    <n v="4.4000000000000004"/>
    <x v="0"/>
    <s v="Active"/>
    <n v="3552"/>
    <s v="3001-4000"/>
    <s v="Smart TV"/>
    <s v="55+"/>
    <s v="Evening"/>
  </r>
  <r>
    <n v="5469"/>
    <s v="Jose"/>
    <d v="2024-02-19T00:00:00"/>
    <d v="2024-12-05T00:00:00"/>
    <x v="132"/>
    <x v="5"/>
    <x v="2"/>
    <n v="24"/>
    <x v="0"/>
    <s v="Sci-Fi"/>
    <n v="2"/>
    <n v="1"/>
    <b v="0"/>
    <n v="742"/>
    <x v="0"/>
    <n v="150"/>
    <x v="0"/>
    <x v="0"/>
    <x v="2"/>
    <x v="5"/>
    <n v="57"/>
    <n v="3"/>
    <x v="0"/>
    <s v="Active"/>
    <n v="150"/>
    <s v="0-1000"/>
    <s v="Smart TV"/>
    <s v="18-24"/>
    <s v="Morning"/>
  </r>
  <r>
    <n v="2603"/>
    <s v="Peter"/>
    <d v="2024-05-18T00:00:00"/>
    <d v="2024-11-20T00:00:00"/>
    <x v="447"/>
    <x v="3"/>
    <x v="1"/>
    <n v="416"/>
    <x v="3"/>
    <s v="Romance"/>
    <n v="3"/>
    <n v="5"/>
    <b v="0"/>
    <n v="97"/>
    <x v="1"/>
    <n v="172"/>
    <x v="2"/>
    <x v="0"/>
    <x v="2"/>
    <x v="3"/>
    <n v="89"/>
    <n v="4.3"/>
    <x v="1"/>
    <s v="Active"/>
    <n v="786"/>
    <s v="0-1000"/>
    <s v="Smart TV"/>
    <s v="18-24"/>
    <s v="Afternoon"/>
  </r>
  <r>
    <n v="5306"/>
    <s v="Sandra"/>
    <d v="2023-09-10T00:00:00"/>
    <d v="2024-12-09T00:00:00"/>
    <x v="217"/>
    <x v="2"/>
    <x v="2"/>
    <n v="272"/>
    <x v="4"/>
    <s v="Comedy"/>
    <n v="5"/>
    <n v="1"/>
    <b v="1"/>
    <n v="735"/>
    <x v="0"/>
    <n v="74"/>
    <x v="1"/>
    <x v="5"/>
    <x v="2"/>
    <x v="4"/>
    <n v="90"/>
    <n v="3.8"/>
    <x v="1"/>
    <s v="Active"/>
    <n v="1808"/>
    <s v="1001-2000"/>
    <s v="Tablet"/>
    <s v="25-34"/>
    <s v="Late Night"/>
  </r>
  <r>
    <n v="7869"/>
    <s v="Dawn"/>
    <d v="2024-05-23T00:00:00"/>
    <d v="2024-12-01T00:00:00"/>
    <x v="448"/>
    <x v="3"/>
    <x v="2"/>
    <n v="294"/>
    <x v="4"/>
    <s v="Drama"/>
    <n v="3"/>
    <n v="6"/>
    <b v="0"/>
    <n v="709"/>
    <x v="0"/>
    <n v="181"/>
    <x v="2"/>
    <x v="5"/>
    <x v="3"/>
    <x v="3"/>
    <n v="39"/>
    <n v="3.2"/>
    <x v="1"/>
    <s v="Active"/>
    <n v="3091"/>
    <s v="3001-4000"/>
    <s v="Laptop"/>
    <s v="45-54"/>
    <s v="Evening"/>
  </r>
  <r>
    <n v="1699"/>
    <s v="John"/>
    <d v="2023-09-13T00:00:00"/>
    <d v="2024-12-11T00:00:00"/>
    <x v="18"/>
    <x v="2"/>
    <x v="2"/>
    <n v="18"/>
    <x v="0"/>
    <s v="Documentary"/>
    <n v="4"/>
    <n v="2"/>
    <b v="0"/>
    <n v="882"/>
    <x v="3"/>
    <n v="1"/>
    <x v="3"/>
    <x v="6"/>
    <x v="2"/>
    <x v="3"/>
    <n v="100"/>
    <n v="4.7"/>
    <x v="1"/>
    <s v="Active"/>
    <n v="3697"/>
    <s v="3001-4000"/>
    <s v="Desktop"/>
    <s v="25-34"/>
    <s v="Evening"/>
  </r>
  <r>
    <n v="3214"/>
    <s v="Cynthia"/>
    <d v="2024-07-14T00:00:00"/>
    <d v="2024-12-12T00:00:00"/>
    <x v="449"/>
    <x v="3"/>
    <x v="2"/>
    <n v="409"/>
    <x v="3"/>
    <s v="Action"/>
    <n v="1"/>
    <n v="2"/>
    <b v="1"/>
    <n v="131"/>
    <x v="1"/>
    <n v="85"/>
    <x v="1"/>
    <x v="5"/>
    <x v="3"/>
    <x v="5"/>
    <n v="95"/>
    <n v="4.3"/>
    <x v="1"/>
    <s v="Active"/>
    <n v="4835"/>
    <s v="4001-5000"/>
    <s v="Laptop"/>
    <s v="18-24"/>
    <s v="Afternoon"/>
  </r>
  <r>
    <n v="1050"/>
    <s v="Mary"/>
    <d v="2024-04-13T00:00:00"/>
    <d v="2024-11-29T00:00:00"/>
    <x v="450"/>
    <x v="5"/>
    <x v="1"/>
    <n v="290"/>
    <x v="4"/>
    <s v="Romance"/>
    <n v="4"/>
    <n v="4"/>
    <b v="0"/>
    <n v="305"/>
    <x v="2"/>
    <n v="112"/>
    <x v="0"/>
    <x v="0"/>
    <x v="0"/>
    <x v="3"/>
    <n v="57"/>
    <n v="4.5"/>
    <x v="0"/>
    <s v="Active"/>
    <n v="2023"/>
    <s v="2001-3000"/>
    <s v="Desktop"/>
    <s v="45-54"/>
    <s v="Morning"/>
  </r>
  <r>
    <n v="3325"/>
    <s v="Tiffany"/>
    <d v="2024-10-10T00:00:00"/>
    <d v="2024-11-30T00:00:00"/>
    <x v="451"/>
    <x v="6"/>
    <x v="2"/>
    <n v="102"/>
    <x v="1"/>
    <s v="Drama"/>
    <n v="5"/>
    <n v="3"/>
    <b v="0"/>
    <n v="456"/>
    <x v="4"/>
    <n v="52"/>
    <x v="1"/>
    <x v="5"/>
    <x v="1"/>
    <x v="5"/>
    <n v="32"/>
    <n v="4.9000000000000004"/>
    <x v="1"/>
    <s v="Active"/>
    <n v="1005"/>
    <s v="1001-2000"/>
    <s v="Tablet"/>
    <s v="25-34"/>
    <s v="Evening"/>
  </r>
  <r>
    <n v="1970"/>
    <s v="Michael"/>
    <d v="2023-09-21T00:00:00"/>
    <d v="2024-12-02T00:00:00"/>
    <x v="452"/>
    <x v="2"/>
    <x v="2"/>
    <n v="119"/>
    <x v="1"/>
    <s v="Sci-Fi"/>
    <n v="2"/>
    <n v="1"/>
    <b v="1"/>
    <n v="385"/>
    <x v="2"/>
    <n v="82"/>
    <x v="1"/>
    <x v="4"/>
    <x v="3"/>
    <x v="4"/>
    <n v="87"/>
    <n v="3.3"/>
    <x v="0"/>
    <s v="Active"/>
    <n v="876"/>
    <s v="0-1000"/>
    <s v="Tablet"/>
    <s v="35-44"/>
    <s v="Afternoon"/>
  </r>
  <r>
    <n v="6272"/>
    <s v="Caitlin"/>
    <d v="2023-07-25T00:00:00"/>
    <d v="2024-12-18T00:00:00"/>
    <x v="171"/>
    <x v="0"/>
    <x v="1"/>
    <n v="87"/>
    <x v="0"/>
    <s v="Action"/>
    <n v="3"/>
    <n v="6"/>
    <b v="1"/>
    <n v="213"/>
    <x v="2"/>
    <n v="98"/>
    <x v="1"/>
    <x v="1"/>
    <x v="1"/>
    <x v="2"/>
    <n v="84"/>
    <n v="4.7"/>
    <x v="0"/>
    <s v="Active"/>
    <n v="2089"/>
    <s v="2001-3000"/>
    <s v="Tablet"/>
    <s v="25-34"/>
    <s v="Afternoon"/>
  </r>
  <r>
    <n v="4745"/>
    <s v="Charles"/>
    <d v="2023-07-03T00:00:00"/>
    <d v="2024-11-30T00:00:00"/>
    <x v="453"/>
    <x v="0"/>
    <x v="0"/>
    <n v="273"/>
    <x v="4"/>
    <s v="Drama"/>
    <n v="5"/>
    <n v="1"/>
    <b v="1"/>
    <n v="830"/>
    <x v="3"/>
    <n v="178"/>
    <x v="2"/>
    <x v="0"/>
    <x v="3"/>
    <x v="5"/>
    <n v="37"/>
    <n v="3.7"/>
    <x v="1"/>
    <s v="Active"/>
    <n v="772"/>
    <s v="0-1000"/>
    <s v="Smartphone"/>
    <s v="55+"/>
    <s v="Evening"/>
  </r>
  <r>
    <n v="8867"/>
    <s v="Derek"/>
    <d v="2023-06-03T00:00:00"/>
    <d v="2024-11-21T00:00:00"/>
    <x v="454"/>
    <x v="0"/>
    <x v="2"/>
    <n v="281"/>
    <x v="4"/>
    <s v="Comedy"/>
    <n v="1"/>
    <n v="2"/>
    <b v="1"/>
    <n v="601"/>
    <x v="0"/>
    <n v="75"/>
    <x v="1"/>
    <x v="6"/>
    <x v="2"/>
    <x v="1"/>
    <n v="92"/>
    <n v="4.5"/>
    <x v="0"/>
    <s v="Active"/>
    <n v="373"/>
    <s v="0-1000"/>
    <s v="Smart TV"/>
    <s v="45-54"/>
    <s v="Morning"/>
  </r>
  <r>
    <n v="4901"/>
    <s v="Rebecca"/>
    <d v="2023-01-12T00:00:00"/>
    <d v="2024-12-18T00:00:00"/>
    <x v="455"/>
    <x v="7"/>
    <x v="0"/>
    <n v="115"/>
    <x v="1"/>
    <s v="Documentary"/>
    <n v="2"/>
    <n v="3"/>
    <b v="0"/>
    <n v="843"/>
    <x v="3"/>
    <n v="153"/>
    <x v="2"/>
    <x v="6"/>
    <x v="0"/>
    <x v="2"/>
    <n v="6"/>
    <n v="3.3"/>
    <x v="1"/>
    <s v="Active"/>
    <n v="3425"/>
    <s v="3001-4000"/>
    <s v="Tablet"/>
    <s v="25-34"/>
    <s v="Morning"/>
  </r>
  <r>
    <n v="9575"/>
    <s v="John"/>
    <d v="2023-02-25T00:00:00"/>
    <d v="2024-12-13T00:00:00"/>
    <x v="456"/>
    <x v="1"/>
    <x v="1"/>
    <n v="483"/>
    <x v="3"/>
    <s v="Horror"/>
    <n v="2"/>
    <n v="6"/>
    <b v="0"/>
    <n v="386"/>
    <x v="2"/>
    <n v="192"/>
    <x v="2"/>
    <x v="4"/>
    <x v="0"/>
    <x v="5"/>
    <n v="95"/>
    <n v="4.5999999999999996"/>
    <x v="1"/>
    <s v="Active"/>
    <n v="4422"/>
    <s v="4001-5000"/>
    <s v="Desktop"/>
    <s v="55+"/>
    <s v="Late Night"/>
  </r>
  <r>
    <n v="4471"/>
    <s v="Jordan"/>
    <d v="2024-03-31T00:00:00"/>
    <d v="2024-12-11T00:00:00"/>
    <x v="352"/>
    <x v="5"/>
    <x v="1"/>
    <n v="129"/>
    <x v="1"/>
    <s v="Drama"/>
    <n v="5"/>
    <n v="3"/>
    <b v="0"/>
    <n v="291"/>
    <x v="2"/>
    <n v="37"/>
    <x v="3"/>
    <x v="3"/>
    <x v="2"/>
    <x v="2"/>
    <n v="51"/>
    <n v="3.8"/>
    <x v="0"/>
    <s v="Active"/>
    <n v="4980"/>
    <s v="4001-5000"/>
    <s v="Tablet"/>
    <s v="25-34"/>
    <s v="Morning"/>
  </r>
  <r>
    <n v="1385"/>
    <s v="Norman"/>
    <d v="2024-10-03T00:00:00"/>
    <d v="2024-12-10T00:00:00"/>
    <x v="240"/>
    <x v="6"/>
    <x v="1"/>
    <n v="292"/>
    <x v="4"/>
    <s v="Drama"/>
    <n v="4"/>
    <n v="3"/>
    <b v="0"/>
    <n v="198"/>
    <x v="1"/>
    <n v="195"/>
    <x v="2"/>
    <x v="1"/>
    <x v="2"/>
    <x v="4"/>
    <n v="55"/>
    <n v="4.9000000000000004"/>
    <x v="1"/>
    <s v="Active"/>
    <n v="1367"/>
    <s v="1001-2000"/>
    <s v="Tablet"/>
    <s v="35-44"/>
    <s v="Late Night"/>
  </r>
  <r>
    <n v="4302"/>
    <s v="Lori"/>
    <d v="2023-02-16T00:00:00"/>
    <d v="2024-12-10T00:00:00"/>
    <x v="282"/>
    <x v="1"/>
    <x v="1"/>
    <n v="307"/>
    <x v="2"/>
    <s v="Horror"/>
    <n v="3"/>
    <n v="1"/>
    <b v="0"/>
    <n v="919"/>
    <x v="3"/>
    <n v="175"/>
    <x v="2"/>
    <x v="3"/>
    <x v="1"/>
    <x v="4"/>
    <n v="22"/>
    <n v="4"/>
    <x v="1"/>
    <s v="Active"/>
    <n v="2728"/>
    <s v="2001-3000"/>
    <s v="Desktop"/>
    <s v="35-44"/>
    <s v="Late Night"/>
  </r>
  <r>
    <n v="4738"/>
    <s v="Katrina"/>
    <d v="2023-11-05T00:00:00"/>
    <d v="2024-12-04T00:00:00"/>
    <x v="87"/>
    <x v="4"/>
    <x v="2"/>
    <n v="306"/>
    <x v="2"/>
    <s v="Drama"/>
    <n v="5"/>
    <n v="6"/>
    <b v="1"/>
    <n v="483"/>
    <x v="4"/>
    <n v="5"/>
    <x v="3"/>
    <x v="2"/>
    <x v="1"/>
    <x v="0"/>
    <n v="56"/>
    <n v="4.7"/>
    <x v="0"/>
    <s v="Active"/>
    <n v="1556"/>
    <s v="1001-2000"/>
    <s v="Tablet"/>
    <s v="35-44"/>
    <s v="Evening"/>
  </r>
  <r>
    <n v="2441"/>
    <s v="Dawn"/>
    <d v="2023-05-28T00:00:00"/>
    <d v="2024-12-14T00:00:00"/>
    <x v="309"/>
    <x v="0"/>
    <x v="1"/>
    <n v="71"/>
    <x v="0"/>
    <s v="Sci-Fi"/>
    <n v="3"/>
    <n v="2"/>
    <b v="1"/>
    <n v="645"/>
    <x v="0"/>
    <n v="5"/>
    <x v="3"/>
    <x v="4"/>
    <x v="0"/>
    <x v="2"/>
    <n v="66"/>
    <n v="3.9"/>
    <x v="0"/>
    <s v="Active"/>
    <n v="4566"/>
    <s v="4001-5000"/>
    <s v="Tablet"/>
    <s v="25-34"/>
    <s v="Late Night"/>
  </r>
  <r>
    <n v="6546"/>
    <s v="Shannon"/>
    <d v="2023-12-26T00:00:00"/>
    <d v="2024-12-08T00:00:00"/>
    <x v="63"/>
    <x v="4"/>
    <x v="2"/>
    <n v="253"/>
    <x v="4"/>
    <s v="Sci-Fi"/>
    <n v="1"/>
    <n v="2"/>
    <b v="1"/>
    <n v="653"/>
    <x v="0"/>
    <n v="53"/>
    <x v="1"/>
    <x v="0"/>
    <x v="0"/>
    <x v="0"/>
    <n v="43"/>
    <n v="4.0999999999999996"/>
    <x v="1"/>
    <s v="Active"/>
    <n v="2969"/>
    <s v="2001-3000"/>
    <s v="Laptop"/>
    <s v="35-44"/>
    <s v="Evening"/>
  </r>
  <r>
    <n v="5459"/>
    <s v="Eric"/>
    <d v="2024-04-13T00:00:00"/>
    <d v="2024-12-13T00:00:00"/>
    <x v="457"/>
    <x v="5"/>
    <x v="2"/>
    <n v="68"/>
    <x v="0"/>
    <s v="Horror"/>
    <n v="5"/>
    <n v="2"/>
    <b v="0"/>
    <n v="727"/>
    <x v="0"/>
    <n v="5"/>
    <x v="3"/>
    <x v="5"/>
    <x v="3"/>
    <x v="5"/>
    <n v="8"/>
    <n v="4.5999999999999996"/>
    <x v="0"/>
    <s v="Active"/>
    <n v="3421"/>
    <s v="3001-4000"/>
    <s v="Smart TV"/>
    <s v="45-54"/>
    <s v="Late Night"/>
  </r>
  <r>
    <n v="7051"/>
    <s v="Amber"/>
    <d v="2023-05-14T00:00:00"/>
    <d v="2024-12-16T00:00:00"/>
    <x v="84"/>
    <x v="0"/>
    <x v="0"/>
    <n v="366"/>
    <x v="2"/>
    <s v="Drama"/>
    <n v="1"/>
    <n v="1"/>
    <b v="1"/>
    <n v="257"/>
    <x v="2"/>
    <n v="46"/>
    <x v="3"/>
    <x v="5"/>
    <x v="1"/>
    <x v="5"/>
    <n v="7"/>
    <n v="4.5"/>
    <x v="1"/>
    <s v="Active"/>
    <n v="2535"/>
    <s v="2001-3000"/>
    <s v="Tablet"/>
    <s v="25-34"/>
    <s v="Evening"/>
  </r>
  <r>
    <n v="6671"/>
    <s v="Robert"/>
    <d v="2024-02-21T00:00:00"/>
    <d v="2024-12-11T00:00:00"/>
    <x v="346"/>
    <x v="5"/>
    <x v="2"/>
    <n v="166"/>
    <x v="1"/>
    <s v="Romance"/>
    <n v="4"/>
    <n v="1"/>
    <b v="0"/>
    <n v="208"/>
    <x v="2"/>
    <n v="39"/>
    <x v="3"/>
    <x v="5"/>
    <x v="0"/>
    <x v="3"/>
    <n v="53"/>
    <n v="5"/>
    <x v="1"/>
    <s v="Active"/>
    <n v="290"/>
    <s v="0-1000"/>
    <s v="Smartphone"/>
    <s v="35-44"/>
    <s v="Evening"/>
  </r>
  <r>
    <n v="6013"/>
    <s v="Destiny"/>
    <d v="2024-08-23T00:00:00"/>
    <d v="2024-12-03T00:00:00"/>
    <x v="361"/>
    <x v="3"/>
    <x v="2"/>
    <n v="136"/>
    <x v="1"/>
    <s v="Comedy"/>
    <n v="2"/>
    <n v="4"/>
    <b v="1"/>
    <n v="471"/>
    <x v="4"/>
    <n v="91"/>
    <x v="1"/>
    <x v="1"/>
    <x v="1"/>
    <x v="2"/>
    <n v="70"/>
    <n v="4.4000000000000004"/>
    <x v="0"/>
    <s v="Active"/>
    <n v="756"/>
    <s v="0-1000"/>
    <s v="Tablet"/>
    <s v="25-34"/>
    <s v="Afternoon"/>
  </r>
  <r>
    <n v="9996"/>
    <s v="Pamela"/>
    <d v="2024-07-21T00:00:00"/>
    <d v="2024-12-09T00:00:00"/>
    <x v="30"/>
    <x v="3"/>
    <x v="0"/>
    <n v="358"/>
    <x v="2"/>
    <s v="Comedy"/>
    <n v="3"/>
    <n v="2"/>
    <b v="1"/>
    <n v="512"/>
    <x v="4"/>
    <n v="153"/>
    <x v="2"/>
    <x v="2"/>
    <x v="2"/>
    <x v="0"/>
    <n v="70"/>
    <n v="3.3"/>
    <x v="1"/>
    <s v="Active"/>
    <n v="947"/>
    <s v="0-1000"/>
    <s v="Smart TV"/>
    <s v="18-24"/>
    <s v="Late Night"/>
  </r>
  <r>
    <n v="4851"/>
    <s v="Nicole"/>
    <d v="2023-03-10T00:00:00"/>
    <d v="2024-12-16T00:00:00"/>
    <x v="141"/>
    <x v="1"/>
    <x v="2"/>
    <n v="399"/>
    <x v="2"/>
    <s v="Drama"/>
    <n v="1"/>
    <n v="2"/>
    <b v="0"/>
    <n v="355"/>
    <x v="2"/>
    <n v="181"/>
    <x v="2"/>
    <x v="0"/>
    <x v="2"/>
    <x v="0"/>
    <n v="79"/>
    <n v="3.4"/>
    <x v="1"/>
    <s v="Active"/>
    <n v="2138"/>
    <s v="2001-3000"/>
    <s v="Desktop"/>
    <s v="45-54"/>
    <s v="Late Night"/>
  </r>
  <r>
    <n v="2498"/>
    <s v="Timothy"/>
    <d v="2023-10-12T00:00:00"/>
    <d v="2024-12-07T00:00:00"/>
    <x v="458"/>
    <x v="2"/>
    <x v="1"/>
    <n v="285"/>
    <x v="4"/>
    <s v="Romance"/>
    <n v="1"/>
    <n v="5"/>
    <b v="0"/>
    <n v="634"/>
    <x v="0"/>
    <n v="168"/>
    <x v="2"/>
    <x v="0"/>
    <x v="3"/>
    <x v="1"/>
    <n v="76"/>
    <n v="3.3"/>
    <x v="1"/>
    <s v="Active"/>
    <n v="3151"/>
    <s v="3001-4000"/>
    <s v="Desktop"/>
    <s v="45-54"/>
    <s v="Afternoon"/>
  </r>
  <r>
    <n v="6208"/>
    <s v="Alexandra"/>
    <d v="2023-07-19T00:00:00"/>
    <d v="2024-12-17T00:00:00"/>
    <x v="200"/>
    <x v="0"/>
    <x v="0"/>
    <n v="424"/>
    <x v="3"/>
    <s v="Horror"/>
    <n v="2"/>
    <n v="3"/>
    <b v="0"/>
    <n v="942"/>
    <x v="3"/>
    <n v="127"/>
    <x v="0"/>
    <x v="5"/>
    <x v="0"/>
    <x v="4"/>
    <n v="95"/>
    <n v="4.8"/>
    <x v="1"/>
    <s v="Active"/>
    <n v="670"/>
    <s v="0-1000"/>
    <s v="Smart TV"/>
    <s v="45-54"/>
    <s v="Afternoon"/>
  </r>
  <r>
    <n v="7171"/>
    <s v="Patricia"/>
    <d v="2024-01-30T00:00:00"/>
    <d v="2024-11-26T00:00:00"/>
    <x v="154"/>
    <x v="4"/>
    <x v="1"/>
    <n v="467"/>
    <x v="3"/>
    <s v="Action"/>
    <n v="1"/>
    <n v="3"/>
    <b v="1"/>
    <n v="350"/>
    <x v="2"/>
    <n v="134"/>
    <x v="0"/>
    <x v="5"/>
    <x v="1"/>
    <x v="4"/>
    <n v="1"/>
    <n v="3.9"/>
    <x v="0"/>
    <s v="Active"/>
    <n v="3037"/>
    <s v="3001-4000"/>
    <s v="Smartphone"/>
    <s v="25-34"/>
    <s v="Afternoon"/>
  </r>
  <r>
    <n v="7667"/>
    <s v="Katrina"/>
    <d v="2023-01-05T00:00:00"/>
    <d v="2024-12-17T00:00:00"/>
    <x v="222"/>
    <x v="7"/>
    <x v="2"/>
    <n v="443"/>
    <x v="3"/>
    <s v="Romance"/>
    <n v="1"/>
    <n v="3"/>
    <b v="0"/>
    <n v="326"/>
    <x v="2"/>
    <n v="59"/>
    <x v="1"/>
    <x v="5"/>
    <x v="0"/>
    <x v="0"/>
    <n v="57"/>
    <n v="3.9"/>
    <x v="0"/>
    <s v="Active"/>
    <n v="3712"/>
    <s v="3001-4000"/>
    <s v="Desktop"/>
    <s v="35-44"/>
    <s v="Late Night"/>
  </r>
  <r>
    <n v="4912"/>
    <s v="Andrea"/>
    <d v="2023-10-04T00:00:00"/>
    <d v="2024-12-01T00:00:00"/>
    <x v="459"/>
    <x v="2"/>
    <x v="2"/>
    <n v="214"/>
    <x v="4"/>
    <s v="Sci-Fi"/>
    <n v="1"/>
    <n v="3"/>
    <b v="0"/>
    <n v="61"/>
    <x v="1"/>
    <n v="148"/>
    <x v="0"/>
    <x v="2"/>
    <x v="3"/>
    <x v="1"/>
    <n v="95"/>
    <n v="4.0999999999999996"/>
    <x v="1"/>
    <s v="Active"/>
    <n v="2029"/>
    <s v="2001-3000"/>
    <s v="Smartphone"/>
    <s v="45-54"/>
    <s v="Late Night"/>
  </r>
  <r>
    <n v="7975"/>
    <s v="Suzanne"/>
    <d v="2023-10-03T00:00:00"/>
    <d v="2024-11-22T00:00:00"/>
    <x v="460"/>
    <x v="2"/>
    <x v="2"/>
    <n v="437"/>
    <x v="3"/>
    <s v="Horror"/>
    <n v="2"/>
    <n v="2"/>
    <b v="1"/>
    <n v="328"/>
    <x v="2"/>
    <n v="170"/>
    <x v="2"/>
    <x v="6"/>
    <x v="1"/>
    <x v="4"/>
    <n v="25"/>
    <n v="3.6"/>
    <x v="0"/>
    <s v="Active"/>
    <n v="2406"/>
    <s v="2001-3000"/>
    <s v="Smart TV"/>
    <s v="25-34"/>
    <s v="Late Night"/>
  </r>
  <r>
    <n v="6804"/>
    <s v="Benjamin"/>
    <d v="2023-02-11T00:00:00"/>
    <d v="2024-12-10T00:00:00"/>
    <x v="91"/>
    <x v="1"/>
    <x v="2"/>
    <n v="419"/>
    <x v="3"/>
    <s v="Drama"/>
    <n v="2"/>
    <n v="1"/>
    <b v="0"/>
    <n v="591"/>
    <x v="4"/>
    <n v="166"/>
    <x v="2"/>
    <x v="4"/>
    <x v="0"/>
    <x v="1"/>
    <n v="26"/>
    <n v="3.5"/>
    <x v="1"/>
    <s v="Active"/>
    <n v="3264"/>
    <s v="3001-4000"/>
    <s v="Desktop"/>
    <s v="55+"/>
    <s v="Late Night"/>
  </r>
  <r>
    <n v="3877"/>
    <s v="Shannon"/>
    <d v="2024-07-15T00:00:00"/>
    <d v="2024-11-24T00:00:00"/>
    <x v="461"/>
    <x v="3"/>
    <x v="1"/>
    <n v="129"/>
    <x v="1"/>
    <s v="Action"/>
    <n v="2"/>
    <n v="5"/>
    <b v="0"/>
    <n v="527"/>
    <x v="4"/>
    <n v="153"/>
    <x v="2"/>
    <x v="4"/>
    <x v="0"/>
    <x v="1"/>
    <n v="0"/>
    <n v="4.5999999999999996"/>
    <x v="0"/>
    <s v="Active"/>
    <n v="1135"/>
    <s v="1001-2000"/>
    <s v="Tablet"/>
    <s v="25-34"/>
    <s v="Late Night"/>
  </r>
  <r>
    <n v="8768"/>
    <s v="Stephen"/>
    <d v="2024-11-09T00:00:00"/>
    <d v="2024-12-01T00:00:00"/>
    <x v="462"/>
    <x v="6"/>
    <x v="2"/>
    <n v="75"/>
    <x v="0"/>
    <s v="Sci-Fi"/>
    <n v="5"/>
    <n v="1"/>
    <b v="1"/>
    <n v="115"/>
    <x v="1"/>
    <n v="122"/>
    <x v="0"/>
    <x v="4"/>
    <x v="1"/>
    <x v="0"/>
    <n v="86"/>
    <n v="3.5"/>
    <x v="0"/>
    <s v="Active"/>
    <n v="3761"/>
    <s v="3001-4000"/>
    <s v="Tablet"/>
    <s v="25-34"/>
    <s v="Evening"/>
  </r>
  <r>
    <n v="1420"/>
    <s v="Courtney"/>
    <d v="2024-10-03T00:00:00"/>
    <d v="2024-12-05T00:00:00"/>
    <x v="67"/>
    <x v="6"/>
    <x v="0"/>
    <n v="346"/>
    <x v="2"/>
    <s v="Documentary"/>
    <n v="5"/>
    <n v="5"/>
    <b v="1"/>
    <n v="732"/>
    <x v="0"/>
    <n v="144"/>
    <x v="0"/>
    <x v="6"/>
    <x v="0"/>
    <x v="5"/>
    <n v="73"/>
    <n v="4.9000000000000004"/>
    <x v="0"/>
    <s v="Active"/>
    <n v="3633"/>
    <s v="3001-4000"/>
    <s v="Tablet"/>
    <s v="55+"/>
    <s v="Late Night"/>
  </r>
  <r>
    <n v="2306"/>
    <s v="Daniel"/>
    <d v="2023-05-11T00:00:00"/>
    <d v="2024-12-01T00:00:00"/>
    <x v="463"/>
    <x v="0"/>
    <x v="1"/>
    <n v="480"/>
    <x v="3"/>
    <s v="Horror"/>
    <n v="4"/>
    <n v="6"/>
    <b v="1"/>
    <n v="509"/>
    <x v="4"/>
    <n v="12"/>
    <x v="3"/>
    <x v="1"/>
    <x v="2"/>
    <x v="4"/>
    <n v="43"/>
    <n v="3.1"/>
    <x v="0"/>
    <s v="Active"/>
    <n v="3308"/>
    <s v="3001-4000"/>
    <s v="Smartphone"/>
    <s v="25-34"/>
    <s v="Evening"/>
  </r>
  <r>
    <n v="2079"/>
    <s v="Janet"/>
    <d v="2024-06-25T00:00:00"/>
    <d v="2024-12-02T00:00:00"/>
    <x v="464"/>
    <x v="3"/>
    <x v="1"/>
    <n v="188"/>
    <x v="1"/>
    <s v="Horror"/>
    <n v="2"/>
    <n v="2"/>
    <b v="1"/>
    <n v="655"/>
    <x v="0"/>
    <n v="16"/>
    <x v="3"/>
    <x v="0"/>
    <x v="0"/>
    <x v="4"/>
    <n v="50"/>
    <n v="3.3"/>
    <x v="1"/>
    <s v="Active"/>
    <n v="1311"/>
    <s v="1001-2000"/>
    <s v="Laptop"/>
    <s v="35-44"/>
    <s v="Late Night"/>
  </r>
  <r>
    <n v="3554"/>
    <s v="Phyllis"/>
    <d v="2024-02-28T00:00:00"/>
    <d v="2024-12-04T00:00:00"/>
    <x v="359"/>
    <x v="5"/>
    <x v="0"/>
    <n v="420"/>
    <x v="3"/>
    <s v="Drama"/>
    <n v="4"/>
    <n v="1"/>
    <b v="0"/>
    <n v="399"/>
    <x v="2"/>
    <n v="45"/>
    <x v="3"/>
    <x v="0"/>
    <x v="1"/>
    <x v="5"/>
    <n v="52"/>
    <n v="4"/>
    <x v="0"/>
    <s v="Active"/>
    <n v="4333"/>
    <s v="4001-5000"/>
    <s v="Desktop"/>
    <s v="25-34"/>
    <s v="Morning"/>
  </r>
  <r>
    <n v="7616"/>
    <s v="Amanda"/>
    <d v="2023-06-10T00:00:00"/>
    <d v="2024-12-11T00:00:00"/>
    <x v="235"/>
    <x v="0"/>
    <x v="2"/>
    <n v="204"/>
    <x v="4"/>
    <s v="Horror"/>
    <n v="3"/>
    <n v="5"/>
    <b v="0"/>
    <n v="597"/>
    <x v="4"/>
    <n v="118"/>
    <x v="0"/>
    <x v="5"/>
    <x v="1"/>
    <x v="4"/>
    <n v="60"/>
    <n v="3.1"/>
    <x v="1"/>
    <s v="Active"/>
    <n v="4575"/>
    <s v="4001-5000"/>
    <s v="Smartphone"/>
    <s v="35-44"/>
    <s v="Evening"/>
  </r>
  <r>
    <n v="5650"/>
    <s v="Timothy"/>
    <d v="2023-08-24T00:00:00"/>
    <d v="2024-12-08T00:00:00"/>
    <x v="465"/>
    <x v="2"/>
    <x v="2"/>
    <n v="355"/>
    <x v="2"/>
    <s v="Horror"/>
    <n v="1"/>
    <n v="1"/>
    <b v="1"/>
    <n v="358"/>
    <x v="2"/>
    <n v="173"/>
    <x v="2"/>
    <x v="1"/>
    <x v="3"/>
    <x v="0"/>
    <n v="60"/>
    <n v="4.8"/>
    <x v="0"/>
    <s v="Active"/>
    <n v="2448"/>
    <s v="2001-3000"/>
    <s v="Desktop"/>
    <s v="18-24"/>
    <s v="Afternoon"/>
  </r>
  <r>
    <n v="9385"/>
    <s v="Lynn"/>
    <d v="2024-08-20T00:00:00"/>
    <d v="2024-12-03T00:00:00"/>
    <x v="187"/>
    <x v="3"/>
    <x v="0"/>
    <n v="200"/>
    <x v="1"/>
    <s v="Drama"/>
    <n v="3"/>
    <n v="2"/>
    <b v="0"/>
    <n v="453"/>
    <x v="4"/>
    <n v="172"/>
    <x v="2"/>
    <x v="1"/>
    <x v="0"/>
    <x v="4"/>
    <n v="1"/>
    <n v="4.4000000000000004"/>
    <x v="1"/>
    <s v="Active"/>
    <n v="1072"/>
    <s v="1001-2000"/>
    <s v="Tablet"/>
    <s v="55+"/>
    <s v="Morning"/>
  </r>
  <r>
    <n v="2482"/>
    <s v="Courtney"/>
    <d v="2023-03-26T00:00:00"/>
    <d v="2024-11-29T00:00:00"/>
    <x v="65"/>
    <x v="1"/>
    <x v="0"/>
    <n v="178"/>
    <x v="1"/>
    <s v="Action"/>
    <n v="2"/>
    <n v="2"/>
    <b v="1"/>
    <n v="378"/>
    <x v="2"/>
    <n v="117"/>
    <x v="0"/>
    <x v="3"/>
    <x v="2"/>
    <x v="0"/>
    <n v="63"/>
    <n v="4.8"/>
    <x v="1"/>
    <s v="Active"/>
    <n v="1784"/>
    <s v="1001-2000"/>
    <s v="Desktop"/>
    <s v="45-54"/>
    <s v="Evening"/>
  </r>
  <r>
    <n v="9017"/>
    <s v="Reginald"/>
    <d v="2024-07-14T00:00:00"/>
    <d v="2024-12-11T00:00:00"/>
    <x v="392"/>
    <x v="3"/>
    <x v="1"/>
    <n v="337"/>
    <x v="2"/>
    <s v="Documentary"/>
    <n v="2"/>
    <n v="2"/>
    <b v="1"/>
    <n v="750"/>
    <x v="0"/>
    <n v="146"/>
    <x v="0"/>
    <x v="3"/>
    <x v="2"/>
    <x v="4"/>
    <n v="100"/>
    <n v="4.0999999999999996"/>
    <x v="1"/>
    <s v="Active"/>
    <n v="3787"/>
    <s v="3001-4000"/>
    <s v="Desktop"/>
    <s v="35-44"/>
    <s v="Late Night"/>
  </r>
  <r>
    <n v="7001"/>
    <s v="Lori"/>
    <d v="2023-08-08T00:00:00"/>
    <d v="2024-11-30T00:00:00"/>
    <x v="466"/>
    <x v="2"/>
    <x v="1"/>
    <n v="24"/>
    <x v="0"/>
    <s v="Drama"/>
    <n v="4"/>
    <n v="4"/>
    <b v="0"/>
    <n v="30"/>
    <x v="1"/>
    <n v="20"/>
    <x v="3"/>
    <x v="2"/>
    <x v="3"/>
    <x v="0"/>
    <n v="98"/>
    <n v="3.9"/>
    <x v="0"/>
    <s v="Active"/>
    <n v="4477"/>
    <s v="4001-5000"/>
    <s v="Laptop"/>
    <s v="18-24"/>
    <s v="Afternoon"/>
  </r>
  <r>
    <n v="2942"/>
    <s v="Jaclyn"/>
    <d v="2023-02-09T00:00:00"/>
    <d v="2024-11-30T00:00:00"/>
    <x v="137"/>
    <x v="1"/>
    <x v="1"/>
    <n v="167"/>
    <x v="1"/>
    <s v="Sci-Fi"/>
    <n v="5"/>
    <n v="5"/>
    <b v="0"/>
    <n v="127"/>
    <x v="1"/>
    <n v="138"/>
    <x v="0"/>
    <x v="2"/>
    <x v="2"/>
    <x v="2"/>
    <n v="66"/>
    <n v="4.7"/>
    <x v="1"/>
    <s v="Active"/>
    <n v="711"/>
    <s v="0-1000"/>
    <s v="Smart TV"/>
    <s v="35-44"/>
    <s v="Evening"/>
  </r>
  <r>
    <n v="8833"/>
    <s v="Cheryl"/>
    <d v="2024-06-07T00:00:00"/>
    <d v="2024-12-11T00:00:00"/>
    <x v="345"/>
    <x v="3"/>
    <x v="0"/>
    <n v="289"/>
    <x v="4"/>
    <s v="Drama"/>
    <n v="5"/>
    <n v="2"/>
    <b v="0"/>
    <n v="216"/>
    <x v="2"/>
    <n v="162"/>
    <x v="2"/>
    <x v="6"/>
    <x v="0"/>
    <x v="0"/>
    <n v="99"/>
    <n v="3.7"/>
    <x v="1"/>
    <s v="Active"/>
    <n v="3711"/>
    <s v="3001-4000"/>
    <s v="Smart TV"/>
    <s v="55+"/>
    <s v="Late Night"/>
  </r>
  <r>
    <n v="8079"/>
    <s v="Jennifer"/>
    <d v="2023-07-07T00:00:00"/>
    <d v="2024-12-13T00:00:00"/>
    <x v="467"/>
    <x v="0"/>
    <x v="0"/>
    <n v="450"/>
    <x v="3"/>
    <s v="Action"/>
    <n v="1"/>
    <n v="2"/>
    <b v="1"/>
    <n v="12"/>
    <x v="1"/>
    <n v="133"/>
    <x v="0"/>
    <x v="1"/>
    <x v="1"/>
    <x v="0"/>
    <n v="100"/>
    <n v="3.4"/>
    <x v="0"/>
    <s v="Active"/>
    <n v="2534"/>
    <s v="2001-3000"/>
    <s v="Tablet"/>
    <s v="35-44"/>
    <s v="Afternoon"/>
  </r>
  <r>
    <n v="3797"/>
    <s v="Jennifer"/>
    <d v="2024-06-04T00:00:00"/>
    <d v="2024-12-17T00:00:00"/>
    <x v="15"/>
    <x v="3"/>
    <x v="1"/>
    <n v="165"/>
    <x v="1"/>
    <s v="Sci-Fi"/>
    <n v="5"/>
    <n v="5"/>
    <b v="0"/>
    <n v="421"/>
    <x v="4"/>
    <n v="3"/>
    <x v="3"/>
    <x v="0"/>
    <x v="3"/>
    <x v="4"/>
    <n v="96"/>
    <n v="4.5"/>
    <x v="1"/>
    <s v="Active"/>
    <n v="2624"/>
    <s v="2001-3000"/>
    <s v="Desktop"/>
    <s v="55+"/>
    <s v="Evening"/>
  </r>
  <r>
    <n v="7268"/>
    <s v="Deborah"/>
    <d v="2023-05-08T00:00:00"/>
    <d v="2024-12-17T00:00:00"/>
    <x v="468"/>
    <x v="0"/>
    <x v="2"/>
    <n v="391"/>
    <x v="2"/>
    <s v="Action"/>
    <n v="2"/>
    <n v="2"/>
    <b v="0"/>
    <n v="988"/>
    <x v="3"/>
    <n v="82"/>
    <x v="1"/>
    <x v="0"/>
    <x v="0"/>
    <x v="1"/>
    <n v="73"/>
    <n v="3"/>
    <x v="1"/>
    <s v="Active"/>
    <n v="3617"/>
    <s v="3001-4000"/>
    <s v="Smart TV"/>
    <s v="18-24"/>
    <s v="Morning"/>
  </r>
  <r>
    <n v="9803"/>
    <s v="Tina"/>
    <d v="2024-07-14T00:00:00"/>
    <d v="2024-11-23T00:00:00"/>
    <x v="461"/>
    <x v="3"/>
    <x v="1"/>
    <n v="318"/>
    <x v="2"/>
    <s v="Drama"/>
    <n v="2"/>
    <n v="1"/>
    <b v="0"/>
    <n v="376"/>
    <x v="2"/>
    <n v="44"/>
    <x v="3"/>
    <x v="0"/>
    <x v="3"/>
    <x v="2"/>
    <n v="42"/>
    <n v="3.9"/>
    <x v="0"/>
    <s v="Active"/>
    <n v="3078"/>
    <s v="3001-4000"/>
    <s v="Tablet"/>
    <s v="25-34"/>
    <s v="Morning"/>
  </r>
  <r>
    <n v="2165"/>
    <s v="Allison"/>
    <d v="2024-06-22T00:00:00"/>
    <d v="2024-11-29T00:00:00"/>
    <x v="464"/>
    <x v="3"/>
    <x v="2"/>
    <n v="157"/>
    <x v="1"/>
    <s v="Documentary"/>
    <n v="2"/>
    <n v="2"/>
    <b v="0"/>
    <n v="542"/>
    <x v="4"/>
    <n v="80"/>
    <x v="1"/>
    <x v="4"/>
    <x v="0"/>
    <x v="4"/>
    <n v="53"/>
    <n v="4.2"/>
    <x v="0"/>
    <s v="Active"/>
    <n v="164"/>
    <s v="0-1000"/>
    <s v="Smart TV"/>
    <s v="35-44"/>
    <s v="Evening"/>
  </r>
  <r>
    <n v="1528"/>
    <s v="Sara"/>
    <d v="2023-01-10T00:00:00"/>
    <d v="2024-11-19T00:00:00"/>
    <x v="469"/>
    <x v="1"/>
    <x v="1"/>
    <n v="25"/>
    <x v="0"/>
    <s v="Drama"/>
    <n v="3"/>
    <n v="5"/>
    <b v="1"/>
    <n v="232"/>
    <x v="2"/>
    <n v="196"/>
    <x v="2"/>
    <x v="2"/>
    <x v="1"/>
    <x v="3"/>
    <n v="48"/>
    <n v="3.2"/>
    <x v="0"/>
    <s v="Active"/>
    <n v="2805"/>
    <s v="2001-3000"/>
    <s v="Smart TV"/>
    <s v="18-24"/>
    <s v="Morning"/>
  </r>
  <r>
    <n v="5978"/>
    <s v="Joel"/>
    <d v="2023-04-12T00:00:00"/>
    <d v="2024-12-09T00:00:00"/>
    <x v="42"/>
    <x v="1"/>
    <x v="1"/>
    <n v="112"/>
    <x v="1"/>
    <s v="Drama"/>
    <n v="3"/>
    <n v="4"/>
    <b v="1"/>
    <n v="505"/>
    <x v="4"/>
    <n v="118"/>
    <x v="0"/>
    <x v="2"/>
    <x v="0"/>
    <x v="4"/>
    <n v="81"/>
    <n v="3.9"/>
    <x v="0"/>
    <s v="Active"/>
    <n v="3848"/>
    <s v="3001-4000"/>
    <s v="Desktop"/>
    <s v="25-34"/>
    <s v="Afternoon"/>
  </r>
  <r>
    <n v="5967"/>
    <s v="Diana"/>
    <d v="2023-05-12T00:00:00"/>
    <d v="2024-12-14T00:00:00"/>
    <x v="84"/>
    <x v="0"/>
    <x v="1"/>
    <n v="479"/>
    <x v="3"/>
    <s v="Action"/>
    <n v="2"/>
    <n v="5"/>
    <b v="0"/>
    <n v="394"/>
    <x v="2"/>
    <n v="35"/>
    <x v="3"/>
    <x v="4"/>
    <x v="3"/>
    <x v="2"/>
    <n v="93"/>
    <n v="3.7"/>
    <x v="0"/>
    <s v="Active"/>
    <n v="836"/>
    <s v="0-1000"/>
    <s v="Desktop"/>
    <s v="25-34"/>
    <s v="Late Night"/>
  </r>
  <r>
    <n v="4254"/>
    <s v="James"/>
    <d v="2023-07-31T00:00:00"/>
    <d v="2024-12-18T00:00:00"/>
    <x v="470"/>
    <x v="0"/>
    <x v="1"/>
    <n v="233"/>
    <x v="4"/>
    <s v="Romance"/>
    <n v="1"/>
    <n v="2"/>
    <b v="1"/>
    <n v="769"/>
    <x v="0"/>
    <n v="132"/>
    <x v="0"/>
    <x v="3"/>
    <x v="0"/>
    <x v="0"/>
    <n v="82"/>
    <n v="4.3"/>
    <x v="1"/>
    <s v="Active"/>
    <n v="2761"/>
    <s v="2001-3000"/>
    <s v="Laptop"/>
    <s v="18-24"/>
    <s v="Morning"/>
  </r>
  <r>
    <n v="2186"/>
    <s v="Jeffrey"/>
    <d v="2024-11-27T00:00:00"/>
    <d v="2024-12-18T00:00:00"/>
    <x v="311"/>
    <x v="6"/>
    <x v="0"/>
    <n v="44"/>
    <x v="0"/>
    <s v="Drama"/>
    <n v="4"/>
    <n v="4"/>
    <b v="0"/>
    <n v="89"/>
    <x v="1"/>
    <n v="90"/>
    <x v="1"/>
    <x v="3"/>
    <x v="1"/>
    <x v="5"/>
    <n v="48"/>
    <n v="5"/>
    <x v="1"/>
    <s v="Active"/>
    <n v="4633"/>
    <s v="4001-5000"/>
    <s v="Tablet"/>
    <s v="35-44"/>
    <s v="Late Night"/>
  </r>
  <r>
    <n v="7644"/>
    <s v="Christian"/>
    <d v="2024-12-08T00:00:00"/>
    <d v="2024-12-15T00:00:00"/>
    <x v="471"/>
    <x v="6"/>
    <x v="2"/>
    <n v="456"/>
    <x v="3"/>
    <s v="Action"/>
    <n v="2"/>
    <n v="3"/>
    <b v="1"/>
    <n v="240"/>
    <x v="2"/>
    <n v="83"/>
    <x v="1"/>
    <x v="1"/>
    <x v="2"/>
    <x v="0"/>
    <n v="76"/>
    <n v="4"/>
    <x v="0"/>
    <s v="Active"/>
    <n v="4260"/>
    <s v="4001-5000"/>
    <s v="Smart TV"/>
    <s v="18-24"/>
    <s v="Late Night"/>
  </r>
  <r>
    <n v="5897"/>
    <s v="Hunter"/>
    <d v="2023-09-12T00:00:00"/>
    <d v="2024-12-06T00:00:00"/>
    <x v="123"/>
    <x v="2"/>
    <x v="0"/>
    <n v="486"/>
    <x v="3"/>
    <s v="Drama"/>
    <n v="3"/>
    <n v="2"/>
    <b v="0"/>
    <n v="181"/>
    <x v="1"/>
    <n v="15"/>
    <x v="3"/>
    <x v="5"/>
    <x v="2"/>
    <x v="1"/>
    <n v="0"/>
    <n v="4.2"/>
    <x v="0"/>
    <s v="Active"/>
    <n v="447"/>
    <s v="0-1000"/>
    <s v="Tablet"/>
    <s v="18-24"/>
    <s v="Morning"/>
  </r>
  <r>
    <n v="7465"/>
    <s v="Shane"/>
    <d v="2024-11-11T00:00:00"/>
    <d v="2024-12-01T00:00:00"/>
    <x v="139"/>
    <x v="6"/>
    <x v="1"/>
    <n v="308"/>
    <x v="2"/>
    <s v="Action"/>
    <n v="4"/>
    <n v="3"/>
    <b v="1"/>
    <n v="284"/>
    <x v="2"/>
    <n v="81"/>
    <x v="1"/>
    <x v="4"/>
    <x v="2"/>
    <x v="3"/>
    <n v="92"/>
    <n v="3.7"/>
    <x v="1"/>
    <s v="Active"/>
    <n v="1298"/>
    <s v="1001-2000"/>
    <s v="Tablet"/>
    <s v="18-24"/>
    <s v="Afternoon"/>
  </r>
  <r>
    <n v="3724"/>
    <s v="Brittany"/>
    <d v="2024-06-28T00:00:00"/>
    <d v="2024-12-02T00:00:00"/>
    <x v="472"/>
    <x v="3"/>
    <x v="0"/>
    <n v="161"/>
    <x v="1"/>
    <s v="Romance"/>
    <n v="3"/>
    <n v="5"/>
    <b v="0"/>
    <n v="698"/>
    <x v="0"/>
    <n v="77"/>
    <x v="1"/>
    <x v="1"/>
    <x v="0"/>
    <x v="3"/>
    <n v="32"/>
    <n v="3.7"/>
    <x v="0"/>
    <s v="Active"/>
    <n v="3445"/>
    <s v="3001-4000"/>
    <s v="Laptop"/>
    <s v="45-54"/>
    <s v="Afternoon"/>
  </r>
  <r>
    <n v="2914"/>
    <s v="Erica"/>
    <d v="2023-07-07T00:00:00"/>
    <d v="2024-12-14T00:00:00"/>
    <x v="473"/>
    <x v="0"/>
    <x v="2"/>
    <n v="316"/>
    <x v="2"/>
    <s v="Comedy"/>
    <n v="3"/>
    <n v="1"/>
    <b v="0"/>
    <n v="734"/>
    <x v="0"/>
    <n v="21"/>
    <x v="3"/>
    <x v="1"/>
    <x v="2"/>
    <x v="0"/>
    <n v="65"/>
    <n v="4.5999999999999996"/>
    <x v="0"/>
    <s v="Active"/>
    <n v="3039"/>
    <s v="3001-4000"/>
    <s v="Smart TV"/>
    <s v="55+"/>
    <s v="Late Night"/>
  </r>
  <r>
    <n v="4110"/>
    <s v="Justin"/>
    <d v="2024-01-27T00:00:00"/>
    <d v="2024-11-26T00:00:00"/>
    <x v="251"/>
    <x v="4"/>
    <x v="1"/>
    <n v="133"/>
    <x v="1"/>
    <s v="Drama"/>
    <n v="5"/>
    <n v="4"/>
    <b v="0"/>
    <n v="951"/>
    <x v="3"/>
    <n v="86"/>
    <x v="1"/>
    <x v="2"/>
    <x v="0"/>
    <x v="1"/>
    <n v="88"/>
    <n v="4.4000000000000004"/>
    <x v="0"/>
    <s v="Active"/>
    <n v="3815"/>
    <s v="3001-4000"/>
    <s v="Smart TV"/>
    <s v="45-54"/>
    <s v="Evening"/>
  </r>
  <r>
    <n v="6944"/>
    <s v="Sarah"/>
    <d v="2024-05-28T00:00:00"/>
    <d v="2024-11-30T00:00:00"/>
    <x v="447"/>
    <x v="3"/>
    <x v="2"/>
    <n v="270"/>
    <x v="4"/>
    <s v="Comedy"/>
    <n v="3"/>
    <n v="6"/>
    <b v="0"/>
    <n v="271"/>
    <x v="2"/>
    <n v="5"/>
    <x v="3"/>
    <x v="2"/>
    <x v="2"/>
    <x v="3"/>
    <n v="41"/>
    <n v="3.5"/>
    <x v="0"/>
    <s v="Active"/>
    <n v="1135"/>
    <s v="1001-2000"/>
    <s v="Laptop"/>
    <s v="18-24"/>
    <s v="Late Night"/>
  </r>
  <r>
    <n v="3639"/>
    <s v="Lindsay"/>
    <d v="2023-07-21T00:00:00"/>
    <d v="2024-11-22T00:00:00"/>
    <x v="100"/>
    <x v="2"/>
    <x v="1"/>
    <n v="85"/>
    <x v="0"/>
    <s v="Horror"/>
    <n v="3"/>
    <n v="1"/>
    <b v="1"/>
    <n v="851"/>
    <x v="3"/>
    <n v="48"/>
    <x v="3"/>
    <x v="0"/>
    <x v="3"/>
    <x v="5"/>
    <n v="45"/>
    <n v="4.5999999999999996"/>
    <x v="0"/>
    <s v="Active"/>
    <n v="2706"/>
    <s v="2001-3000"/>
    <s v="Tablet"/>
    <s v="35-44"/>
    <s v="Evening"/>
  </r>
  <r>
    <n v="8416"/>
    <s v="Rachel"/>
    <d v="2023-04-28T00:00:00"/>
    <d v="2024-11-29T00:00:00"/>
    <x v="474"/>
    <x v="0"/>
    <x v="1"/>
    <n v="65"/>
    <x v="0"/>
    <s v="Drama"/>
    <n v="2"/>
    <n v="3"/>
    <b v="1"/>
    <n v="302"/>
    <x v="2"/>
    <n v="6"/>
    <x v="3"/>
    <x v="2"/>
    <x v="0"/>
    <x v="0"/>
    <n v="81"/>
    <n v="3.5"/>
    <x v="1"/>
    <s v="Active"/>
    <n v="3828"/>
    <s v="3001-4000"/>
    <s v="Tablet"/>
    <s v="18-24"/>
    <s v="Evening"/>
  </r>
  <r>
    <n v="7753"/>
    <s v="David"/>
    <d v="2024-12-09T00:00:00"/>
    <d v="2024-12-13T00:00:00"/>
    <x v="475"/>
    <x v="6"/>
    <x v="0"/>
    <n v="393"/>
    <x v="2"/>
    <s v="Drama"/>
    <n v="3"/>
    <n v="3"/>
    <b v="0"/>
    <n v="829"/>
    <x v="3"/>
    <n v="117"/>
    <x v="0"/>
    <x v="0"/>
    <x v="2"/>
    <x v="0"/>
    <n v="65"/>
    <n v="4.9000000000000004"/>
    <x v="1"/>
    <s v="Active"/>
    <n v="4409"/>
    <s v="4001-5000"/>
    <s v="Smart TV"/>
    <s v="35-44"/>
    <s v="Afternoon"/>
  </r>
  <r>
    <n v="9528"/>
    <s v="Breanna"/>
    <d v="2023-02-16T00:00:00"/>
    <d v="2024-12-12T00:00:00"/>
    <x v="476"/>
    <x v="1"/>
    <x v="1"/>
    <n v="181"/>
    <x v="1"/>
    <s v="Action"/>
    <n v="5"/>
    <n v="5"/>
    <b v="0"/>
    <n v="860"/>
    <x v="3"/>
    <n v="148"/>
    <x v="0"/>
    <x v="0"/>
    <x v="1"/>
    <x v="2"/>
    <n v="3"/>
    <n v="4.3"/>
    <x v="1"/>
    <s v="Active"/>
    <n v="433"/>
    <s v="0-1000"/>
    <s v="Tablet"/>
    <s v="18-24"/>
    <s v="Afternoon"/>
  </r>
  <r>
    <n v="2960"/>
    <s v="James"/>
    <d v="2023-12-03T00:00:00"/>
    <d v="2024-12-09T00:00:00"/>
    <x v="23"/>
    <x v="4"/>
    <x v="1"/>
    <n v="416"/>
    <x v="3"/>
    <s v="Sci-Fi"/>
    <n v="5"/>
    <n v="4"/>
    <b v="1"/>
    <n v="964"/>
    <x v="3"/>
    <n v="187"/>
    <x v="2"/>
    <x v="0"/>
    <x v="3"/>
    <x v="5"/>
    <n v="6"/>
    <n v="3.2"/>
    <x v="0"/>
    <s v="Active"/>
    <n v="2554"/>
    <s v="2001-3000"/>
    <s v="Smart TV"/>
    <s v="35-44"/>
    <s v="Late Night"/>
  </r>
  <r>
    <n v="1090"/>
    <s v="Hector"/>
    <d v="2024-05-17T00:00:00"/>
    <d v="2024-11-29T00:00:00"/>
    <x v="15"/>
    <x v="3"/>
    <x v="2"/>
    <n v="243"/>
    <x v="4"/>
    <s v="Sci-Fi"/>
    <n v="3"/>
    <n v="2"/>
    <b v="0"/>
    <n v="40"/>
    <x v="1"/>
    <n v="52"/>
    <x v="1"/>
    <x v="1"/>
    <x v="3"/>
    <x v="4"/>
    <n v="4"/>
    <n v="4"/>
    <x v="1"/>
    <s v="Active"/>
    <n v="1348"/>
    <s v="1001-2000"/>
    <s v="Desktop"/>
    <s v="25-34"/>
    <s v="Morning"/>
  </r>
  <r>
    <n v="2410"/>
    <s v="Jennifer"/>
    <d v="2023-12-11T00:00:00"/>
    <d v="2024-12-08T00:00:00"/>
    <x v="68"/>
    <x v="4"/>
    <x v="1"/>
    <n v="381"/>
    <x v="2"/>
    <s v="Romance"/>
    <n v="2"/>
    <n v="3"/>
    <b v="1"/>
    <n v="568"/>
    <x v="4"/>
    <n v="62"/>
    <x v="1"/>
    <x v="5"/>
    <x v="1"/>
    <x v="2"/>
    <n v="50"/>
    <n v="4.8"/>
    <x v="0"/>
    <s v="Active"/>
    <n v="1375"/>
    <s v="1001-2000"/>
    <s v="Laptop"/>
    <s v="25-34"/>
    <s v="Late Night"/>
  </r>
  <r>
    <n v="1575"/>
    <s v="James"/>
    <d v="2023-10-04T00:00:00"/>
    <d v="2024-12-11T00:00:00"/>
    <x v="477"/>
    <x v="2"/>
    <x v="1"/>
    <n v="71"/>
    <x v="0"/>
    <s v="Comedy"/>
    <n v="5"/>
    <n v="4"/>
    <b v="1"/>
    <n v="666"/>
    <x v="0"/>
    <n v="100"/>
    <x v="1"/>
    <x v="4"/>
    <x v="2"/>
    <x v="2"/>
    <n v="97"/>
    <n v="3.1"/>
    <x v="0"/>
    <s v="Active"/>
    <n v="3630"/>
    <s v="3001-4000"/>
    <s v="Desktop"/>
    <s v="45-54"/>
    <s v="Late Night"/>
  </r>
  <r>
    <n v="9259"/>
    <s v="Dale"/>
    <d v="2024-08-14T00:00:00"/>
    <d v="2024-12-07T00:00:00"/>
    <x v="190"/>
    <x v="3"/>
    <x v="1"/>
    <n v="219"/>
    <x v="4"/>
    <s v="Horror"/>
    <n v="4"/>
    <n v="1"/>
    <b v="1"/>
    <n v="318"/>
    <x v="2"/>
    <n v="37"/>
    <x v="3"/>
    <x v="6"/>
    <x v="3"/>
    <x v="3"/>
    <n v="69"/>
    <n v="3.9"/>
    <x v="1"/>
    <s v="Active"/>
    <n v="1457"/>
    <s v="1001-2000"/>
    <s v="Laptop"/>
    <s v="45-54"/>
    <s v="Late Night"/>
  </r>
  <r>
    <n v="2170"/>
    <s v="Lisa"/>
    <d v="2023-11-07T00:00:00"/>
    <d v="2024-12-15T00:00:00"/>
    <x v="58"/>
    <x v="2"/>
    <x v="2"/>
    <n v="335"/>
    <x v="2"/>
    <s v="Action"/>
    <n v="2"/>
    <n v="4"/>
    <b v="0"/>
    <n v="609"/>
    <x v="0"/>
    <n v="181"/>
    <x v="2"/>
    <x v="1"/>
    <x v="0"/>
    <x v="0"/>
    <n v="81"/>
    <n v="4.7"/>
    <x v="1"/>
    <s v="Active"/>
    <n v="3332"/>
    <s v="3001-4000"/>
    <s v="Laptop"/>
    <s v="18-24"/>
    <s v="Late Night"/>
  </r>
  <r>
    <n v="2237"/>
    <s v="Anthony"/>
    <d v="2023-06-08T00:00:00"/>
    <d v="2024-12-18T00:00:00"/>
    <x v="181"/>
    <x v="0"/>
    <x v="0"/>
    <n v="435"/>
    <x v="3"/>
    <s v="Comedy"/>
    <n v="2"/>
    <n v="1"/>
    <b v="0"/>
    <n v="163"/>
    <x v="1"/>
    <n v="69"/>
    <x v="1"/>
    <x v="3"/>
    <x v="0"/>
    <x v="1"/>
    <n v="24"/>
    <n v="4.8"/>
    <x v="1"/>
    <s v="Active"/>
    <n v="3815"/>
    <s v="3001-4000"/>
    <s v="Laptop"/>
    <s v="35-44"/>
    <s v="Afternoon"/>
  </r>
  <r>
    <n v="2697"/>
    <s v="Christine"/>
    <d v="2024-05-10T00:00:00"/>
    <d v="2024-12-09T00:00:00"/>
    <x v="174"/>
    <x v="5"/>
    <x v="2"/>
    <n v="423"/>
    <x v="3"/>
    <s v="Drama"/>
    <n v="4"/>
    <n v="3"/>
    <b v="0"/>
    <n v="648"/>
    <x v="0"/>
    <n v="46"/>
    <x v="3"/>
    <x v="0"/>
    <x v="1"/>
    <x v="3"/>
    <n v="0"/>
    <n v="4.5"/>
    <x v="0"/>
    <s v="Active"/>
    <n v="3859"/>
    <s v="3001-4000"/>
    <s v="Smartphone"/>
    <s v="55+"/>
    <s v="Late Night"/>
  </r>
  <r>
    <n v="4488"/>
    <s v="Stephen"/>
    <d v="2023-05-28T00:00:00"/>
    <d v="2024-12-05T00:00:00"/>
    <x v="140"/>
    <x v="0"/>
    <x v="0"/>
    <n v="304"/>
    <x v="2"/>
    <s v="Romance"/>
    <n v="1"/>
    <n v="3"/>
    <b v="0"/>
    <n v="975"/>
    <x v="3"/>
    <n v="10"/>
    <x v="3"/>
    <x v="1"/>
    <x v="0"/>
    <x v="4"/>
    <n v="48"/>
    <n v="3.2"/>
    <x v="0"/>
    <s v="Active"/>
    <n v="3923"/>
    <s v="3001-4000"/>
    <s v="Smart TV"/>
    <s v="25-34"/>
    <s v="Late Night"/>
  </r>
  <r>
    <n v="5291"/>
    <s v="Marvin"/>
    <d v="2024-02-24T00:00:00"/>
    <d v="2024-12-17T00:00:00"/>
    <x v="321"/>
    <x v="5"/>
    <x v="1"/>
    <n v="455"/>
    <x v="3"/>
    <s v="Drama"/>
    <n v="3"/>
    <n v="6"/>
    <b v="1"/>
    <n v="15"/>
    <x v="1"/>
    <n v="36"/>
    <x v="3"/>
    <x v="5"/>
    <x v="1"/>
    <x v="4"/>
    <n v="37"/>
    <n v="4.2"/>
    <x v="0"/>
    <s v="Active"/>
    <n v="4486"/>
    <s v="4001-5000"/>
    <s v="Tablet"/>
    <s v="18-24"/>
    <s v="Afternoon"/>
  </r>
  <r>
    <n v="6287"/>
    <s v="Jasmine"/>
    <d v="2023-04-29T00:00:00"/>
    <d v="2024-11-30T00:00:00"/>
    <x v="474"/>
    <x v="0"/>
    <x v="1"/>
    <n v="449"/>
    <x v="3"/>
    <s v="Documentary"/>
    <n v="1"/>
    <n v="2"/>
    <b v="1"/>
    <n v="268"/>
    <x v="2"/>
    <n v="11"/>
    <x v="3"/>
    <x v="1"/>
    <x v="1"/>
    <x v="4"/>
    <n v="62"/>
    <n v="5"/>
    <x v="0"/>
    <s v="Active"/>
    <n v="993"/>
    <s v="0-1000"/>
    <s v="Desktop"/>
    <s v="25-34"/>
    <s v="Evening"/>
  </r>
  <r>
    <n v="1953"/>
    <s v="Shannon"/>
    <d v="2023-11-09T00:00:00"/>
    <d v="2024-11-23T00:00:00"/>
    <x v="286"/>
    <x v="4"/>
    <x v="2"/>
    <n v="39"/>
    <x v="0"/>
    <s v="Drama"/>
    <n v="3"/>
    <n v="1"/>
    <b v="1"/>
    <n v="791"/>
    <x v="0"/>
    <n v="3"/>
    <x v="3"/>
    <x v="5"/>
    <x v="2"/>
    <x v="3"/>
    <n v="33"/>
    <n v="3.1"/>
    <x v="1"/>
    <s v="Active"/>
    <n v="631"/>
    <s v="0-1000"/>
    <s v="Smart TV"/>
    <s v="25-34"/>
    <s v="Morning"/>
  </r>
  <r>
    <n v="3457"/>
    <s v="Kenneth"/>
    <d v="2024-10-25T00:00:00"/>
    <d v="2024-11-19T00:00:00"/>
    <x v="365"/>
    <x v="6"/>
    <x v="2"/>
    <n v="139"/>
    <x v="1"/>
    <s v="Comedy"/>
    <n v="2"/>
    <n v="1"/>
    <b v="0"/>
    <n v="257"/>
    <x v="2"/>
    <n v="173"/>
    <x v="2"/>
    <x v="4"/>
    <x v="1"/>
    <x v="4"/>
    <n v="16"/>
    <n v="3.7"/>
    <x v="1"/>
    <s v="Active"/>
    <n v="214"/>
    <s v="0-1000"/>
    <s v="Smart TV"/>
    <s v="25-34"/>
    <s v="Late Night"/>
  </r>
  <r>
    <n v="6504"/>
    <s v="Michelle"/>
    <d v="2023-11-19T00:00:00"/>
    <d v="2024-12-18T00:00:00"/>
    <x v="87"/>
    <x v="4"/>
    <x v="0"/>
    <n v="345"/>
    <x v="2"/>
    <s v="Sci-Fi"/>
    <n v="1"/>
    <n v="4"/>
    <b v="0"/>
    <n v="767"/>
    <x v="0"/>
    <n v="66"/>
    <x v="1"/>
    <x v="1"/>
    <x v="1"/>
    <x v="2"/>
    <n v="70"/>
    <n v="3.8"/>
    <x v="0"/>
    <s v="Active"/>
    <n v="2327"/>
    <s v="2001-3000"/>
    <s v="Desktop"/>
    <s v="18-24"/>
    <s v="Late Night"/>
  </r>
  <r>
    <n v="7463"/>
    <s v="Ethan"/>
    <d v="2023-09-15T00:00:00"/>
    <d v="2024-12-06T00:00:00"/>
    <x v="169"/>
    <x v="2"/>
    <x v="1"/>
    <n v="500"/>
    <x v="3"/>
    <s v="Documentary"/>
    <n v="3"/>
    <n v="5"/>
    <b v="1"/>
    <n v="362"/>
    <x v="2"/>
    <n v="38"/>
    <x v="3"/>
    <x v="6"/>
    <x v="1"/>
    <x v="0"/>
    <n v="100"/>
    <n v="4"/>
    <x v="0"/>
    <s v="Active"/>
    <n v="3679"/>
    <s v="3001-4000"/>
    <s v="Smart TV"/>
    <s v="55+"/>
    <s v="Evening"/>
  </r>
  <r>
    <n v="3898"/>
    <s v="Charles"/>
    <d v="2024-03-07T00:00:00"/>
    <d v="2024-11-28T00:00:00"/>
    <x v="107"/>
    <x v="5"/>
    <x v="1"/>
    <n v="365"/>
    <x v="2"/>
    <s v="Comedy"/>
    <n v="5"/>
    <n v="5"/>
    <b v="1"/>
    <n v="779"/>
    <x v="0"/>
    <n v="113"/>
    <x v="0"/>
    <x v="2"/>
    <x v="0"/>
    <x v="1"/>
    <n v="65"/>
    <n v="4.2"/>
    <x v="0"/>
    <s v="Active"/>
    <n v="2238"/>
    <s v="2001-3000"/>
    <s v="Smartphone"/>
    <s v="55+"/>
    <s v="Afternoon"/>
  </r>
  <r>
    <n v="8481"/>
    <s v="Stephanie"/>
    <d v="2024-10-16T00:00:00"/>
    <d v="2024-12-08T00:00:00"/>
    <x v="478"/>
    <x v="6"/>
    <x v="0"/>
    <n v="479"/>
    <x v="3"/>
    <s v="Romance"/>
    <n v="4"/>
    <n v="5"/>
    <b v="0"/>
    <n v="159"/>
    <x v="1"/>
    <n v="136"/>
    <x v="0"/>
    <x v="1"/>
    <x v="3"/>
    <x v="1"/>
    <n v="7"/>
    <n v="4.2"/>
    <x v="1"/>
    <s v="Active"/>
    <n v="3655"/>
    <s v="3001-4000"/>
    <s v="Smart TV"/>
    <s v="18-24"/>
    <s v="Evening"/>
  </r>
  <r>
    <n v="7810"/>
    <s v="Robert"/>
    <d v="2023-09-24T00:00:00"/>
    <d v="2024-12-07T00:00:00"/>
    <x v="479"/>
    <x v="2"/>
    <x v="0"/>
    <n v="63"/>
    <x v="0"/>
    <s v="Horror"/>
    <n v="4"/>
    <n v="2"/>
    <b v="1"/>
    <n v="104"/>
    <x v="1"/>
    <n v="72"/>
    <x v="1"/>
    <x v="6"/>
    <x v="3"/>
    <x v="2"/>
    <n v="17"/>
    <n v="4.9000000000000004"/>
    <x v="1"/>
    <s v="Active"/>
    <n v="1587"/>
    <s v="1001-2000"/>
    <s v="Laptop"/>
    <s v="18-24"/>
    <s v="Afternoon"/>
  </r>
  <r>
    <n v="6534"/>
    <s v="Larry"/>
    <d v="2023-04-05T00:00:00"/>
    <d v="2024-12-11T00:00:00"/>
    <x v="480"/>
    <x v="1"/>
    <x v="1"/>
    <n v="104"/>
    <x v="1"/>
    <s v="Documentary"/>
    <n v="2"/>
    <n v="6"/>
    <b v="0"/>
    <n v="570"/>
    <x v="4"/>
    <n v="29"/>
    <x v="3"/>
    <x v="2"/>
    <x v="0"/>
    <x v="1"/>
    <n v="56"/>
    <n v="3.9"/>
    <x v="1"/>
    <s v="Active"/>
    <n v="4501"/>
    <s v="4001-5000"/>
    <s v="Desktop"/>
    <s v="35-44"/>
    <s v="Late Night"/>
  </r>
  <r>
    <n v="6025"/>
    <s v="Andrew"/>
    <d v="2023-12-15T00:00:00"/>
    <d v="2024-11-25T00:00:00"/>
    <x v="57"/>
    <x v="4"/>
    <x v="2"/>
    <n v="380"/>
    <x v="2"/>
    <s v="Horror"/>
    <n v="5"/>
    <n v="5"/>
    <b v="1"/>
    <n v="112"/>
    <x v="1"/>
    <n v="149"/>
    <x v="0"/>
    <x v="4"/>
    <x v="3"/>
    <x v="2"/>
    <n v="74"/>
    <n v="3.4"/>
    <x v="1"/>
    <s v="Active"/>
    <n v="1910"/>
    <s v="1001-2000"/>
    <s v="Tablet"/>
    <s v="45-54"/>
    <s v="Morning"/>
  </r>
  <r>
    <n v="5825"/>
    <s v="Michele"/>
    <d v="2024-02-12T00:00:00"/>
    <d v="2024-12-13T00:00:00"/>
    <x v="247"/>
    <x v="4"/>
    <x v="0"/>
    <n v="500"/>
    <x v="3"/>
    <s v="Drama"/>
    <n v="5"/>
    <n v="4"/>
    <b v="1"/>
    <n v="568"/>
    <x v="4"/>
    <n v="151"/>
    <x v="2"/>
    <x v="5"/>
    <x v="3"/>
    <x v="5"/>
    <n v="11"/>
    <n v="3.6"/>
    <x v="0"/>
    <s v="Active"/>
    <n v="2731"/>
    <s v="2001-3000"/>
    <s v="Smartphone"/>
    <s v="45-54"/>
    <s v="Late Night"/>
  </r>
  <r>
    <n v="1185"/>
    <s v="Victor"/>
    <d v="2023-01-30T00:00:00"/>
    <d v="2024-12-15T00:00:00"/>
    <x v="481"/>
    <x v="1"/>
    <x v="2"/>
    <n v="247"/>
    <x v="4"/>
    <s v="Romance"/>
    <n v="2"/>
    <n v="2"/>
    <b v="0"/>
    <n v="943"/>
    <x v="3"/>
    <n v="42"/>
    <x v="3"/>
    <x v="2"/>
    <x v="0"/>
    <x v="3"/>
    <n v="85"/>
    <n v="3.5"/>
    <x v="1"/>
    <s v="Active"/>
    <n v="4517"/>
    <s v="4001-5000"/>
    <s v="Smartphone"/>
    <s v="35-44"/>
    <s v="Evening"/>
  </r>
  <r>
    <n v="4392"/>
    <s v="Craig"/>
    <d v="2023-02-19T00:00:00"/>
    <d v="2024-12-05T00:00:00"/>
    <x v="482"/>
    <x v="1"/>
    <x v="1"/>
    <n v="486"/>
    <x v="3"/>
    <s v="Sci-Fi"/>
    <n v="2"/>
    <n v="6"/>
    <b v="0"/>
    <n v="887"/>
    <x v="3"/>
    <n v="128"/>
    <x v="0"/>
    <x v="0"/>
    <x v="2"/>
    <x v="1"/>
    <n v="59"/>
    <n v="4.4000000000000004"/>
    <x v="0"/>
    <s v="Active"/>
    <n v="1238"/>
    <s v="1001-2000"/>
    <s v="Laptop"/>
    <s v="35-44"/>
    <s v="Morning"/>
  </r>
  <r>
    <n v="5785"/>
    <s v="William"/>
    <d v="2024-03-10T00:00:00"/>
    <d v="2024-11-19T00:00:00"/>
    <x v="351"/>
    <x v="5"/>
    <x v="0"/>
    <n v="220"/>
    <x v="4"/>
    <s v="Action"/>
    <n v="2"/>
    <n v="1"/>
    <b v="0"/>
    <n v="998"/>
    <x v="3"/>
    <n v="187"/>
    <x v="2"/>
    <x v="3"/>
    <x v="1"/>
    <x v="4"/>
    <n v="17"/>
    <n v="4.4000000000000004"/>
    <x v="0"/>
    <s v="Active"/>
    <n v="1786"/>
    <s v="1001-2000"/>
    <s v="Smart TV"/>
    <s v="55+"/>
    <s v="Morning"/>
  </r>
  <r>
    <n v="4718"/>
    <s v="Stephanie"/>
    <d v="2023-09-21T00:00:00"/>
    <d v="2024-11-25T00:00:00"/>
    <x v="69"/>
    <x v="2"/>
    <x v="2"/>
    <n v="21"/>
    <x v="0"/>
    <s v="Drama"/>
    <n v="5"/>
    <n v="1"/>
    <b v="1"/>
    <n v="484"/>
    <x v="4"/>
    <n v="112"/>
    <x v="0"/>
    <x v="3"/>
    <x v="2"/>
    <x v="0"/>
    <n v="88"/>
    <n v="3.5"/>
    <x v="1"/>
    <s v="Active"/>
    <n v="1683"/>
    <s v="1001-2000"/>
    <s v="Tablet"/>
    <s v="55+"/>
    <s v="Morning"/>
  </r>
  <r>
    <n v="3992"/>
    <s v="John"/>
    <d v="2024-08-25T00:00:00"/>
    <d v="2024-11-25T00:00:00"/>
    <x v="285"/>
    <x v="6"/>
    <x v="1"/>
    <n v="417"/>
    <x v="3"/>
    <s v="Action"/>
    <n v="2"/>
    <n v="5"/>
    <b v="1"/>
    <n v="458"/>
    <x v="4"/>
    <n v="145"/>
    <x v="0"/>
    <x v="5"/>
    <x v="1"/>
    <x v="3"/>
    <n v="91"/>
    <n v="3.3"/>
    <x v="1"/>
    <s v="Active"/>
    <n v="996"/>
    <s v="0-1000"/>
    <s v="Laptop"/>
    <s v="25-34"/>
    <s v="Evening"/>
  </r>
  <r>
    <n v="6100"/>
    <s v="Desiree"/>
    <d v="2024-06-24T00:00:00"/>
    <d v="2024-11-20T00:00:00"/>
    <x v="425"/>
    <x v="3"/>
    <x v="1"/>
    <n v="191"/>
    <x v="1"/>
    <s v="Comedy"/>
    <n v="1"/>
    <n v="4"/>
    <b v="0"/>
    <n v="925"/>
    <x v="3"/>
    <n v="124"/>
    <x v="0"/>
    <x v="5"/>
    <x v="3"/>
    <x v="0"/>
    <n v="37"/>
    <n v="4.0999999999999996"/>
    <x v="0"/>
    <s v="Active"/>
    <n v="608"/>
    <s v="0-1000"/>
    <s v="Smartphone"/>
    <s v="18-24"/>
    <s v="Evening"/>
  </r>
  <r>
    <n v="8495"/>
    <s v="Edward"/>
    <d v="2024-01-09T00:00:00"/>
    <d v="2024-11-26T00:00:00"/>
    <x v="483"/>
    <x v="4"/>
    <x v="0"/>
    <n v="460"/>
    <x v="3"/>
    <s v="Comedy"/>
    <n v="5"/>
    <n v="2"/>
    <b v="0"/>
    <n v="559"/>
    <x v="4"/>
    <n v="136"/>
    <x v="0"/>
    <x v="6"/>
    <x v="2"/>
    <x v="1"/>
    <n v="58"/>
    <n v="3.6"/>
    <x v="0"/>
    <s v="Active"/>
    <n v="4650"/>
    <s v="4001-5000"/>
    <s v="Desktop"/>
    <s v="55+"/>
    <s v="Morning"/>
  </r>
  <r>
    <n v="3083"/>
    <s v="Jason"/>
    <d v="2023-09-05T00:00:00"/>
    <d v="2024-12-13T00:00:00"/>
    <x v="484"/>
    <x v="2"/>
    <x v="0"/>
    <n v="413"/>
    <x v="3"/>
    <s v="Documentary"/>
    <n v="5"/>
    <n v="5"/>
    <b v="1"/>
    <n v="895"/>
    <x v="3"/>
    <n v="3"/>
    <x v="3"/>
    <x v="0"/>
    <x v="2"/>
    <x v="1"/>
    <n v="87"/>
    <n v="3.2"/>
    <x v="1"/>
    <s v="Active"/>
    <n v="1340"/>
    <s v="1001-2000"/>
    <s v="Laptop"/>
    <s v="35-44"/>
    <s v="Late Night"/>
  </r>
  <r>
    <n v="9936"/>
    <s v="Elizabeth"/>
    <d v="2023-05-11T00:00:00"/>
    <d v="2024-12-17T00:00:00"/>
    <x v="485"/>
    <x v="0"/>
    <x v="0"/>
    <n v="484"/>
    <x v="3"/>
    <s v="Action"/>
    <n v="1"/>
    <n v="6"/>
    <b v="1"/>
    <n v="570"/>
    <x v="4"/>
    <n v="18"/>
    <x v="3"/>
    <x v="5"/>
    <x v="2"/>
    <x v="0"/>
    <n v="5"/>
    <n v="4.5999999999999996"/>
    <x v="1"/>
    <s v="Active"/>
    <n v="1821"/>
    <s v="1001-2000"/>
    <s v="Smartphone"/>
    <s v="25-34"/>
    <s v="Morning"/>
  </r>
  <r>
    <n v="2418"/>
    <s v="Nicole"/>
    <d v="2024-09-04T00:00:00"/>
    <d v="2024-11-19T00:00:00"/>
    <x v="13"/>
    <x v="6"/>
    <x v="2"/>
    <n v="227"/>
    <x v="4"/>
    <s v="Romance"/>
    <n v="1"/>
    <n v="4"/>
    <b v="1"/>
    <n v="187"/>
    <x v="1"/>
    <n v="48"/>
    <x v="3"/>
    <x v="0"/>
    <x v="2"/>
    <x v="5"/>
    <n v="6"/>
    <n v="3.4"/>
    <x v="1"/>
    <s v="Active"/>
    <n v="3020"/>
    <s v="3001-4000"/>
    <s v="Laptop"/>
    <s v="45-54"/>
    <s v="Evening"/>
  </r>
  <r>
    <n v="4089"/>
    <s v="Amy"/>
    <d v="2024-12-08T00:00:00"/>
    <d v="2024-12-17T00:00:00"/>
    <x v="213"/>
    <x v="6"/>
    <x v="1"/>
    <n v="313"/>
    <x v="2"/>
    <s v="Sci-Fi"/>
    <n v="5"/>
    <n v="6"/>
    <b v="1"/>
    <n v="900"/>
    <x v="3"/>
    <n v="135"/>
    <x v="0"/>
    <x v="1"/>
    <x v="1"/>
    <x v="5"/>
    <n v="87"/>
    <n v="4.8"/>
    <x v="0"/>
    <s v="Active"/>
    <n v="1243"/>
    <s v="1001-2000"/>
    <s v="Smartphone"/>
    <s v="55+"/>
    <s v="Afternoon"/>
  </r>
  <r>
    <n v="8876"/>
    <s v="Leslie"/>
    <d v="2023-04-17T00:00:00"/>
    <d v="2024-11-23T00:00:00"/>
    <x v="485"/>
    <x v="0"/>
    <x v="1"/>
    <n v="491"/>
    <x v="3"/>
    <s v="Horror"/>
    <n v="2"/>
    <n v="3"/>
    <b v="1"/>
    <n v="194"/>
    <x v="1"/>
    <n v="187"/>
    <x v="2"/>
    <x v="3"/>
    <x v="0"/>
    <x v="5"/>
    <n v="44"/>
    <n v="4.4000000000000004"/>
    <x v="1"/>
    <s v="Active"/>
    <n v="540"/>
    <s v="0-1000"/>
    <s v="Smartphone"/>
    <s v="25-34"/>
    <s v="Afternoon"/>
  </r>
  <r>
    <n v="3959"/>
    <s v="Alicia"/>
    <d v="2023-12-26T00:00:00"/>
    <d v="2024-12-16T00:00:00"/>
    <x v="175"/>
    <x v="4"/>
    <x v="2"/>
    <n v="50"/>
    <x v="0"/>
    <s v="Sci-Fi"/>
    <n v="4"/>
    <n v="2"/>
    <b v="1"/>
    <n v="155"/>
    <x v="1"/>
    <n v="115"/>
    <x v="0"/>
    <x v="0"/>
    <x v="1"/>
    <x v="1"/>
    <n v="92"/>
    <n v="4.3"/>
    <x v="0"/>
    <s v="Active"/>
    <n v="2583"/>
    <s v="2001-3000"/>
    <s v="Desktop"/>
    <s v="45-54"/>
    <s v="Afternoon"/>
  </r>
  <r>
    <n v="2011"/>
    <s v="Donald"/>
    <d v="2023-05-14T00:00:00"/>
    <d v="2024-12-04T00:00:00"/>
    <x v="463"/>
    <x v="0"/>
    <x v="0"/>
    <n v="73"/>
    <x v="0"/>
    <s v="Romance"/>
    <n v="2"/>
    <n v="1"/>
    <b v="1"/>
    <n v="184"/>
    <x v="1"/>
    <n v="172"/>
    <x v="2"/>
    <x v="3"/>
    <x v="3"/>
    <x v="4"/>
    <n v="41"/>
    <n v="4.8"/>
    <x v="0"/>
    <s v="Active"/>
    <n v="3463"/>
    <s v="3001-4000"/>
    <s v="Smartphone"/>
    <s v="35-44"/>
    <s v="Morning"/>
  </r>
  <r>
    <n v="7896"/>
    <s v="Michael"/>
    <d v="2024-06-19T00:00:00"/>
    <d v="2024-11-29T00:00:00"/>
    <x v="21"/>
    <x v="3"/>
    <x v="1"/>
    <n v="139"/>
    <x v="1"/>
    <s v="Sci-Fi"/>
    <n v="4"/>
    <n v="5"/>
    <b v="1"/>
    <n v="539"/>
    <x v="4"/>
    <n v="152"/>
    <x v="2"/>
    <x v="1"/>
    <x v="1"/>
    <x v="1"/>
    <n v="48"/>
    <n v="3.8"/>
    <x v="1"/>
    <s v="Active"/>
    <n v="4130"/>
    <s v="4001-5000"/>
    <s v="Desktop"/>
    <s v="35-44"/>
    <s v="Afternoon"/>
  </r>
  <r>
    <n v="5495"/>
    <s v="Grant"/>
    <d v="2024-01-17T00:00:00"/>
    <d v="2024-11-29T00:00:00"/>
    <x v="486"/>
    <x v="4"/>
    <x v="1"/>
    <n v="327"/>
    <x v="2"/>
    <s v="Documentary"/>
    <n v="2"/>
    <n v="6"/>
    <b v="1"/>
    <n v="182"/>
    <x v="1"/>
    <n v="14"/>
    <x v="3"/>
    <x v="0"/>
    <x v="1"/>
    <x v="5"/>
    <n v="90"/>
    <n v="3.4"/>
    <x v="0"/>
    <s v="Active"/>
    <n v="3918"/>
    <s v="3001-4000"/>
    <s v="Laptop"/>
    <s v="18-24"/>
    <s v="Late Night"/>
  </r>
  <r>
    <n v="6219"/>
    <s v="Michelle"/>
    <d v="2024-07-22T00:00:00"/>
    <d v="2024-12-16T00:00:00"/>
    <x v="293"/>
    <x v="3"/>
    <x v="1"/>
    <n v="206"/>
    <x v="4"/>
    <s v="Drama"/>
    <n v="4"/>
    <n v="1"/>
    <b v="0"/>
    <n v="981"/>
    <x v="3"/>
    <n v="60"/>
    <x v="1"/>
    <x v="2"/>
    <x v="0"/>
    <x v="4"/>
    <n v="41"/>
    <n v="4.4000000000000004"/>
    <x v="1"/>
    <s v="Active"/>
    <n v="4264"/>
    <s v="4001-5000"/>
    <s v="Desktop"/>
    <s v="25-34"/>
    <s v="Late Night"/>
  </r>
  <r>
    <n v="4458"/>
    <s v="Sydney"/>
    <d v="2023-10-26T00:00:00"/>
    <d v="2024-11-20T00:00:00"/>
    <x v="368"/>
    <x v="4"/>
    <x v="2"/>
    <n v="23"/>
    <x v="0"/>
    <s v="Sci-Fi"/>
    <n v="3"/>
    <n v="3"/>
    <b v="1"/>
    <n v="489"/>
    <x v="4"/>
    <n v="7"/>
    <x v="3"/>
    <x v="3"/>
    <x v="1"/>
    <x v="2"/>
    <n v="54"/>
    <n v="4.5"/>
    <x v="1"/>
    <s v="Active"/>
    <n v="1485"/>
    <s v="1001-2000"/>
    <s v="Tablet"/>
    <s v="18-24"/>
    <s v="Evening"/>
  </r>
  <r>
    <n v="4115"/>
    <s v="Shawna"/>
    <d v="2024-11-24T00:00:00"/>
    <d v="2024-11-24T00:00:00"/>
    <x v="487"/>
    <x v="6"/>
    <x v="2"/>
    <n v="158"/>
    <x v="1"/>
    <s v="Comedy"/>
    <n v="1"/>
    <n v="5"/>
    <b v="1"/>
    <n v="603"/>
    <x v="0"/>
    <n v="72"/>
    <x v="1"/>
    <x v="3"/>
    <x v="2"/>
    <x v="0"/>
    <n v="88"/>
    <n v="3.3"/>
    <x v="0"/>
    <s v="Active"/>
    <n v="3508"/>
    <s v="3001-4000"/>
    <s v="Smart TV"/>
    <s v="55+"/>
    <s v="Afternoon"/>
  </r>
  <r>
    <n v="6586"/>
    <s v="Allison"/>
    <d v="2023-01-26T00:00:00"/>
    <d v="2024-12-15T00:00:00"/>
    <x v="203"/>
    <x v="1"/>
    <x v="2"/>
    <n v="459"/>
    <x v="3"/>
    <s v="Comedy"/>
    <n v="2"/>
    <n v="1"/>
    <b v="0"/>
    <n v="445"/>
    <x v="4"/>
    <n v="153"/>
    <x v="2"/>
    <x v="6"/>
    <x v="0"/>
    <x v="0"/>
    <n v="13"/>
    <n v="4.2"/>
    <x v="0"/>
    <s v="Active"/>
    <n v="3433"/>
    <s v="3001-4000"/>
    <s v="Desktop"/>
    <s v="45-54"/>
    <s v="Evening"/>
  </r>
  <r>
    <n v="3985"/>
    <s v="Andrew"/>
    <d v="2024-06-12T00:00:00"/>
    <d v="2024-12-12T00:00:00"/>
    <x v="488"/>
    <x v="3"/>
    <x v="2"/>
    <n v="30"/>
    <x v="0"/>
    <s v="Documentary"/>
    <n v="4"/>
    <n v="6"/>
    <b v="0"/>
    <n v="233"/>
    <x v="2"/>
    <n v="10"/>
    <x v="3"/>
    <x v="5"/>
    <x v="3"/>
    <x v="3"/>
    <n v="71"/>
    <n v="4.5999999999999996"/>
    <x v="0"/>
    <s v="Active"/>
    <n v="3610"/>
    <s v="3001-4000"/>
    <s v="Smartphone"/>
    <s v="45-54"/>
    <s v="Late Night"/>
  </r>
  <r>
    <n v="8501"/>
    <s v="Mark"/>
    <d v="2024-04-08T00:00:00"/>
    <d v="2024-11-19T00:00:00"/>
    <x v="429"/>
    <x v="5"/>
    <x v="1"/>
    <n v="42"/>
    <x v="0"/>
    <s v="Documentary"/>
    <n v="5"/>
    <n v="2"/>
    <b v="1"/>
    <n v="464"/>
    <x v="4"/>
    <n v="171"/>
    <x v="2"/>
    <x v="0"/>
    <x v="3"/>
    <x v="4"/>
    <n v="88"/>
    <n v="4.5999999999999996"/>
    <x v="1"/>
    <s v="Active"/>
    <n v="3307"/>
    <s v="3001-4000"/>
    <s v="Smart TV"/>
    <s v="18-24"/>
    <s v="Morning"/>
  </r>
  <r>
    <n v="4048"/>
    <s v="Nicole"/>
    <d v="2024-06-02T00:00:00"/>
    <d v="2024-12-17T00:00:00"/>
    <x v="219"/>
    <x v="3"/>
    <x v="1"/>
    <n v="242"/>
    <x v="4"/>
    <s v="Horror"/>
    <n v="3"/>
    <n v="1"/>
    <b v="0"/>
    <n v="273"/>
    <x v="2"/>
    <n v="96"/>
    <x v="1"/>
    <x v="5"/>
    <x v="2"/>
    <x v="5"/>
    <n v="34"/>
    <n v="4.9000000000000004"/>
    <x v="1"/>
    <s v="Active"/>
    <n v="868"/>
    <s v="0-1000"/>
    <s v="Smart TV"/>
    <s v="18-24"/>
    <s v="Morning"/>
  </r>
  <r>
    <n v="4466"/>
    <s v="Matthew"/>
    <d v="2024-10-06T00:00:00"/>
    <d v="2024-11-27T00:00:00"/>
    <x v="489"/>
    <x v="6"/>
    <x v="1"/>
    <n v="25"/>
    <x v="0"/>
    <s v="Drama"/>
    <n v="5"/>
    <n v="2"/>
    <b v="0"/>
    <n v="162"/>
    <x v="1"/>
    <n v="147"/>
    <x v="0"/>
    <x v="5"/>
    <x v="1"/>
    <x v="4"/>
    <n v="82"/>
    <n v="4.3"/>
    <x v="0"/>
    <s v="Active"/>
    <n v="4358"/>
    <s v="4001-5000"/>
    <s v="Smart TV"/>
    <s v="25-34"/>
    <s v="Late Night"/>
  </r>
  <r>
    <n v="5479"/>
    <s v="David"/>
    <d v="2023-03-04T00:00:00"/>
    <d v="2024-12-08T00:00:00"/>
    <x v="490"/>
    <x v="1"/>
    <x v="0"/>
    <n v="140"/>
    <x v="1"/>
    <s v="Romance"/>
    <n v="4"/>
    <n v="4"/>
    <b v="0"/>
    <n v="218"/>
    <x v="2"/>
    <n v="5"/>
    <x v="3"/>
    <x v="3"/>
    <x v="0"/>
    <x v="5"/>
    <n v="86"/>
    <n v="3.6"/>
    <x v="0"/>
    <s v="Active"/>
    <n v="4552"/>
    <s v="4001-5000"/>
    <s v="Desktop"/>
    <s v="55+"/>
    <s v="Late Night"/>
  </r>
  <r>
    <n v="2480"/>
    <s v="Shane"/>
    <d v="2023-08-26T00:00:00"/>
    <d v="2024-12-17T00:00:00"/>
    <x v="491"/>
    <x v="2"/>
    <x v="2"/>
    <n v="192"/>
    <x v="1"/>
    <s v="Comedy"/>
    <n v="5"/>
    <n v="3"/>
    <b v="0"/>
    <n v="39"/>
    <x v="1"/>
    <n v="18"/>
    <x v="3"/>
    <x v="2"/>
    <x v="3"/>
    <x v="1"/>
    <n v="75"/>
    <n v="3.3"/>
    <x v="1"/>
    <s v="Active"/>
    <n v="3003"/>
    <s v="3001-4000"/>
    <s v="Desktop"/>
    <s v="18-24"/>
    <s v="Morning"/>
  </r>
  <r>
    <n v="6288"/>
    <s v="Kathryn"/>
    <d v="2024-04-02T00:00:00"/>
    <d v="2024-12-11T00:00:00"/>
    <x v="492"/>
    <x v="5"/>
    <x v="2"/>
    <n v="267"/>
    <x v="4"/>
    <s v="Romance"/>
    <n v="1"/>
    <n v="2"/>
    <b v="0"/>
    <n v="107"/>
    <x v="1"/>
    <n v="140"/>
    <x v="0"/>
    <x v="4"/>
    <x v="0"/>
    <x v="5"/>
    <n v="7"/>
    <n v="4.8"/>
    <x v="0"/>
    <s v="Active"/>
    <n v="783"/>
    <s v="0-1000"/>
    <s v="Smart TV"/>
    <s v="25-34"/>
    <s v="Evening"/>
  </r>
  <r>
    <n v="9973"/>
    <s v="John"/>
    <d v="2023-04-14T00:00:00"/>
    <d v="2024-12-15T00:00:00"/>
    <x v="493"/>
    <x v="1"/>
    <x v="1"/>
    <n v="410"/>
    <x v="3"/>
    <s v="Romance"/>
    <n v="4"/>
    <n v="4"/>
    <b v="0"/>
    <n v="513"/>
    <x v="4"/>
    <n v="52"/>
    <x v="1"/>
    <x v="1"/>
    <x v="1"/>
    <x v="5"/>
    <n v="19"/>
    <n v="4.7"/>
    <x v="0"/>
    <s v="Active"/>
    <n v="3578"/>
    <s v="3001-4000"/>
    <s v="Smart TV"/>
    <s v="25-34"/>
    <s v="Late Night"/>
  </r>
  <r>
    <n v="6078"/>
    <s v="Kara"/>
    <d v="2024-09-23T00:00:00"/>
    <d v="2024-12-15T00:00:00"/>
    <x v="363"/>
    <x v="6"/>
    <x v="0"/>
    <n v="281"/>
    <x v="4"/>
    <s v="Comedy"/>
    <n v="4"/>
    <n v="5"/>
    <b v="0"/>
    <n v="905"/>
    <x v="3"/>
    <n v="128"/>
    <x v="0"/>
    <x v="5"/>
    <x v="3"/>
    <x v="1"/>
    <n v="70"/>
    <n v="4.3"/>
    <x v="0"/>
    <s v="Active"/>
    <n v="1952"/>
    <s v="1001-2000"/>
    <s v="Laptop"/>
    <s v="18-24"/>
    <s v="Evening"/>
  </r>
  <r>
    <n v="5362"/>
    <s v="Julie"/>
    <d v="2024-03-07T00:00:00"/>
    <d v="2024-11-27T00:00:00"/>
    <x v="415"/>
    <x v="5"/>
    <x v="2"/>
    <n v="478"/>
    <x v="3"/>
    <s v="Comedy"/>
    <n v="4"/>
    <n v="3"/>
    <b v="1"/>
    <n v="551"/>
    <x v="4"/>
    <n v="96"/>
    <x v="1"/>
    <x v="2"/>
    <x v="3"/>
    <x v="3"/>
    <n v="65"/>
    <n v="4.5999999999999996"/>
    <x v="1"/>
    <s v="Active"/>
    <n v="860"/>
    <s v="0-1000"/>
    <s v="Laptop"/>
    <s v="55+"/>
    <s v="Morning"/>
  </r>
  <r>
    <n v="1687"/>
    <s v="Joshua"/>
    <d v="2024-04-19T00:00:00"/>
    <d v="2024-11-24T00:00:00"/>
    <x v="348"/>
    <x v="5"/>
    <x v="0"/>
    <n v="44"/>
    <x v="0"/>
    <s v="Action"/>
    <n v="4"/>
    <n v="5"/>
    <b v="1"/>
    <n v="190"/>
    <x v="1"/>
    <n v="193"/>
    <x v="2"/>
    <x v="6"/>
    <x v="0"/>
    <x v="0"/>
    <n v="13"/>
    <n v="3.1"/>
    <x v="0"/>
    <s v="Active"/>
    <n v="3"/>
    <s v="0-1000"/>
    <s v="Laptop"/>
    <s v="18-24"/>
    <s v="Late Night"/>
  </r>
  <r>
    <n v="8986"/>
    <s v="Gary"/>
    <d v="2024-12-01T00:00:00"/>
    <d v="2024-12-16T00:00:00"/>
    <x v="494"/>
    <x v="6"/>
    <x v="2"/>
    <n v="250"/>
    <x v="4"/>
    <s v="Action"/>
    <n v="1"/>
    <n v="2"/>
    <b v="1"/>
    <n v="69"/>
    <x v="1"/>
    <n v="35"/>
    <x v="3"/>
    <x v="1"/>
    <x v="2"/>
    <x v="1"/>
    <n v="13"/>
    <n v="3.3"/>
    <x v="1"/>
    <s v="Active"/>
    <n v="1836"/>
    <s v="1001-2000"/>
    <s v="Smart TV"/>
    <s v="25-34"/>
    <s v="Evening"/>
  </r>
  <r>
    <n v="5994"/>
    <s v="Chelsea"/>
    <d v="2023-10-21T00:00:00"/>
    <d v="2024-12-04T00:00:00"/>
    <x v="439"/>
    <x v="2"/>
    <x v="0"/>
    <n v="225"/>
    <x v="4"/>
    <s v="Drama"/>
    <n v="5"/>
    <n v="5"/>
    <b v="0"/>
    <n v="274"/>
    <x v="2"/>
    <n v="83"/>
    <x v="1"/>
    <x v="2"/>
    <x v="2"/>
    <x v="1"/>
    <n v="45"/>
    <n v="3.9"/>
    <x v="0"/>
    <s v="Active"/>
    <n v="808"/>
    <s v="0-1000"/>
    <s v="Smartphone"/>
    <s v="35-44"/>
    <s v="Afternoon"/>
  </r>
  <r>
    <n v="6293"/>
    <s v="John"/>
    <d v="2024-09-16T00:00:00"/>
    <d v="2024-11-21T00:00:00"/>
    <x v="495"/>
    <x v="6"/>
    <x v="2"/>
    <n v="473"/>
    <x v="3"/>
    <s v="Sci-Fi"/>
    <n v="4"/>
    <n v="4"/>
    <b v="0"/>
    <n v="605"/>
    <x v="0"/>
    <n v="93"/>
    <x v="1"/>
    <x v="5"/>
    <x v="1"/>
    <x v="2"/>
    <n v="13"/>
    <n v="4.8"/>
    <x v="0"/>
    <s v="Active"/>
    <n v="2141"/>
    <s v="2001-3000"/>
    <s v="Desktop"/>
    <s v="35-44"/>
    <s v="Late Night"/>
  </r>
  <r>
    <n v="7558"/>
    <s v="Sandra"/>
    <d v="2024-11-13T00:00:00"/>
    <d v="2024-12-08T00:00:00"/>
    <x v="365"/>
    <x v="6"/>
    <x v="1"/>
    <n v="236"/>
    <x v="4"/>
    <s v="Sci-Fi"/>
    <n v="1"/>
    <n v="5"/>
    <b v="1"/>
    <n v="225"/>
    <x v="2"/>
    <n v="94"/>
    <x v="1"/>
    <x v="5"/>
    <x v="1"/>
    <x v="4"/>
    <n v="61"/>
    <n v="3.7"/>
    <x v="0"/>
    <s v="Active"/>
    <n v="1254"/>
    <s v="1001-2000"/>
    <s v="Laptop"/>
    <s v="35-44"/>
    <s v="Evening"/>
  </r>
  <r>
    <n v="1805"/>
    <s v="Jennifer"/>
    <d v="2023-02-04T00:00:00"/>
    <d v="2024-11-30T00:00:00"/>
    <x v="476"/>
    <x v="1"/>
    <x v="1"/>
    <n v="349"/>
    <x v="2"/>
    <s v="Comedy"/>
    <n v="4"/>
    <n v="4"/>
    <b v="1"/>
    <n v="386"/>
    <x v="2"/>
    <n v="195"/>
    <x v="2"/>
    <x v="0"/>
    <x v="3"/>
    <x v="1"/>
    <n v="59"/>
    <n v="4.5999999999999996"/>
    <x v="0"/>
    <s v="Active"/>
    <n v="2864"/>
    <s v="2001-3000"/>
    <s v="Laptop"/>
    <s v="35-44"/>
    <s v="Late Night"/>
  </r>
  <r>
    <n v="1661"/>
    <s v="Margaret"/>
    <d v="2023-04-16T00:00:00"/>
    <d v="2024-12-08T00:00:00"/>
    <x v="496"/>
    <x v="1"/>
    <x v="2"/>
    <n v="139"/>
    <x v="1"/>
    <s v="Comedy"/>
    <n v="4"/>
    <n v="5"/>
    <b v="1"/>
    <n v="442"/>
    <x v="4"/>
    <n v="110"/>
    <x v="0"/>
    <x v="1"/>
    <x v="2"/>
    <x v="0"/>
    <n v="91"/>
    <n v="4.7"/>
    <x v="1"/>
    <s v="Active"/>
    <n v="4589"/>
    <s v="4001-5000"/>
    <s v="Smartphone"/>
    <s v="55+"/>
    <s v="Evening"/>
  </r>
  <r>
    <n v="8960"/>
    <s v="Jason"/>
    <d v="2024-01-16T00:00:00"/>
    <d v="2024-12-02T00:00:00"/>
    <x v="136"/>
    <x v="4"/>
    <x v="2"/>
    <n v="278"/>
    <x v="4"/>
    <s v="Romance"/>
    <n v="3"/>
    <n v="2"/>
    <b v="1"/>
    <n v="382"/>
    <x v="2"/>
    <n v="25"/>
    <x v="3"/>
    <x v="2"/>
    <x v="0"/>
    <x v="5"/>
    <n v="72"/>
    <n v="4.4000000000000004"/>
    <x v="0"/>
    <s v="Active"/>
    <n v="2932"/>
    <s v="2001-3000"/>
    <s v="Smartphone"/>
    <s v="55+"/>
    <s v="Afternoon"/>
  </r>
  <r>
    <n v="6131"/>
    <s v="Nichole"/>
    <d v="2024-07-30T00:00:00"/>
    <d v="2024-12-17T00:00:00"/>
    <x v="497"/>
    <x v="3"/>
    <x v="0"/>
    <n v="242"/>
    <x v="4"/>
    <s v="Horror"/>
    <n v="5"/>
    <n v="2"/>
    <b v="1"/>
    <n v="156"/>
    <x v="1"/>
    <n v="166"/>
    <x v="2"/>
    <x v="6"/>
    <x v="3"/>
    <x v="0"/>
    <n v="53"/>
    <n v="5"/>
    <x v="0"/>
    <s v="Active"/>
    <n v="1697"/>
    <s v="1001-2000"/>
    <s v="Tablet"/>
    <s v="18-24"/>
    <s v="Late Night"/>
  </r>
  <r>
    <n v="4114"/>
    <s v="Eric"/>
    <d v="2023-11-30T00:00:00"/>
    <d v="2024-12-14T00:00:00"/>
    <x v="286"/>
    <x v="4"/>
    <x v="1"/>
    <n v="251"/>
    <x v="4"/>
    <s v="Horror"/>
    <n v="5"/>
    <n v="6"/>
    <b v="1"/>
    <n v="687"/>
    <x v="0"/>
    <n v="160"/>
    <x v="2"/>
    <x v="3"/>
    <x v="1"/>
    <x v="4"/>
    <n v="88"/>
    <n v="4.5"/>
    <x v="0"/>
    <s v="Active"/>
    <n v="1411"/>
    <s v="1001-2000"/>
    <s v="Tablet"/>
    <s v="18-24"/>
    <s v="Evening"/>
  </r>
  <r>
    <n v="4833"/>
    <s v="Nathan"/>
    <d v="2024-04-13T00:00:00"/>
    <d v="2024-12-10T00:00:00"/>
    <x v="53"/>
    <x v="5"/>
    <x v="0"/>
    <n v="268"/>
    <x v="4"/>
    <s v="Drama"/>
    <n v="4"/>
    <n v="4"/>
    <b v="1"/>
    <n v="778"/>
    <x v="0"/>
    <n v="122"/>
    <x v="0"/>
    <x v="1"/>
    <x v="2"/>
    <x v="0"/>
    <n v="12"/>
    <n v="3.8"/>
    <x v="1"/>
    <s v="Active"/>
    <n v="3437"/>
    <s v="3001-4000"/>
    <s v="Laptop"/>
    <s v="25-34"/>
    <s v="Evening"/>
  </r>
  <r>
    <n v="2401"/>
    <s v="Rachel"/>
    <d v="2024-10-06T00:00:00"/>
    <d v="2024-12-02T00:00:00"/>
    <x v="131"/>
    <x v="6"/>
    <x v="0"/>
    <n v="322"/>
    <x v="2"/>
    <s v="Comedy"/>
    <n v="4"/>
    <n v="6"/>
    <b v="0"/>
    <n v="616"/>
    <x v="0"/>
    <n v="45"/>
    <x v="3"/>
    <x v="5"/>
    <x v="0"/>
    <x v="3"/>
    <n v="22"/>
    <n v="4.9000000000000004"/>
    <x v="1"/>
    <s v="Active"/>
    <n v="4509"/>
    <s v="4001-5000"/>
    <s v="Smart TV"/>
    <s v="35-44"/>
    <s v="Evening"/>
  </r>
  <r>
    <n v="1037"/>
    <s v="Natalie"/>
    <d v="2023-06-25T00:00:00"/>
    <d v="2024-11-30T00:00:00"/>
    <x v="294"/>
    <x v="0"/>
    <x v="0"/>
    <n v="356"/>
    <x v="2"/>
    <s v="Documentary"/>
    <n v="3"/>
    <n v="3"/>
    <b v="1"/>
    <n v="314"/>
    <x v="2"/>
    <n v="50"/>
    <x v="3"/>
    <x v="1"/>
    <x v="2"/>
    <x v="2"/>
    <n v="7"/>
    <n v="4.9000000000000004"/>
    <x v="1"/>
    <s v="Active"/>
    <n v="3165"/>
    <s v="3001-4000"/>
    <s v="Smart TV"/>
    <s v="25-34"/>
    <s v="Morning"/>
  </r>
  <r>
    <n v="2675"/>
    <s v="Chad"/>
    <d v="2023-02-18T00:00:00"/>
    <d v="2024-12-04T00:00:00"/>
    <x v="482"/>
    <x v="1"/>
    <x v="2"/>
    <n v="28"/>
    <x v="0"/>
    <s v="Documentary"/>
    <n v="2"/>
    <n v="1"/>
    <b v="1"/>
    <n v="666"/>
    <x v="0"/>
    <n v="65"/>
    <x v="1"/>
    <x v="6"/>
    <x v="0"/>
    <x v="1"/>
    <n v="21"/>
    <n v="4.3"/>
    <x v="0"/>
    <s v="Active"/>
    <n v="2538"/>
    <s v="2001-3000"/>
    <s v="Desktop"/>
    <s v="18-24"/>
    <s v="Late Night"/>
  </r>
  <r>
    <n v="1665"/>
    <s v="Megan"/>
    <d v="2024-02-28T00:00:00"/>
    <d v="2024-12-17T00:00:00"/>
    <x v="498"/>
    <x v="5"/>
    <x v="1"/>
    <n v="43"/>
    <x v="0"/>
    <s v="Comedy"/>
    <n v="5"/>
    <n v="2"/>
    <b v="0"/>
    <n v="767"/>
    <x v="0"/>
    <n v="83"/>
    <x v="1"/>
    <x v="4"/>
    <x v="3"/>
    <x v="1"/>
    <n v="58"/>
    <n v="3"/>
    <x v="1"/>
    <s v="Active"/>
    <n v="245"/>
    <s v="0-1000"/>
    <s v="Desktop"/>
    <s v="35-44"/>
    <s v="Afternoon"/>
  </r>
  <r>
    <n v="5671"/>
    <s v="Martin"/>
    <d v="2023-05-27T00:00:00"/>
    <d v="2024-11-29T00:00:00"/>
    <x v="178"/>
    <x v="0"/>
    <x v="1"/>
    <n v="391"/>
    <x v="2"/>
    <s v="Drama"/>
    <n v="3"/>
    <n v="3"/>
    <b v="1"/>
    <n v="811"/>
    <x v="3"/>
    <n v="3"/>
    <x v="3"/>
    <x v="0"/>
    <x v="0"/>
    <x v="5"/>
    <n v="17"/>
    <n v="4.2"/>
    <x v="0"/>
    <s v="Active"/>
    <n v="1364"/>
    <s v="1001-2000"/>
    <s v="Smart TV"/>
    <s v="35-44"/>
    <s v="Morning"/>
  </r>
  <r>
    <n v="5153"/>
    <s v="Ryan"/>
    <d v="2024-06-26T00:00:00"/>
    <d v="2024-12-18T00:00:00"/>
    <x v="90"/>
    <x v="3"/>
    <x v="0"/>
    <n v="300"/>
    <x v="4"/>
    <s v="Sci-Fi"/>
    <n v="1"/>
    <n v="4"/>
    <b v="1"/>
    <n v="413"/>
    <x v="4"/>
    <n v="154"/>
    <x v="2"/>
    <x v="1"/>
    <x v="0"/>
    <x v="5"/>
    <n v="64"/>
    <n v="4.0999999999999996"/>
    <x v="0"/>
    <s v="Active"/>
    <n v="732"/>
    <s v="0-1000"/>
    <s v="Desktop"/>
    <s v="55+"/>
    <s v="Evening"/>
  </r>
  <r>
    <n v="1114"/>
    <s v="Angela"/>
    <d v="2023-01-02T00:00:00"/>
    <d v="2024-12-15T00:00:00"/>
    <x v="210"/>
    <x v="7"/>
    <x v="1"/>
    <n v="75"/>
    <x v="0"/>
    <s v="Horror"/>
    <n v="3"/>
    <n v="3"/>
    <b v="0"/>
    <n v="324"/>
    <x v="2"/>
    <n v="175"/>
    <x v="2"/>
    <x v="0"/>
    <x v="1"/>
    <x v="1"/>
    <n v="18"/>
    <n v="3.3"/>
    <x v="0"/>
    <s v="Active"/>
    <n v="4976"/>
    <s v="4001-5000"/>
    <s v="Tablet"/>
    <s v="45-54"/>
    <s v="Evening"/>
  </r>
  <r>
    <n v="6180"/>
    <s v="Chad"/>
    <d v="2024-08-09T00:00:00"/>
    <d v="2024-12-02T00:00:00"/>
    <x v="190"/>
    <x v="3"/>
    <x v="1"/>
    <n v="154"/>
    <x v="1"/>
    <s v="Romance"/>
    <n v="1"/>
    <n v="5"/>
    <b v="1"/>
    <n v="52"/>
    <x v="1"/>
    <n v="108"/>
    <x v="0"/>
    <x v="5"/>
    <x v="2"/>
    <x v="1"/>
    <n v="94"/>
    <n v="4.0999999999999996"/>
    <x v="0"/>
    <s v="Active"/>
    <n v="4176"/>
    <s v="4001-5000"/>
    <s v="Tablet"/>
    <s v="18-24"/>
    <s v="Late Night"/>
  </r>
  <r>
    <n v="8237"/>
    <s v="Mary"/>
    <d v="2023-05-19T00:00:00"/>
    <d v="2024-12-07T00:00:00"/>
    <x v="380"/>
    <x v="0"/>
    <x v="0"/>
    <n v="179"/>
    <x v="1"/>
    <s v="Comedy"/>
    <n v="2"/>
    <n v="6"/>
    <b v="0"/>
    <n v="680"/>
    <x v="0"/>
    <n v="50"/>
    <x v="3"/>
    <x v="0"/>
    <x v="2"/>
    <x v="4"/>
    <n v="52"/>
    <n v="3.4"/>
    <x v="0"/>
    <s v="Active"/>
    <n v="2919"/>
    <s v="2001-3000"/>
    <s v="Smartphone"/>
    <s v="25-34"/>
    <s v="Late Night"/>
  </r>
  <r>
    <n v="9500"/>
    <s v="Marissa"/>
    <d v="2023-09-13T00:00:00"/>
    <d v="2024-12-10T00:00:00"/>
    <x v="499"/>
    <x v="2"/>
    <x v="1"/>
    <n v="147"/>
    <x v="1"/>
    <s v="Documentary"/>
    <n v="1"/>
    <n v="1"/>
    <b v="1"/>
    <n v="780"/>
    <x v="0"/>
    <n v="76"/>
    <x v="1"/>
    <x v="0"/>
    <x v="2"/>
    <x v="2"/>
    <n v="21"/>
    <n v="4.4000000000000004"/>
    <x v="1"/>
    <s v="Active"/>
    <n v="3081"/>
    <s v="3001-4000"/>
    <s v="Tablet"/>
    <s v="25-34"/>
    <s v="Late Night"/>
  </r>
  <r>
    <n v="7476"/>
    <s v="Patrick"/>
    <d v="2023-06-16T00:00:00"/>
    <d v="2024-11-27T00:00:00"/>
    <x v="355"/>
    <x v="0"/>
    <x v="1"/>
    <n v="235"/>
    <x v="4"/>
    <s v="Horror"/>
    <n v="3"/>
    <n v="1"/>
    <b v="1"/>
    <n v="569"/>
    <x v="4"/>
    <n v="176"/>
    <x v="2"/>
    <x v="6"/>
    <x v="1"/>
    <x v="5"/>
    <n v="18"/>
    <n v="3.8"/>
    <x v="1"/>
    <s v="Active"/>
    <n v="3138"/>
    <s v="3001-4000"/>
    <s v="Desktop"/>
    <s v="35-44"/>
    <s v="Afternoon"/>
  </r>
  <r>
    <n v="9908"/>
    <s v="Kelly"/>
    <d v="2023-01-03T00:00:00"/>
    <d v="2024-12-04T00:00:00"/>
    <x v="54"/>
    <x v="7"/>
    <x v="1"/>
    <n v="390"/>
    <x v="2"/>
    <s v="Romance"/>
    <n v="3"/>
    <n v="1"/>
    <b v="0"/>
    <n v="256"/>
    <x v="2"/>
    <n v="183"/>
    <x v="2"/>
    <x v="5"/>
    <x v="2"/>
    <x v="1"/>
    <n v="89"/>
    <n v="3.2"/>
    <x v="1"/>
    <s v="Active"/>
    <n v="1180"/>
    <s v="1001-2000"/>
    <s v="Smart TV"/>
    <s v="45-54"/>
    <s v="Evening"/>
  </r>
  <r>
    <n v="1534"/>
    <s v="Mary"/>
    <d v="2024-07-22T00:00:00"/>
    <d v="2024-12-18T00:00:00"/>
    <x v="425"/>
    <x v="3"/>
    <x v="0"/>
    <n v="116"/>
    <x v="1"/>
    <s v="Action"/>
    <n v="1"/>
    <n v="4"/>
    <b v="0"/>
    <n v="799"/>
    <x v="0"/>
    <n v="137"/>
    <x v="0"/>
    <x v="0"/>
    <x v="2"/>
    <x v="2"/>
    <n v="78"/>
    <n v="4.5999999999999996"/>
    <x v="1"/>
    <s v="Active"/>
    <n v="4518"/>
    <s v="4001-5000"/>
    <s v="Desktop"/>
    <s v="55+"/>
    <s v="Evening"/>
  </r>
  <r>
    <n v="4613"/>
    <s v="Cynthia"/>
    <d v="2023-03-03T00:00:00"/>
    <d v="2024-12-04T00:00:00"/>
    <x v="500"/>
    <x v="1"/>
    <x v="2"/>
    <n v="492"/>
    <x v="3"/>
    <s v="Action"/>
    <n v="1"/>
    <n v="2"/>
    <b v="0"/>
    <n v="237"/>
    <x v="2"/>
    <n v="55"/>
    <x v="1"/>
    <x v="4"/>
    <x v="3"/>
    <x v="2"/>
    <n v="15"/>
    <n v="4.9000000000000004"/>
    <x v="1"/>
    <s v="Active"/>
    <n v="3843"/>
    <s v="3001-4000"/>
    <s v="Smartphone"/>
    <s v="35-44"/>
    <s v="Evening"/>
  </r>
  <r>
    <n v="5063"/>
    <s v="Jasmine"/>
    <d v="2024-06-04T00:00:00"/>
    <d v="2024-11-22T00:00:00"/>
    <x v="501"/>
    <x v="3"/>
    <x v="0"/>
    <n v="159"/>
    <x v="1"/>
    <s v="Action"/>
    <n v="4"/>
    <n v="5"/>
    <b v="1"/>
    <n v="138"/>
    <x v="1"/>
    <n v="3"/>
    <x v="3"/>
    <x v="5"/>
    <x v="1"/>
    <x v="0"/>
    <n v="12"/>
    <n v="3.9"/>
    <x v="1"/>
    <s v="Active"/>
    <n v="3604"/>
    <s v="3001-4000"/>
    <s v="Laptop"/>
    <s v="25-34"/>
    <s v="Morning"/>
  </r>
  <r>
    <n v="4548"/>
    <s v="Sarah"/>
    <d v="2023-06-08T00:00:00"/>
    <d v="2024-11-20T00:00:00"/>
    <x v="332"/>
    <x v="0"/>
    <x v="0"/>
    <n v="279"/>
    <x v="4"/>
    <s v="Romance"/>
    <n v="4"/>
    <n v="6"/>
    <b v="0"/>
    <n v="636"/>
    <x v="0"/>
    <n v="176"/>
    <x v="2"/>
    <x v="6"/>
    <x v="3"/>
    <x v="5"/>
    <n v="32"/>
    <n v="3.7"/>
    <x v="1"/>
    <s v="Active"/>
    <n v="4445"/>
    <s v="4001-5000"/>
    <s v="Smartphone"/>
    <s v="25-34"/>
    <s v="Afternoon"/>
  </r>
  <r>
    <n v="7556"/>
    <s v="Adam"/>
    <d v="2024-07-17T00:00:00"/>
    <d v="2024-11-26T00:00:00"/>
    <x v="461"/>
    <x v="3"/>
    <x v="2"/>
    <n v="386"/>
    <x v="2"/>
    <s v="Action"/>
    <n v="2"/>
    <n v="6"/>
    <b v="1"/>
    <n v="461"/>
    <x v="4"/>
    <n v="178"/>
    <x v="2"/>
    <x v="0"/>
    <x v="3"/>
    <x v="0"/>
    <n v="79"/>
    <n v="3.7"/>
    <x v="0"/>
    <s v="Active"/>
    <n v="1587"/>
    <s v="1001-2000"/>
    <s v="Tablet"/>
    <s v="35-44"/>
    <s v="Afternoon"/>
  </r>
  <r>
    <n v="1846"/>
    <s v="Mason"/>
    <d v="2024-06-21T00:00:00"/>
    <d v="2024-12-07T00:00:00"/>
    <x v="502"/>
    <x v="3"/>
    <x v="2"/>
    <n v="332"/>
    <x v="2"/>
    <s v="Sci-Fi"/>
    <n v="1"/>
    <n v="6"/>
    <b v="0"/>
    <n v="20"/>
    <x v="1"/>
    <n v="128"/>
    <x v="0"/>
    <x v="4"/>
    <x v="2"/>
    <x v="4"/>
    <n v="50"/>
    <n v="5"/>
    <x v="0"/>
    <s v="Active"/>
    <n v="4400"/>
    <s v="4001-5000"/>
    <s v="Smart TV"/>
    <s v="45-54"/>
    <s v="Late Night"/>
  </r>
  <r>
    <n v="7088"/>
    <s v="Amy"/>
    <d v="2024-01-01T00:00:00"/>
    <d v="2024-11-21T00:00:00"/>
    <x v="393"/>
    <x v="4"/>
    <x v="1"/>
    <n v="176"/>
    <x v="1"/>
    <s v="Documentary"/>
    <n v="5"/>
    <n v="5"/>
    <b v="1"/>
    <n v="276"/>
    <x v="2"/>
    <n v="138"/>
    <x v="0"/>
    <x v="4"/>
    <x v="0"/>
    <x v="3"/>
    <n v="56"/>
    <n v="4.7"/>
    <x v="0"/>
    <s v="Active"/>
    <n v="2891"/>
    <s v="2001-3000"/>
    <s v="Smartphone"/>
    <s v="18-24"/>
    <s v="Morning"/>
  </r>
  <r>
    <n v="1179"/>
    <s v="Craig"/>
    <d v="2024-06-07T00:00:00"/>
    <d v="2024-12-18T00:00:00"/>
    <x v="257"/>
    <x v="3"/>
    <x v="1"/>
    <n v="221"/>
    <x v="4"/>
    <s v="Romance"/>
    <n v="4"/>
    <n v="1"/>
    <b v="1"/>
    <n v="603"/>
    <x v="0"/>
    <n v="141"/>
    <x v="0"/>
    <x v="5"/>
    <x v="3"/>
    <x v="0"/>
    <n v="44"/>
    <n v="3.3"/>
    <x v="1"/>
    <s v="Active"/>
    <n v="1363"/>
    <s v="1001-2000"/>
    <s v="Smartphone"/>
    <s v="35-44"/>
    <s v="Afternoon"/>
  </r>
  <r>
    <n v="2190"/>
    <s v="Lindsay"/>
    <d v="2023-12-31T00:00:00"/>
    <d v="2024-12-05T00:00:00"/>
    <x v="435"/>
    <x v="4"/>
    <x v="0"/>
    <n v="263"/>
    <x v="4"/>
    <s v="Horror"/>
    <n v="4"/>
    <n v="1"/>
    <b v="1"/>
    <n v="799"/>
    <x v="0"/>
    <n v="14"/>
    <x v="3"/>
    <x v="0"/>
    <x v="2"/>
    <x v="2"/>
    <n v="32"/>
    <n v="3.3"/>
    <x v="0"/>
    <s v="Active"/>
    <n v="2323"/>
    <s v="2001-3000"/>
    <s v="Smart TV"/>
    <s v="55+"/>
    <s v="Evening"/>
  </r>
  <r>
    <n v="2847"/>
    <s v="Charles"/>
    <d v="2023-09-23T00:00:00"/>
    <d v="2024-11-27T00:00:00"/>
    <x v="69"/>
    <x v="2"/>
    <x v="2"/>
    <n v="222"/>
    <x v="4"/>
    <s v="Documentary"/>
    <n v="1"/>
    <n v="3"/>
    <b v="0"/>
    <n v="785"/>
    <x v="0"/>
    <n v="147"/>
    <x v="0"/>
    <x v="6"/>
    <x v="2"/>
    <x v="2"/>
    <n v="21"/>
    <n v="4.8"/>
    <x v="1"/>
    <s v="Active"/>
    <n v="4291"/>
    <s v="4001-5000"/>
    <s v="Smart TV"/>
    <s v="45-54"/>
    <s v="Morning"/>
  </r>
  <r>
    <n v="6570"/>
    <s v="Joseph"/>
    <d v="2024-12-08T00:00:00"/>
    <d v="2024-12-12T00:00:00"/>
    <x v="475"/>
    <x v="6"/>
    <x v="1"/>
    <n v="39"/>
    <x v="0"/>
    <s v="Romance"/>
    <n v="5"/>
    <n v="3"/>
    <b v="1"/>
    <n v="28"/>
    <x v="1"/>
    <n v="189"/>
    <x v="2"/>
    <x v="1"/>
    <x v="2"/>
    <x v="5"/>
    <n v="26"/>
    <n v="4.5999999999999996"/>
    <x v="1"/>
    <s v="Active"/>
    <n v="4938"/>
    <s v="4001-5000"/>
    <s v="Smartphone"/>
    <s v="55+"/>
    <s v="Evening"/>
  </r>
  <r>
    <n v="1149"/>
    <s v="Michael"/>
    <d v="2023-05-29T00:00:00"/>
    <d v="2024-11-28T00:00:00"/>
    <x v="8"/>
    <x v="0"/>
    <x v="1"/>
    <n v="445"/>
    <x v="3"/>
    <s v="Action"/>
    <n v="3"/>
    <n v="2"/>
    <b v="1"/>
    <n v="637"/>
    <x v="0"/>
    <n v="14"/>
    <x v="3"/>
    <x v="0"/>
    <x v="1"/>
    <x v="5"/>
    <n v="50"/>
    <n v="3.2"/>
    <x v="1"/>
    <s v="Active"/>
    <n v="913"/>
    <s v="0-1000"/>
    <s v="Desktop"/>
    <s v="45-54"/>
    <s v="Late Night"/>
  </r>
  <r>
    <n v="1336"/>
    <s v="James"/>
    <d v="2024-04-25T00:00:00"/>
    <d v="2024-12-10T00:00:00"/>
    <x v="215"/>
    <x v="5"/>
    <x v="1"/>
    <n v="164"/>
    <x v="1"/>
    <s v="Sci-Fi"/>
    <n v="3"/>
    <n v="3"/>
    <b v="1"/>
    <n v="79"/>
    <x v="1"/>
    <n v="130"/>
    <x v="0"/>
    <x v="1"/>
    <x v="0"/>
    <x v="5"/>
    <n v="47"/>
    <n v="3.9"/>
    <x v="0"/>
    <s v="Active"/>
    <n v="3925"/>
    <s v="3001-4000"/>
    <s v="Laptop"/>
    <s v="55+"/>
    <s v="Morning"/>
  </r>
  <r>
    <n v="6956"/>
    <s v="Brandon"/>
    <d v="2024-02-21T00:00:00"/>
    <d v="2024-11-24T00:00:00"/>
    <x v="503"/>
    <x v="5"/>
    <x v="2"/>
    <n v="101"/>
    <x v="1"/>
    <s v="Sci-Fi"/>
    <n v="5"/>
    <n v="1"/>
    <b v="1"/>
    <n v="175"/>
    <x v="1"/>
    <n v="125"/>
    <x v="0"/>
    <x v="3"/>
    <x v="1"/>
    <x v="2"/>
    <n v="44"/>
    <n v="3.6"/>
    <x v="1"/>
    <s v="Active"/>
    <n v="2517"/>
    <s v="2001-3000"/>
    <s v="Laptop"/>
    <s v="55+"/>
    <s v="Evening"/>
  </r>
  <r>
    <n v="7015"/>
    <s v="Jaclyn"/>
    <d v="2024-10-02T00:00:00"/>
    <d v="2024-12-09T00:00:00"/>
    <x v="240"/>
    <x v="6"/>
    <x v="1"/>
    <n v="424"/>
    <x v="3"/>
    <s v="Drama"/>
    <n v="1"/>
    <n v="3"/>
    <b v="1"/>
    <n v="684"/>
    <x v="0"/>
    <n v="127"/>
    <x v="0"/>
    <x v="5"/>
    <x v="3"/>
    <x v="2"/>
    <n v="97"/>
    <n v="4.5999999999999996"/>
    <x v="0"/>
    <s v="Active"/>
    <n v="2070"/>
    <s v="2001-3000"/>
    <s v="Laptop"/>
    <s v="25-34"/>
    <s v="Late Night"/>
  </r>
  <r>
    <n v="4104"/>
    <s v="Alvin"/>
    <d v="2023-07-22T00:00:00"/>
    <d v="2024-11-20T00:00:00"/>
    <x v="248"/>
    <x v="2"/>
    <x v="2"/>
    <n v="182"/>
    <x v="1"/>
    <s v="Sci-Fi"/>
    <n v="4"/>
    <n v="5"/>
    <b v="0"/>
    <n v="247"/>
    <x v="2"/>
    <n v="197"/>
    <x v="2"/>
    <x v="0"/>
    <x v="3"/>
    <x v="5"/>
    <n v="90"/>
    <n v="4.7"/>
    <x v="0"/>
    <s v="Active"/>
    <n v="4726"/>
    <s v="4001-5000"/>
    <s v="Laptop"/>
    <s v="35-44"/>
    <s v="Evening"/>
  </r>
  <r>
    <n v="9413"/>
    <s v="Megan"/>
    <d v="2023-08-27T00:00:00"/>
    <d v="2024-12-03T00:00:00"/>
    <x v="46"/>
    <x v="2"/>
    <x v="2"/>
    <n v="115"/>
    <x v="1"/>
    <s v="Sci-Fi"/>
    <n v="2"/>
    <n v="3"/>
    <b v="1"/>
    <n v="741"/>
    <x v="0"/>
    <n v="68"/>
    <x v="1"/>
    <x v="0"/>
    <x v="3"/>
    <x v="0"/>
    <n v="30"/>
    <n v="5"/>
    <x v="1"/>
    <s v="Active"/>
    <n v="1536"/>
    <s v="1001-2000"/>
    <s v="Smartphone"/>
    <s v="35-44"/>
    <s v="Morning"/>
  </r>
  <r>
    <n v="8300"/>
    <s v="Carolyn"/>
    <d v="2024-04-24T00:00:00"/>
    <d v="2024-12-13T00:00:00"/>
    <x v="373"/>
    <x v="5"/>
    <x v="2"/>
    <n v="33"/>
    <x v="0"/>
    <s v="Documentary"/>
    <n v="1"/>
    <n v="4"/>
    <b v="0"/>
    <n v="623"/>
    <x v="0"/>
    <n v="53"/>
    <x v="1"/>
    <x v="1"/>
    <x v="2"/>
    <x v="4"/>
    <n v="17"/>
    <n v="3.5"/>
    <x v="0"/>
    <s v="Active"/>
    <n v="2113"/>
    <s v="2001-3000"/>
    <s v="Desktop"/>
    <s v="55+"/>
    <s v="Afternoon"/>
  </r>
  <r>
    <n v="5126"/>
    <s v="Christopher"/>
    <d v="2024-05-06T00:00:00"/>
    <d v="2024-12-03T00:00:00"/>
    <x v="504"/>
    <x v="5"/>
    <x v="0"/>
    <n v="259"/>
    <x v="4"/>
    <s v="Drama"/>
    <n v="1"/>
    <n v="1"/>
    <b v="1"/>
    <n v="327"/>
    <x v="2"/>
    <n v="76"/>
    <x v="1"/>
    <x v="2"/>
    <x v="0"/>
    <x v="5"/>
    <n v="9"/>
    <n v="4.3"/>
    <x v="1"/>
    <s v="Active"/>
    <n v="428"/>
    <s v="0-1000"/>
    <s v="Tablet"/>
    <s v="25-34"/>
    <s v="Afternoon"/>
  </r>
  <r>
    <n v="1754"/>
    <s v="Patricia"/>
    <d v="2024-06-13T00:00:00"/>
    <d v="2024-11-20T00:00:00"/>
    <x v="464"/>
    <x v="3"/>
    <x v="2"/>
    <n v="309"/>
    <x v="2"/>
    <s v="Romance"/>
    <n v="5"/>
    <n v="6"/>
    <b v="0"/>
    <n v="760"/>
    <x v="0"/>
    <n v="72"/>
    <x v="1"/>
    <x v="6"/>
    <x v="2"/>
    <x v="5"/>
    <n v="91"/>
    <n v="4.8"/>
    <x v="1"/>
    <s v="Active"/>
    <n v="2336"/>
    <s v="2001-3000"/>
    <s v="Smart TV"/>
    <s v="45-54"/>
    <s v="Afternoon"/>
  </r>
  <r>
    <n v="7089"/>
    <s v="Richard"/>
    <d v="2023-03-03T00:00:00"/>
    <d v="2024-12-11T00:00:00"/>
    <x v="62"/>
    <x v="1"/>
    <x v="0"/>
    <n v="367"/>
    <x v="2"/>
    <s v="Romance"/>
    <n v="1"/>
    <n v="3"/>
    <b v="0"/>
    <n v="522"/>
    <x v="4"/>
    <n v="10"/>
    <x v="3"/>
    <x v="0"/>
    <x v="0"/>
    <x v="2"/>
    <n v="70"/>
    <n v="3.8"/>
    <x v="0"/>
    <s v="Active"/>
    <n v="2344"/>
    <s v="2001-3000"/>
    <s v="Desktop"/>
    <s v="25-34"/>
    <s v="Morning"/>
  </r>
  <r>
    <n v="1697"/>
    <s v="Tiffany"/>
    <d v="2023-09-21T00:00:00"/>
    <d v="2024-11-27T00:00:00"/>
    <x v="409"/>
    <x v="2"/>
    <x v="0"/>
    <n v="472"/>
    <x v="3"/>
    <s v="Action"/>
    <n v="5"/>
    <n v="2"/>
    <b v="1"/>
    <n v="76"/>
    <x v="1"/>
    <n v="157"/>
    <x v="2"/>
    <x v="0"/>
    <x v="1"/>
    <x v="5"/>
    <n v="6"/>
    <n v="3.1"/>
    <x v="1"/>
    <s v="Active"/>
    <n v="1351"/>
    <s v="1001-2000"/>
    <s v="Laptop"/>
    <s v="55+"/>
    <s v="Afternoon"/>
  </r>
  <r>
    <n v="4768"/>
    <s v="Thomas"/>
    <d v="2023-12-04T00:00:00"/>
    <d v="2024-11-23T00:00:00"/>
    <x v="236"/>
    <x v="4"/>
    <x v="2"/>
    <n v="449"/>
    <x v="3"/>
    <s v="Documentary"/>
    <n v="5"/>
    <n v="4"/>
    <b v="0"/>
    <n v="61"/>
    <x v="1"/>
    <n v="61"/>
    <x v="1"/>
    <x v="5"/>
    <x v="1"/>
    <x v="5"/>
    <n v="88"/>
    <n v="3.7"/>
    <x v="1"/>
    <s v="Active"/>
    <n v="165"/>
    <s v="0-1000"/>
    <s v="Tablet"/>
    <s v="45-54"/>
    <s v="Afternoon"/>
  </r>
  <r>
    <n v="4205"/>
    <s v="Daniel"/>
    <d v="2023-12-14T00:00:00"/>
    <d v="2024-12-06T00:00:00"/>
    <x v="74"/>
    <x v="4"/>
    <x v="2"/>
    <n v="302"/>
    <x v="2"/>
    <s v="Comedy"/>
    <n v="4"/>
    <n v="4"/>
    <b v="1"/>
    <n v="800"/>
    <x v="0"/>
    <n v="101"/>
    <x v="0"/>
    <x v="0"/>
    <x v="3"/>
    <x v="4"/>
    <n v="89"/>
    <n v="4.3"/>
    <x v="0"/>
    <s v="Active"/>
    <n v="3411"/>
    <s v="3001-4000"/>
    <s v="Desktop"/>
    <s v="55+"/>
    <s v="Evening"/>
  </r>
  <r>
    <n v="8844"/>
    <s v="Ashley"/>
    <d v="2024-09-24T00:00:00"/>
    <d v="2024-12-18T00:00:00"/>
    <x v="116"/>
    <x v="6"/>
    <x v="0"/>
    <n v="70"/>
    <x v="0"/>
    <s v="Sci-Fi"/>
    <n v="3"/>
    <n v="6"/>
    <b v="1"/>
    <n v="226"/>
    <x v="2"/>
    <n v="104"/>
    <x v="0"/>
    <x v="0"/>
    <x v="1"/>
    <x v="1"/>
    <n v="59"/>
    <n v="3.3"/>
    <x v="1"/>
    <s v="Active"/>
    <n v="615"/>
    <s v="0-1000"/>
    <s v="Laptop"/>
    <s v="45-54"/>
    <s v="Late Night"/>
  </r>
  <r>
    <n v="1103"/>
    <s v="Lindsey"/>
    <d v="2023-05-08T00:00:00"/>
    <d v="2024-12-02T00:00:00"/>
    <x v="134"/>
    <x v="0"/>
    <x v="0"/>
    <n v="157"/>
    <x v="1"/>
    <s v="Sci-Fi"/>
    <n v="2"/>
    <n v="1"/>
    <b v="0"/>
    <n v="792"/>
    <x v="0"/>
    <n v="141"/>
    <x v="0"/>
    <x v="1"/>
    <x v="2"/>
    <x v="3"/>
    <n v="18"/>
    <n v="4.2"/>
    <x v="0"/>
    <s v="Active"/>
    <n v="1538"/>
    <s v="1001-2000"/>
    <s v="Smartphone"/>
    <s v="55+"/>
    <s v="Afternoon"/>
  </r>
  <r>
    <n v="2180"/>
    <s v="Yvonne"/>
    <d v="2023-04-16T00:00:00"/>
    <d v="2024-11-24T00:00:00"/>
    <x v="44"/>
    <x v="0"/>
    <x v="0"/>
    <n v="17"/>
    <x v="0"/>
    <s v="Horror"/>
    <n v="5"/>
    <n v="5"/>
    <b v="0"/>
    <n v="498"/>
    <x v="4"/>
    <n v="67"/>
    <x v="1"/>
    <x v="2"/>
    <x v="0"/>
    <x v="2"/>
    <n v="67"/>
    <n v="3"/>
    <x v="1"/>
    <s v="Active"/>
    <n v="1835"/>
    <s v="1001-2000"/>
    <s v="Smart TV"/>
    <s v="35-44"/>
    <s v="Late Night"/>
  </r>
  <r>
    <n v="6607"/>
    <s v="Gene"/>
    <d v="2023-01-13T00:00:00"/>
    <d v="2024-12-02T00:00:00"/>
    <x v="203"/>
    <x v="1"/>
    <x v="2"/>
    <n v="173"/>
    <x v="1"/>
    <s v="Drama"/>
    <n v="1"/>
    <n v="3"/>
    <b v="1"/>
    <n v="950"/>
    <x v="3"/>
    <n v="163"/>
    <x v="2"/>
    <x v="6"/>
    <x v="1"/>
    <x v="5"/>
    <n v="96"/>
    <n v="4.9000000000000004"/>
    <x v="1"/>
    <s v="Active"/>
    <n v="3515"/>
    <s v="3001-4000"/>
    <s v="Smart TV"/>
    <s v="35-44"/>
    <s v="Late Night"/>
  </r>
  <r>
    <n v="7949"/>
    <s v="Phyllis"/>
    <d v="2023-01-11T00:00:00"/>
    <d v="2024-11-21T00:00:00"/>
    <x v="320"/>
    <x v="1"/>
    <x v="1"/>
    <n v="301"/>
    <x v="2"/>
    <s v="Comedy"/>
    <n v="5"/>
    <n v="4"/>
    <b v="0"/>
    <n v="906"/>
    <x v="3"/>
    <n v="141"/>
    <x v="0"/>
    <x v="4"/>
    <x v="2"/>
    <x v="0"/>
    <n v="56"/>
    <n v="4.5"/>
    <x v="1"/>
    <s v="Active"/>
    <n v="1657"/>
    <s v="1001-2000"/>
    <s v="Desktop"/>
    <s v="35-44"/>
    <s v="Afternoon"/>
  </r>
  <r>
    <n v="5337"/>
    <s v="Travis"/>
    <d v="2024-08-16T00:00:00"/>
    <d v="2024-11-28T00:00:00"/>
    <x v="82"/>
    <x v="3"/>
    <x v="0"/>
    <n v="357"/>
    <x v="2"/>
    <s v="Horror"/>
    <n v="2"/>
    <n v="4"/>
    <b v="1"/>
    <n v="245"/>
    <x v="2"/>
    <n v="116"/>
    <x v="0"/>
    <x v="6"/>
    <x v="3"/>
    <x v="2"/>
    <n v="71"/>
    <n v="4.2"/>
    <x v="1"/>
    <s v="Active"/>
    <n v="2209"/>
    <s v="2001-3000"/>
    <s v="Smartphone"/>
    <s v="18-24"/>
    <s v="Late Night"/>
  </r>
  <r>
    <n v="8477"/>
    <s v="Aaron"/>
    <d v="2023-07-18T00:00:00"/>
    <d v="2024-12-02T00:00:00"/>
    <x v="244"/>
    <x v="0"/>
    <x v="0"/>
    <n v="48"/>
    <x v="0"/>
    <s v="Drama"/>
    <n v="4"/>
    <n v="2"/>
    <b v="0"/>
    <n v="33"/>
    <x v="1"/>
    <n v="7"/>
    <x v="3"/>
    <x v="0"/>
    <x v="0"/>
    <x v="1"/>
    <n v="13"/>
    <n v="4.8"/>
    <x v="1"/>
    <s v="Active"/>
    <n v="1327"/>
    <s v="1001-2000"/>
    <s v="Smart TV"/>
    <s v="45-54"/>
    <s v="Morning"/>
  </r>
  <r>
    <n v="7673"/>
    <s v="Nina"/>
    <d v="2023-08-18T00:00:00"/>
    <d v="2024-11-22T00:00:00"/>
    <x v="505"/>
    <x v="2"/>
    <x v="0"/>
    <n v="351"/>
    <x v="2"/>
    <s v="Action"/>
    <n v="4"/>
    <n v="2"/>
    <b v="0"/>
    <n v="70"/>
    <x v="1"/>
    <n v="41"/>
    <x v="3"/>
    <x v="5"/>
    <x v="3"/>
    <x v="3"/>
    <n v="78"/>
    <n v="3.7"/>
    <x v="0"/>
    <s v="Active"/>
    <n v="4337"/>
    <s v="4001-5000"/>
    <s v="Smartphone"/>
    <s v="55+"/>
    <s v="Evening"/>
  </r>
  <r>
    <n v="6113"/>
    <s v="Stacy"/>
    <d v="2023-11-06T00:00:00"/>
    <d v="2024-12-14T00:00:00"/>
    <x v="58"/>
    <x v="2"/>
    <x v="1"/>
    <n v="491"/>
    <x v="3"/>
    <s v="Comedy"/>
    <n v="3"/>
    <n v="4"/>
    <b v="1"/>
    <n v="779"/>
    <x v="0"/>
    <n v="86"/>
    <x v="1"/>
    <x v="2"/>
    <x v="3"/>
    <x v="0"/>
    <n v="85"/>
    <n v="4.7"/>
    <x v="1"/>
    <s v="Active"/>
    <n v="398"/>
    <s v="0-1000"/>
    <s v="Laptop"/>
    <s v="55+"/>
    <s v="Evening"/>
  </r>
  <r>
    <n v="7457"/>
    <s v="Madison"/>
    <d v="2023-04-12T00:00:00"/>
    <d v="2024-11-29T00:00:00"/>
    <x v="506"/>
    <x v="0"/>
    <x v="1"/>
    <n v="164"/>
    <x v="1"/>
    <s v="Sci-Fi"/>
    <n v="2"/>
    <n v="1"/>
    <b v="1"/>
    <n v="536"/>
    <x v="4"/>
    <n v="150"/>
    <x v="0"/>
    <x v="2"/>
    <x v="1"/>
    <x v="2"/>
    <n v="7"/>
    <n v="3.2"/>
    <x v="1"/>
    <s v="Active"/>
    <n v="1508"/>
    <s v="1001-2000"/>
    <s v="Smartphone"/>
    <s v="45-54"/>
    <s v="Morning"/>
  </r>
  <r>
    <n v="6639"/>
    <s v="Victoria"/>
    <d v="2023-12-18T00:00:00"/>
    <d v="2024-12-18T00:00:00"/>
    <x v="395"/>
    <x v="4"/>
    <x v="0"/>
    <n v="304"/>
    <x v="2"/>
    <s v="Action"/>
    <n v="1"/>
    <n v="6"/>
    <b v="1"/>
    <n v="902"/>
    <x v="3"/>
    <n v="20"/>
    <x v="3"/>
    <x v="5"/>
    <x v="0"/>
    <x v="2"/>
    <n v="62"/>
    <n v="3.9"/>
    <x v="1"/>
    <s v="Active"/>
    <n v="249"/>
    <s v="0-1000"/>
    <s v="Desktop"/>
    <s v="35-44"/>
    <s v="Evening"/>
  </r>
  <r>
    <n v="5220"/>
    <s v="Justin"/>
    <d v="2023-08-13T00:00:00"/>
    <d v="2024-12-08T00:00:00"/>
    <x v="417"/>
    <x v="2"/>
    <x v="0"/>
    <n v="166"/>
    <x v="1"/>
    <s v="Horror"/>
    <n v="2"/>
    <n v="3"/>
    <b v="1"/>
    <n v="493"/>
    <x v="4"/>
    <n v="168"/>
    <x v="2"/>
    <x v="0"/>
    <x v="0"/>
    <x v="4"/>
    <n v="55"/>
    <n v="3.4"/>
    <x v="1"/>
    <s v="Active"/>
    <n v="954"/>
    <s v="0-1000"/>
    <s v="Laptop"/>
    <s v="18-24"/>
    <s v="Evening"/>
  </r>
  <r>
    <n v="6970"/>
    <s v="Tammy"/>
    <d v="2023-12-17T00:00:00"/>
    <d v="2024-12-05T00:00:00"/>
    <x v="356"/>
    <x v="4"/>
    <x v="0"/>
    <n v="225"/>
    <x v="4"/>
    <s v="Romance"/>
    <n v="3"/>
    <n v="3"/>
    <b v="1"/>
    <n v="589"/>
    <x v="4"/>
    <n v="103"/>
    <x v="0"/>
    <x v="1"/>
    <x v="2"/>
    <x v="0"/>
    <n v="93"/>
    <n v="3.2"/>
    <x v="1"/>
    <s v="Active"/>
    <n v="3313"/>
    <s v="3001-4000"/>
    <s v="Smart TV"/>
    <s v="35-44"/>
    <s v="Morning"/>
  </r>
  <r>
    <n v="6705"/>
    <s v="Joshua"/>
    <d v="2024-09-28T00:00:00"/>
    <d v="2024-12-09T00:00:00"/>
    <x v="507"/>
    <x v="6"/>
    <x v="0"/>
    <n v="163"/>
    <x v="1"/>
    <s v="Romance"/>
    <n v="2"/>
    <n v="6"/>
    <b v="1"/>
    <n v="206"/>
    <x v="2"/>
    <n v="132"/>
    <x v="0"/>
    <x v="5"/>
    <x v="1"/>
    <x v="0"/>
    <n v="63"/>
    <n v="3.5"/>
    <x v="1"/>
    <s v="Active"/>
    <n v="1790"/>
    <s v="1001-2000"/>
    <s v="Desktop"/>
    <s v="35-44"/>
    <s v="Evening"/>
  </r>
  <r>
    <n v="2477"/>
    <s v="Sara"/>
    <d v="2023-03-13T00:00:00"/>
    <d v="2024-11-26T00:00:00"/>
    <x v="508"/>
    <x v="1"/>
    <x v="2"/>
    <n v="419"/>
    <x v="3"/>
    <s v="Sci-Fi"/>
    <n v="2"/>
    <n v="6"/>
    <b v="1"/>
    <n v="752"/>
    <x v="0"/>
    <n v="21"/>
    <x v="3"/>
    <x v="0"/>
    <x v="1"/>
    <x v="0"/>
    <n v="94"/>
    <n v="3.9"/>
    <x v="0"/>
    <s v="Active"/>
    <n v="2864"/>
    <s v="2001-3000"/>
    <s v="Desktop"/>
    <s v="35-44"/>
    <s v="Afternoon"/>
  </r>
  <r>
    <n v="6236"/>
    <s v="Benjamin"/>
    <d v="2023-02-26T00:00:00"/>
    <d v="2024-11-22T00:00:00"/>
    <x v="430"/>
    <x v="1"/>
    <x v="1"/>
    <n v="293"/>
    <x v="4"/>
    <s v="Action"/>
    <n v="2"/>
    <n v="3"/>
    <b v="0"/>
    <n v="514"/>
    <x v="4"/>
    <n v="68"/>
    <x v="1"/>
    <x v="3"/>
    <x v="2"/>
    <x v="2"/>
    <n v="4"/>
    <n v="4.7"/>
    <x v="0"/>
    <s v="Active"/>
    <n v="1872"/>
    <s v="1001-2000"/>
    <s v="Tablet"/>
    <s v="25-34"/>
    <s v="Late Night"/>
  </r>
  <r>
    <n v="4079"/>
    <s v="Kristen"/>
    <d v="2023-01-16T00:00:00"/>
    <d v="2024-12-15T00:00:00"/>
    <x v="509"/>
    <x v="1"/>
    <x v="0"/>
    <n v="171"/>
    <x v="1"/>
    <s v="Horror"/>
    <n v="3"/>
    <n v="6"/>
    <b v="1"/>
    <n v="858"/>
    <x v="3"/>
    <n v="58"/>
    <x v="1"/>
    <x v="5"/>
    <x v="1"/>
    <x v="1"/>
    <n v="21"/>
    <n v="4.5"/>
    <x v="1"/>
    <s v="Active"/>
    <n v="2521"/>
    <s v="2001-3000"/>
    <s v="Smartphone"/>
    <s v="45-54"/>
    <s v="Afternoon"/>
  </r>
  <r>
    <n v="7927"/>
    <s v="Erika"/>
    <d v="2023-01-11T00:00:00"/>
    <d v="2024-11-20T00:00:00"/>
    <x v="469"/>
    <x v="1"/>
    <x v="0"/>
    <n v="438"/>
    <x v="3"/>
    <s v="Documentary"/>
    <n v="4"/>
    <n v="3"/>
    <b v="0"/>
    <n v="970"/>
    <x v="3"/>
    <n v="59"/>
    <x v="1"/>
    <x v="5"/>
    <x v="2"/>
    <x v="3"/>
    <n v="78"/>
    <n v="4.5999999999999996"/>
    <x v="1"/>
    <s v="Active"/>
    <n v="4426"/>
    <s v="4001-5000"/>
    <s v="Tablet"/>
    <s v="55+"/>
    <s v="Late Night"/>
  </r>
  <r>
    <n v="5059"/>
    <s v="Robert"/>
    <d v="2024-09-03T00:00:00"/>
    <d v="2024-11-27T00:00:00"/>
    <x v="116"/>
    <x v="6"/>
    <x v="1"/>
    <n v="247"/>
    <x v="4"/>
    <s v="Comedy"/>
    <n v="4"/>
    <n v="4"/>
    <b v="0"/>
    <n v="510"/>
    <x v="4"/>
    <n v="87"/>
    <x v="1"/>
    <x v="4"/>
    <x v="1"/>
    <x v="2"/>
    <n v="99"/>
    <n v="3.5"/>
    <x v="0"/>
    <s v="Active"/>
    <n v="3100"/>
    <s v="3001-4000"/>
    <s v="Smart TV"/>
    <s v="45-54"/>
    <s v="Afternoon"/>
  </r>
  <r>
    <n v="4210"/>
    <s v="Paul"/>
    <d v="2023-11-29T00:00:00"/>
    <d v="2024-11-26T00:00:00"/>
    <x v="68"/>
    <x v="4"/>
    <x v="1"/>
    <n v="85"/>
    <x v="0"/>
    <s v="Horror"/>
    <n v="1"/>
    <n v="2"/>
    <b v="0"/>
    <n v="770"/>
    <x v="0"/>
    <n v="132"/>
    <x v="0"/>
    <x v="2"/>
    <x v="1"/>
    <x v="3"/>
    <n v="99"/>
    <n v="4.4000000000000004"/>
    <x v="0"/>
    <s v="Active"/>
    <n v="4273"/>
    <s v="4001-5000"/>
    <s v="Tablet"/>
    <s v="35-44"/>
    <s v="Morning"/>
  </r>
  <r>
    <n v="5054"/>
    <s v="Robert"/>
    <d v="2023-01-11T00:00:00"/>
    <d v="2024-11-30T00:00:00"/>
    <x v="203"/>
    <x v="1"/>
    <x v="1"/>
    <n v="203"/>
    <x v="4"/>
    <s v="Documentary"/>
    <n v="5"/>
    <n v="2"/>
    <b v="0"/>
    <n v="903"/>
    <x v="3"/>
    <n v="19"/>
    <x v="3"/>
    <x v="1"/>
    <x v="2"/>
    <x v="0"/>
    <n v="76"/>
    <n v="4.5999999999999996"/>
    <x v="0"/>
    <s v="Active"/>
    <n v="1254"/>
    <s v="1001-2000"/>
    <s v="Laptop"/>
    <s v="45-54"/>
    <s v="Morning"/>
  </r>
  <r>
    <n v="5836"/>
    <s v="Bianca"/>
    <d v="2024-08-08T00:00:00"/>
    <d v="2024-11-21T00:00:00"/>
    <x v="187"/>
    <x v="3"/>
    <x v="2"/>
    <n v="219"/>
    <x v="4"/>
    <s v="Sci-Fi"/>
    <n v="1"/>
    <n v="5"/>
    <b v="1"/>
    <n v="347"/>
    <x v="2"/>
    <n v="55"/>
    <x v="1"/>
    <x v="6"/>
    <x v="3"/>
    <x v="2"/>
    <n v="64"/>
    <n v="4.5999999999999996"/>
    <x v="1"/>
    <s v="Active"/>
    <n v="4817"/>
    <s v="4001-5000"/>
    <s v="Smart TV"/>
    <s v="35-44"/>
    <s v="Evening"/>
  </r>
  <r>
    <n v="8612"/>
    <s v="Joseph"/>
    <d v="2024-02-22T00:00:00"/>
    <d v="2024-12-18T00:00:00"/>
    <x v="510"/>
    <x v="5"/>
    <x v="0"/>
    <n v="285"/>
    <x v="4"/>
    <s v="Comedy"/>
    <n v="5"/>
    <n v="5"/>
    <b v="0"/>
    <n v="600"/>
    <x v="4"/>
    <n v="109"/>
    <x v="0"/>
    <x v="5"/>
    <x v="3"/>
    <x v="2"/>
    <n v="76"/>
    <n v="4"/>
    <x v="0"/>
    <s v="Active"/>
    <n v="2330"/>
    <s v="2001-3000"/>
    <s v="Smartphone"/>
    <s v="25-34"/>
    <s v="Morning"/>
  </r>
  <r>
    <n v="7445"/>
    <s v="Lauren"/>
    <d v="2023-11-19T00:00:00"/>
    <d v="2024-11-23T00:00:00"/>
    <x v="511"/>
    <x v="4"/>
    <x v="2"/>
    <n v="115"/>
    <x v="1"/>
    <s v="Horror"/>
    <n v="2"/>
    <n v="6"/>
    <b v="1"/>
    <n v="583"/>
    <x v="4"/>
    <n v="127"/>
    <x v="0"/>
    <x v="0"/>
    <x v="2"/>
    <x v="4"/>
    <n v="0"/>
    <n v="3.6"/>
    <x v="0"/>
    <s v="Active"/>
    <n v="244"/>
    <s v="0-1000"/>
    <s v="Desktop"/>
    <s v="35-44"/>
    <s v="Late Night"/>
  </r>
  <r>
    <n v="6135"/>
    <s v="Carol"/>
    <d v="2024-10-10T00:00:00"/>
    <d v="2024-11-21T00:00:00"/>
    <x v="101"/>
    <x v="6"/>
    <x v="0"/>
    <n v="322"/>
    <x v="2"/>
    <s v="Drama"/>
    <n v="1"/>
    <n v="5"/>
    <b v="1"/>
    <n v="446"/>
    <x v="4"/>
    <n v="114"/>
    <x v="0"/>
    <x v="4"/>
    <x v="2"/>
    <x v="4"/>
    <n v="84"/>
    <n v="4.5"/>
    <x v="1"/>
    <s v="Active"/>
    <n v="1539"/>
    <s v="1001-2000"/>
    <s v="Tablet"/>
    <s v="25-34"/>
    <s v="Late Night"/>
  </r>
  <r>
    <n v="3168"/>
    <s v="Alicia"/>
    <d v="2024-04-07T00:00:00"/>
    <d v="2024-11-21T00:00:00"/>
    <x v="512"/>
    <x v="5"/>
    <x v="0"/>
    <n v="348"/>
    <x v="2"/>
    <s v="Action"/>
    <n v="2"/>
    <n v="2"/>
    <b v="1"/>
    <n v="797"/>
    <x v="0"/>
    <n v="81"/>
    <x v="1"/>
    <x v="4"/>
    <x v="0"/>
    <x v="3"/>
    <n v="12"/>
    <n v="5"/>
    <x v="1"/>
    <s v="Active"/>
    <n v="2657"/>
    <s v="2001-3000"/>
    <s v="Smart TV"/>
    <s v="45-54"/>
    <s v="Morning"/>
  </r>
  <r>
    <n v="2981"/>
    <s v="Laura"/>
    <d v="2024-05-07T00:00:00"/>
    <d v="2024-12-03T00:00:00"/>
    <x v="288"/>
    <x v="5"/>
    <x v="1"/>
    <n v="482"/>
    <x v="3"/>
    <s v="Sci-Fi"/>
    <n v="5"/>
    <n v="2"/>
    <b v="1"/>
    <n v="665"/>
    <x v="0"/>
    <n v="96"/>
    <x v="1"/>
    <x v="6"/>
    <x v="1"/>
    <x v="3"/>
    <n v="24"/>
    <n v="4.7"/>
    <x v="1"/>
    <s v="Active"/>
    <n v="4851"/>
    <s v="4001-5000"/>
    <s v="Smartphone"/>
    <s v="18-24"/>
    <s v="Afternoon"/>
  </r>
  <r>
    <n v="7739"/>
    <s v="Ryan"/>
    <d v="2023-03-12T00:00:00"/>
    <d v="2024-12-11T00:00:00"/>
    <x v="106"/>
    <x v="1"/>
    <x v="0"/>
    <n v="384"/>
    <x v="2"/>
    <s v="Sci-Fi"/>
    <n v="4"/>
    <n v="3"/>
    <b v="1"/>
    <n v="188"/>
    <x v="1"/>
    <n v="140"/>
    <x v="0"/>
    <x v="6"/>
    <x v="3"/>
    <x v="5"/>
    <n v="78"/>
    <n v="3.9"/>
    <x v="0"/>
    <s v="Active"/>
    <n v="2341"/>
    <s v="2001-3000"/>
    <s v="Smartphone"/>
    <s v="25-34"/>
    <s v="Afternoon"/>
  </r>
  <r>
    <n v="5905"/>
    <s v="Brian"/>
    <d v="2024-03-06T00:00:00"/>
    <d v="2024-12-09T00:00:00"/>
    <x v="164"/>
    <x v="5"/>
    <x v="2"/>
    <n v="178"/>
    <x v="1"/>
    <s v="Comedy"/>
    <n v="5"/>
    <n v="5"/>
    <b v="0"/>
    <n v="489"/>
    <x v="4"/>
    <n v="6"/>
    <x v="3"/>
    <x v="3"/>
    <x v="0"/>
    <x v="3"/>
    <n v="72"/>
    <n v="4.5"/>
    <x v="0"/>
    <s v="Active"/>
    <n v="3356"/>
    <s v="3001-4000"/>
    <s v="Tablet"/>
    <s v="55+"/>
    <s v="Late Night"/>
  </r>
  <r>
    <n v="1443"/>
    <s v="Sandra"/>
    <d v="2023-06-21T00:00:00"/>
    <d v="2024-12-17T00:00:00"/>
    <x v="513"/>
    <x v="0"/>
    <x v="1"/>
    <n v="91"/>
    <x v="0"/>
    <s v="Drama"/>
    <n v="1"/>
    <n v="2"/>
    <b v="0"/>
    <n v="377"/>
    <x v="2"/>
    <n v="14"/>
    <x v="3"/>
    <x v="0"/>
    <x v="2"/>
    <x v="1"/>
    <n v="53"/>
    <n v="4.5999999999999996"/>
    <x v="0"/>
    <s v="Active"/>
    <n v="228"/>
    <s v="0-1000"/>
    <s v="Tablet"/>
    <s v="55+"/>
    <s v="Late Night"/>
  </r>
  <r>
    <n v="6181"/>
    <s v="Krista"/>
    <d v="2024-12-01T00:00:00"/>
    <d v="2024-12-05T00:00:00"/>
    <x v="475"/>
    <x v="6"/>
    <x v="1"/>
    <n v="175"/>
    <x v="1"/>
    <s v="Horror"/>
    <n v="4"/>
    <n v="3"/>
    <b v="1"/>
    <n v="424"/>
    <x v="4"/>
    <n v="125"/>
    <x v="0"/>
    <x v="2"/>
    <x v="2"/>
    <x v="5"/>
    <n v="13"/>
    <n v="4.7"/>
    <x v="1"/>
    <s v="Active"/>
    <n v="2821"/>
    <s v="2001-3000"/>
    <s v="Smart TV"/>
    <s v="35-44"/>
    <s v="Evening"/>
  </r>
  <r>
    <n v="8406"/>
    <s v="Jeremiah"/>
    <d v="2023-11-19T00:00:00"/>
    <d v="2024-12-14T00:00:00"/>
    <x v="368"/>
    <x v="4"/>
    <x v="1"/>
    <n v="187"/>
    <x v="1"/>
    <s v="Action"/>
    <n v="5"/>
    <n v="5"/>
    <b v="1"/>
    <n v="491"/>
    <x v="4"/>
    <n v="197"/>
    <x v="2"/>
    <x v="2"/>
    <x v="0"/>
    <x v="5"/>
    <n v="54"/>
    <n v="3.3"/>
    <x v="1"/>
    <s v="Active"/>
    <n v="4380"/>
    <s v="4001-5000"/>
    <s v="Smartphone"/>
    <s v="35-44"/>
    <s v="Late Night"/>
  </r>
  <r>
    <n v="5389"/>
    <s v="Leon"/>
    <d v="2024-05-27T00:00:00"/>
    <d v="2024-11-29T00:00:00"/>
    <x v="447"/>
    <x v="3"/>
    <x v="1"/>
    <n v="352"/>
    <x v="2"/>
    <s v="Drama"/>
    <n v="4"/>
    <n v="1"/>
    <b v="0"/>
    <n v="521"/>
    <x v="4"/>
    <n v="128"/>
    <x v="0"/>
    <x v="5"/>
    <x v="3"/>
    <x v="4"/>
    <n v="59"/>
    <n v="4.5999999999999996"/>
    <x v="1"/>
    <s v="Active"/>
    <n v="2131"/>
    <s v="2001-3000"/>
    <s v="Desktop"/>
    <s v="45-54"/>
    <s v="Afternoon"/>
  </r>
  <r>
    <n v="4586"/>
    <s v="Tracey"/>
    <d v="2023-10-22T00:00:00"/>
    <d v="2024-12-01T00:00:00"/>
    <x v="229"/>
    <x v="2"/>
    <x v="0"/>
    <n v="448"/>
    <x v="3"/>
    <s v="Action"/>
    <n v="3"/>
    <n v="4"/>
    <b v="1"/>
    <n v="506"/>
    <x v="4"/>
    <n v="193"/>
    <x v="2"/>
    <x v="5"/>
    <x v="1"/>
    <x v="3"/>
    <n v="79"/>
    <n v="4.3"/>
    <x v="0"/>
    <s v="Active"/>
    <n v="3589"/>
    <s v="3001-4000"/>
    <s v="Smart TV"/>
    <s v="25-34"/>
    <s v="Late Night"/>
  </r>
  <r>
    <n v="4020"/>
    <s v="Edward"/>
    <d v="2024-03-20T00:00:00"/>
    <d v="2024-12-02T00:00:00"/>
    <x v="514"/>
    <x v="5"/>
    <x v="2"/>
    <n v="81"/>
    <x v="0"/>
    <s v="Sci-Fi"/>
    <n v="1"/>
    <n v="6"/>
    <b v="0"/>
    <n v="390"/>
    <x v="2"/>
    <n v="43"/>
    <x v="3"/>
    <x v="2"/>
    <x v="1"/>
    <x v="2"/>
    <n v="33"/>
    <n v="4"/>
    <x v="0"/>
    <s v="Active"/>
    <n v="4162"/>
    <s v="4001-5000"/>
    <s v="Desktop"/>
    <s v="45-54"/>
    <s v="Afternoon"/>
  </r>
  <r>
    <n v="1635"/>
    <s v="Larry"/>
    <d v="2023-12-22T00:00:00"/>
    <d v="2024-12-05T00:00:00"/>
    <x v="195"/>
    <x v="4"/>
    <x v="2"/>
    <n v="321"/>
    <x v="2"/>
    <s v="Sci-Fi"/>
    <n v="1"/>
    <n v="5"/>
    <b v="1"/>
    <n v="276"/>
    <x v="2"/>
    <n v="182"/>
    <x v="2"/>
    <x v="4"/>
    <x v="3"/>
    <x v="2"/>
    <n v="52"/>
    <n v="4.9000000000000004"/>
    <x v="1"/>
    <s v="Active"/>
    <n v="1013"/>
    <s v="1001-2000"/>
    <s v="Smart TV"/>
    <s v="35-44"/>
    <s v="Afternoon"/>
  </r>
  <r>
    <n v="9257"/>
    <s v="Jonathan"/>
    <d v="2024-06-05T00:00:00"/>
    <d v="2024-11-29T00:00:00"/>
    <x v="245"/>
    <x v="3"/>
    <x v="0"/>
    <n v="114"/>
    <x v="1"/>
    <s v="Horror"/>
    <n v="1"/>
    <n v="1"/>
    <b v="1"/>
    <n v="896"/>
    <x v="3"/>
    <n v="9"/>
    <x v="3"/>
    <x v="4"/>
    <x v="1"/>
    <x v="2"/>
    <n v="60"/>
    <n v="3.2"/>
    <x v="0"/>
    <s v="Active"/>
    <n v="2731"/>
    <s v="2001-3000"/>
    <s v="Desktop"/>
    <s v="18-24"/>
    <s v="Morning"/>
  </r>
  <r>
    <n v="6380"/>
    <s v="Jennifer"/>
    <d v="2023-04-04T00:00:00"/>
    <d v="2024-12-14T00:00:00"/>
    <x v="93"/>
    <x v="1"/>
    <x v="0"/>
    <n v="493"/>
    <x v="3"/>
    <s v="Drama"/>
    <n v="5"/>
    <n v="2"/>
    <b v="1"/>
    <n v="29"/>
    <x v="1"/>
    <n v="82"/>
    <x v="1"/>
    <x v="3"/>
    <x v="3"/>
    <x v="0"/>
    <n v="64"/>
    <n v="3.4"/>
    <x v="0"/>
    <s v="Active"/>
    <n v="833"/>
    <s v="0-1000"/>
    <s v="Smartphone"/>
    <s v="18-24"/>
    <s v="Evening"/>
  </r>
  <r>
    <n v="6385"/>
    <s v="Travis"/>
    <d v="2023-07-19T00:00:00"/>
    <d v="2024-11-28T00:00:00"/>
    <x v="280"/>
    <x v="2"/>
    <x v="1"/>
    <n v="475"/>
    <x v="3"/>
    <s v="Documentary"/>
    <n v="1"/>
    <n v="5"/>
    <b v="0"/>
    <n v="523"/>
    <x v="4"/>
    <n v="30"/>
    <x v="3"/>
    <x v="5"/>
    <x v="3"/>
    <x v="1"/>
    <n v="2"/>
    <n v="4.8"/>
    <x v="0"/>
    <s v="Active"/>
    <n v="2428"/>
    <s v="2001-3000"/>
    <s v="Smartphone"/>
    <s v="18-24"/>
    <s v="Late Night"/>
  </r>
  <r>
    <n v="6858"/>
    <s v="Michelle"/>
    <d v="2023-12-23T00:00:00"/>
    <d v="2024-12-12T00:00:00"/>
    <x v="236"/>
    <x v="4"/>
    <x v="1"/>
    <n v="287"/>
    <x v="4"/>
    <s v="Documentary"/>
    <n v="1"/>
    <n v="2"/>
    <b v="0"/>
    <n v="918"/>
    <x v="3"/>
    <n v="82"/>
    <x v="1"/>
    <x v="3"/>
    <x v="1"/>
    <x v="1"/>
    <n v="81"/>
    <n v="3.2"/>
    <x v="0"/>
    <s v="Active"/>
    <n v="4555"/>
    <s v="4001-5000"/>
    <s v="Smart TV"/>
    <s v="55+"/>
    <s v="Afternoon"/>
  </r>
  <r>
    <n v="8875"/>
    <s v="Larry"/>
    <d v="2023-03-28T00:00:00"/>
    <d v="2024-12-17T00:00:00"/>
    <x v="265"/>
    <x v="1"/>
    <x v="2"/>
    <n v="138"/>
    <x v="1"/>
    <s v="Action"/>
    <n v="5"/>
    <n v="2"/>
    <b v="0"/>
    <n v="40"/>
    <x v="1"/>
    <n v="166"/>
    <x v="2"/>
    <x v="2"/>
    <x v="3"/>
    <x v="5"/>
    <n v="83"/>
    <n v="4.2"/>
    <x v="0"/>
    <s v="Active"/>
    <n v="4777"/>
    <s v="4001-5000"/>
    <s v="Tablet"/>
    <s v="25-34"/>
    <s v="Morning"/>
  </r>
  <r>
    <n v="3334"/>
    <s v="Kenneth"/>
    <d v="2024-04-07T00:00:00"/>
    <d v="2024-12-05T00:00:00"/>
    <x v="204"/>
    <x v="5"/>
    <x v="2"/>
    <n v="198"/>
    <x v="1"/>
    <s v="Action"/>
    <n v="3"/>
    <n v="1"/>
    <b v="1"/>
    <n v="614"/>
    <x v="0"/>
    <n v="69"/>
    <x v="1"/>
    <x v="6"/>
    <x v="0"/>
    <x v="3"/>
    <n v="27"/>
    <n v="3.6"/>
    <x v="1"/>
    <s v="Active"/>
    <n v="459"/>
    <s v="0-1000"/>
    <s v="Smartphone"/>
    <s v="25-34"/>
    <s v="Late Night"/>
  </r>
  <r>
    <n v="5850"/>
    <s v="Joshua"/>
    <d v="2023-08-07T00:00:00"/>
    <d v="2024-12-11T00:00:00"/>
    <x v="515"/>
    <x v="2"/>
    <x v="2"/>
    <n v="164"/>
    <x v="1"/>
    <s v="Action"/>
    <n v="2"/>
    <n v="1"/>
    <b v="0"/>
    <n v="833"/>
    <x v="3"/>
    <n v="89"/>
    <x v="1"/>
    <x v="6"/>
    <x v="3"/>
    <x v="3"/>
    <n v="32"/>
    <n v="4.9000000000000004"/>
    <x v="0"/>
    <s v="Active"/>
    <n v="2644"/>
    <s v="2001-3000"/>
    <s v="Smart TV"/>
    <s v="18-24"/>
    <s v="Evening"/>
  </r>
  <r>
    <n v="8593"/>
    <s v="James"/>
    <d v="2024-07-23T00:00:00"/>
    <d v="2024-12-10T00:00:00"/>
    <x v="497"/>
    <x v="3"/>
    <x v="2"/>
    <n v="65"/>
    <x v="0"/>
    <s v="Horror"/>
    <n v="4"/>
    <n v="3"/>
    <b v="0"/>
    <n v="238"/>
    <x v="2"/>
    <n v="39"/>
    <x v="3"/>
    <x v="6"/>
    <x v="3"/>
    <x v="1"/>
    <n v="23"/>
    <n v="4.7"/>
    <x v="0"/>
    <s v="Active"/>
    <n v="2678"/>
    <s v="2001-3000"/>
    <s v="Smart TV"/>
    <s v="45-54"/>
    <s v="Evening"/>
  </r>
  <r>
    <n v="6278"/>
    <s v="Richard"/>
    <d v="2023-06-18T00:00:00"/>
    <d v="2024-11-25T00:00:00"/>
    <x v="473"/>
    <x v="0"/>
    <x v="0"/>
    <n v="388"/>
    <x v="2"/>
    <s v="Drama"/>
    <n v="1"/>
    <n v="6"/>
    <b v="1"/>
    <n v="861"/>
    <x v="3"/>
    <n v="59"/>
    <x v="1"/>
    <x v="0"/>
    <x v="1"/>
    <x v="0"/>
    <n v="42"/>
    <n v="4.4000000000000004"/>
    <x v="0"/>
    <s v="Active"/>
    <n v="1129"/>
    <s v="1001-2000"/>
    <s v="Laptop"/>
    <s v="45-54"/>
    <s v="Morning"/>
  </r>
  <r>
    <n v="1388"/>
    <s v="Michael"/>
    <d v="2024-01-19T00:00:00"/>
    <d v="2024-12-10T00:00:00"/>
    <x v="423"/>
    <x v="4"/>
    <x v="2"/>
    <n v="412"/>
    <x v="3"/>
    <s v="Romance"/>
    <n v="3"/>
    <n v="3"/>
    <b v="1"/>
    <n v="999"/>
    <x v="3"/>
    <n v="127"/>
    <x v="0"/>
    <x v="0"/>
    <x v="3"/>
    <x v="0"/>
    <n v="4"/>
    <n v="4"/>
    <x v="0"/>
    <s v="Active"/>
    <n v="1258"/>
    <s v="1001-2000"/>
    <s v="Desktop"/>
    <s v="18-24"/>
    <s v="Late Night"/>
  </r>
  <r>
    <n v="2521"/>
    <s v="Jessica"/>
    <d v="2024-04-30T00:00:00"/>
    <d v="2024-11-27T00:00:00"/>
    <x v="504"/>
    <x v="5"/>
    <x v="2"/>
    <n v="267"/>
    <x v="4"/>
    <s v="Action"/>
    <n v="4"/>
    <n v="4"/>
    <b v="0"/>
    <n v="118"/>
    <x v="1"/>
    <n v="6"/>
    <x v="3"/>
    <x v="0"/>
    <x v="3"/>
    <x v="4"/>
    <n v="57"/>
    <n v="5"/>
    <x v="0"/>
    <s v="Active"/>
    <n v="3213"/>
    <s v="3001-4000"/>
    <s v="Smartphone"/>
    <s v="55+"/>
    <s v="Evening"/>
  </r>
  <r>
    <n v="1269"/>
    <s v="Helen"/>
    <d v="2023-01-09T00:00:00"/>
    <d v="2024-11-29T00:00:00"/>
    <x v="516"/>
    <x v="1"/>
    <x v="2"/>
    <n v="29"/>
    <x v="0"/>
    <s v="Action"/>
    <n v="3"/>
    <n v="2"/>
    <b v="0"/>
    <n v="404"/>
    <x v="4"/>
    <n v="177"/>
    <x v="2"/>
    <x v="0"/>
    <x v="3"/>
    <x v="3"/>
    <n v="81"/>
    <n v="4.4000000000000004"/>
    <x v="0"/>
    <s v="Active"/>
    <n v="4127"/>
    <s v="4001-5000"/>
    <s v="Tablet"/>
    <s v="18-24"/>
    <s v="Evening"/>
  </r>
  <r>
    <n v="9959"/>
    <s v="Dustin"/>
    <d v="2024-09-11T00:00:00"/>
    <d v="2024-12-10T00:00:00"/>
    <x v="22"/>
    <x v="6"/>
    <x v="2"/>
    <n v="454"/>
    <x v="3"/>
    <s v="Action"/>
    <n v="5"/>
    <n v="6"/>
    <b v="1"/>
    <n v="938"/>
    <x v="3"/>
    <n v="75"/>
    <x v="1"/>
    <x v="5"/>
    <x v="1"/>
    <x v="1"/>
    <n v="51"/>
    <n v="3.1"/>
    <x v="0"/>
    <s v="Active"/>
    <n v="1961"/>
    <s v="1001-2000"/>
    <s v="Smart TV"/>
    <s v="25-34"/>
    <s v="Afternoon"/>
  </r>
  <r>
    <n v="7549"/>
    <s v="Jeremiah"/>
    <d v="2024-05-30T00:00:00"/>
    <d v="2024-11-28T00:00:00"/>
    <x v="381"/>
    <x v="3"/>
    <x v="2"/>
    <n v="119"/>
    <x v="1"/>
    <s v="Romance"/>
    <n v="1"/>
    <n v="5"/>
    <b v="1"/>
    <n v="112"/>
    <x v="1"/>
    <n v="181"/>
    <x v="2"/>
    <x v="6"/>
    <x v="2"/>
    <x v="1"/>
    <n v="47"/>
    <n v="3.2"/>
    <x v="1"/>
    <s v="Active"/>
    <n v="1708"/>
    <s v="1001-2000"/>
    <s v="Desktop"/>
    <s v="18-24"/>
    <s v="Afternoon"/>
  </r>
  <r>
    <n v="4747"/>
    <s v="John"/>
    <d v="2024-02-10T00:00:00"/>
    <d v="2024-12-09T00:00:00"/>
    <x v="517"/>
    <x v="4"/>
    <x v="1"/>
    <n v="311"/>
    <x v="2"/>
    <s v="Action"/>
    <n v="5"/>
    <n v="1"/>
    <b v="1"/>
    <n v="430"/>
    <x v="4"/>
    <n v="188"/>
    <x v="2"/>
    <x v="2"/>
    <x v="2"/>
    <x v="5"/>
    <n v="78"/>
    <n v="4.4000000000000004"/>
    <x v="1"/>
    <s v="Active"/>
    <n v="2288"/>
    <s v="2001-3000"/>
    <s v="Smart TV"/>
    <s v="55+"/>
    <s v="Morning"/>
  </r>
  <r>
    <n v="8320"/>
    <s v="Heather"/>
    <d v="2024-01-02T00:00:00"/>
    <d v="2024-12-09T00:00:00"/>
    <x v="518"/>
    <x v="4"/>
    <x v="2"/>
    <n v="122"/>
    <x v="1"/>
    <s v="Comedy"/>
    <n v="2"/>
    <n v="2"/>
    <b v="0"/>
    <n v="626"/>
    <x v="0"/>
    <n v="69"/>
    <x v="1"/>
    <x v="0"/>
    <x v="0"/>
    <x v="2"/>
    <n v="17"/>
    <n v="4.2"/>
    <x v="1"/>
    <s v="Active"/>
    <n v="4570"/>
    <s v="4001-5000"/>
    <s v="Laptop"/>
    <s v="35-44"/>
    <s v="Morning"/>
  </r>
  <r>
    <n v="1333"/>
    <s v="Mark"/>
    <d v="2024-04-16T00:00:00"/>
    <d v="2024-11-19T00:00:00"/>
    <x v="519"/>
    <x v="5"/>
    <x v="2"/>
    <n v="300"/>
    <x v="4"/>
    <s v="Sci-Fi"/>
    <n v="5"/>
    <n v="4"/>
    <b v="1"/>
    <n v="819"/>
    <x v="3"/>
    <n v="143"/>
    <x v="0"/>
    <x v="1"/>
    <x v="2"/>
    <x v="1"/>
    <n v="23"/>
    <n v="5"/>
    <x v="0"/>
    <s v="Active"/>
    <n v="2547"/>
    <s v="2001-3000"/>
    <s v="Desktop"/>
    <s v="45-54"/>
    <s v="Evening"/>
  </r>
  <r>
    <n v="5254"/>
    <s v="Thomas"/>
    <d v="2024-09-11T00:00:00"/>
    <d v="2024-11-30T00:00:00"/>
    <x v="232"/>
    <x v="6"/>
    <x v="2"/>
    <n v="59"/>
    <x v="0"/>
    <s v="Romance"/>
    <n v="4"/>
    <n v="3"/>
    <b v="0"/>
    <n v="718"/>
    <x v="0"/>
    <n v="3"/>
    <x v="3"/>
    <x v="1"/>
    <x v="1"/>
    <x v="1"/>
    <n v="43"/>
    <n v="4.2"/>
    <x v="1"/>
    <s v="Active"/>
    <n v="4655"/>
    <s v="4001-5000"/>
    <s v="Desktop"/>
    <s v="18-24"/>
    <s v="Late Night"/>
  </r>
  <r>
    <n v="6842"/>
    <s v="Cody"/>
    <d v="2023-06-22T00:00:00"/>
    <d v="2024-12-08T00:00:00"/>
    <x v="165"/>
    <x v="0"/>
    <x v="2"/>
    <n v="34"/>
    <x v="0"/>
    <s v="Drama"/>
    <n v="1"/>
    <n v="4"/>
    <b v="1"/>
    <n v="109"/>
    <x v="1"/>
    <n v="174"/>
    <x v="2"/>
    <x v="1"/>
    <x v="1"/>
    <x v="0"/>
    <n v="74"/>
    <n v="4.4000000000000004"/>
    <x v="1"/>
    <s v="Active"/>
    <n v="1656"/>
    <s v="1001-2000"/>
    <s v="Tablet"/>
    <s v="55+"/>
    <s v="Late Night"/>
  </r>
  <r>
    <n v="9333"/>
    <s v="Jonathon"/>
    <d v="2023-12-17T00:00:00"/>
    <d v="2024-12-17T00:00:00"/>
    <x v="395"/>
    <x v="4"/>
    <x v="1"/>
    <n v="23"/>
    <x v="0"/>
    <s v="Comedy"/>
    <n v="2"/>
    <n v="1"/>
    <b v="0"/>
    <n v="544"/>
    <x v="4"/>
    <n v="25"/>
    <x v="3"/>
    <x v="3"/>
    <x v="3"/>
    <x v="1"/>
    <n v="47"/>
    <n v="3.6"/>
    <x v="0"/>
    <s v="Active"/>
    <n v="2761"/>
    <s v="2001-3000"/>
    <s v="Laptop"/>
    <s v="25-34"/>
    <s v="Evening"/>
  </r>
  <r>
    <n v="9122"/>
    <s v="Kyle"/>
    <d v="2024-08-03T00:00:00"/>
    <d v="2024-12-11T00:00:00"/>
    <x v="520"/>
    <x v="3"/>
    <x v="2"/>
    <n v="168"/>
    <x v="1"/>
    <s v="Action"/>
    <n v="3"/>
    <n v="2"/>
    <b v="1"/>
    <n v="25"/>
    <x v="1"/>
    <n v="171"/>
    <x v="2"/>
    <x v="6"/>
    <x v="0"/>
    <x v="0"/>
    <n v="79"/>
    <n v="4"/>
    <x v="0"/>
    <s v="Active"/>
    <n v="773"/>
    <s v="0-1000"/>
    <s v="Desktop"/>
    <s v="25-34"/>
    <s v="Evening"/>
  </r>
  <r>
    <n v="6221"/>
    <s v="Jessica"/>
    <d v="2024-11-16T00:00:00"/>
    <d v="2024-11-25T00:00:00"/>
    <x v="213"/>
    <x v="6"/>
    <x v="1"/>
    <n v="306"/>
    <x v="2"/>
    <s v="Action"/>
    <n v="5"/>
    <n v="1"/>
    <b v="1"/>
    <n v="513"/>
    <x v="4"/>
    <n v="70"/>
    <x v="1"/>
    <x v="0"/>
    <x v="2"/>
    <x v="3"/>
    <n v="86"/>
    <n v="3.7"/>
    <x v="0"/>
    <s v="Active"/>
    <n v="1652"/>
    <s v="1001-2000"/>
    <s v="Desktop"/>
    <s v="18-24"/>
    <s v="Late Night"/>
  </r>
  <r>
    <n v="9957"/>
    <s v="Richard"/>
    <d v="2023-11-08T00:00:00"/>
    <d v="2024-12-13T00:00:00"/>
    <x v="153"/>
    <x v="2"/>
    <x v="2"/>
    <n v="433"/>
    <x v="3"/>
    <s v="Documentary"/>
    <n v="2"/>
    <n v="6"/>
    <b v="1"/>
    <n v="1000"/>
    <x v="3"/>
    <n v="48"/>
    <x v="3"/>
    <x v="6"/>
    <x v="1"/>
    <x v="3"/>
    <n v="92"/>
    <n v="3.7"/>
    <x v="0"/>
    <s v="Active"/>
    <n v="1037"/>
    <s v="1001-2000"/>
    <s v="Tablet"/>
    <s v="55+"/>
    <s v="Late Night"/>
  </r>
  <r>
    <n v="4680"/>
    <s v="Alexandria"/>
    <d v="2023-12-16T00:00:00"/>
    <d v="2024-12-11T00:00:00"/>
    <x v="367"/>
    <x v="4"/>
    <x v="1"/>
    <n v="221"/>
    <x v="4"/>
    <s v="Romance"/>
    <n v="5"/>
    <n v="5"/>
    <b v="1"/>
    <n v="749"/>
    <x v="0"/>
    <n v="66"/>
    <x v="1"/>
    <x v="0"/>
    <x v="3"/>
    <x v="1"/>
    <n v="37"/>
    <n v="3.3"/>
    <x v="1"/>
    <s v="Active"/>
    <n v="4505"/>
    <s v="4001-5000"/>
    <s v="Smart TV"/>
    <s v="35-44"/>
    <s v="Afternoon"/>
  </r>
  <r>
    <n v="5974"/>
    <s v="Spencer"/>
    <d v="2024-10-20T00:00:00"/>
    <d v="2024-11-23T00:00:00"/>
    <x v="167"/>
    <x v="6"/>
    <x v="2"/>
    <n v="236"/>
    <x v="4"/>
    <s v="Documentary"/>
    <n v="3"/>
    <n v="5"/>
    <b v="1"/>
    <n v="600"/>
    <x v="4"/>
    <n v="199"/>
    <x v="2"/>
    <x v="2"/>
    <x v="3"/>
    <x v="1"/>
    <n v="56"/>
    <n v="3.7"/>
    <x v="0"/>
    <s v="Active"/>
    <n v="3648"/>
    <s v="3001-4000"/>
    <s v="Tablet"/>
    <s v="18-24"/>
    <s v="Evening"/>
  </r>
  <r>
    <n v="6938"/>
    <s v="Diana"/>
    <d v="2024-05-05T00:00:00"/>
    <d v="2024-12-12T00:00:00"/>
    <x v="312"/>
    <x v="5"/>
    <x v="1"/>
    <n v="75"/>
    <x v="0"/>
    <s v="Action"/>
    <n v="4"/>
    <n v="6"/>
    <b v="0"/>
    <n v="897"/>
    <x v="3"/>
    <n v="59"/>
    <x v="1"/>
    <x v="5"/>
    <x v="2"/>
    <x v="0"/>
    <n v="11"/>
    <n v="3.4"/>
    <x v="0"/>
    <s v="Active"/>
    <n v="4015"/>
    <s v="4001-5000"/>
    <s v="Desktop"/>
    <s v="18-24"/>
    <s v="Afternoon"/>
  </r>
  <r>
    <n v="1175"/>
    <s v="Todd"/>
    <d v="2024-03-12T00:00:00"/>
    <d v="2024-11-21T00:00:00"/>
    <x v="351"/>
    <x v="5"/>
    <x v="2"/>
    <n v="325"/>
    <x v="2"/>
    <s v="Comedy"/>
    <n v="3"/>
    <n v="6"/>
    <b v="1"/>
    <n v="412"/>
    <x v="4"/>
    <n v="117"/>
    <x v="0"/>
    <x v="5"/>
    <x v="2"/>
    <x v="0"/>
    <n v="48"/>
    <n v="4"/>
    <x v="1"/>
    <s v="Active"/>
    <n v="2050"/>
    <s v="2001-3000"/>
    <s v="Tablet"/>
    <s v="25-34"/>
    <s v="Afternoon"/>
  </r>
  <r>
    <n v="1260"/>
    <s v="Harold"/>
    <d v="2024-03-12T00:00:00"/>
    <d v="2024-12-03T00:00:00"/>
    <x v="107"/>
    <x v="5"/>
    <x v="0"/>
    <n v="217"/>
    <x v="4"/>
    <s v="Documentary"/>
    <n v="5"/>
    <n v="2"/>
    <b v="0"/>
    <n v="669"/>
    <x v="0"/>
    <n v="155"/>
    <x v="2"/>
    <x v="5"/>
    <x v="1"/>
    <x v="2"/>
    <n v="40"/>
    <n v="4.8"/>
    <x v="1"/>
    <s v="Active"/>
    <n v="2390"/>
    <s v="2001-3000"/>
    <s v="Tablet"/>
    <s v="35-44"/>
    <s v="Late Night"/>
  </r>
  <r>
    <n v="4645"/>
    <s v="Stephanie"/>
    <d v="2023-05-30T00:00:00"/>
    <d v="2024-12-14T00:00:00"/>
    <x v="379"/>
    <x v="0"/>
    <x v="0"/>
    <n v="178"/>
    <x v="1"/>
    <s v="Action"/>
    <n v="4"/>
    <n v="5"/>
    <b v="1"/>
    <n v="323"/>
    <x v="2"/>
    <n v="130"/>
    <x v="0"/>
    <x v="5"/>
    <x v="3"/>
    <x v="5"/>
    <n v="29"/>
    <n v="3"/>
    <x v="1"/>
    <s v="Active"/>
    <n v="3079"/>
    <s v="3001-4000"/>
    <s v="Desktop"/>
    <s v="35-44"/>
    <s v="Afternoon"/>
  </r>
  <r>
    <n v="1637"/>
    <s v="Kimberly"/>
    <d v="2024-04-05T00:00:00"/>
    <d v="2024-11-19T00:00:00"/>
    <x v="512"/>
    <x v="5"/>
    <x v="2"/>
    <n v="74"/>
    <x v="0"/>
    <s v="Sci-Fi"/>
    <n v="4"/>
    <n v="3"/>
    <b v="1"/>
    <n v="646"/>
    <x v="0"/>
    <n v="38"/>
    <x v="3"/>
    <x v="2"/>
    <x v="3"/>
    <x v="0"/>
    <n v="37"/>
    <n v="4.0999999999999996"/>
    <x v="0"/>
    <s v="Active"/>
    <n v="4111"/>
    <s v="4001-5000"/>
    <s v="Tablet"/>
    <s v="45-54"/>
    <s v="Late Night"/>
  </r>
  <r>
    <n v="7960"/>
    <s v="Pamela"/>
    <d v="2023-01-09T00:00:00"/>
    <d v="2024-11-22T00:00:00"/>
    <x v="258"/>
    <x v="1"/>
    <x v="2"/>
    <n v="373"/>
    <x v="2"/>
    <s v="Comedy"/>
    <n v="1"/>
    <n v="3"/>
    <b v="0"/>
    <n v="507"/>
    <x v="4"/>
    <n v="130"/>
    <x v="0"/>
    <x v="1"/>
    <x v="2"/>
    <x v="4"/>
    <n v="41"/>
    <n v="3.3"/>
    <x v="1"/>
    <s v="Active"/>
    <n v="3221"/>
    <s v="3001-4000"/>
    <s v="Smartphone"/>
    <s v="18-24"/>
    <s v="Morning"/>
  </r>
  <r>
    <n v="9693"/>
    <s v="Gregg"/>
    <d v="2024-03-28T00:00:00"/>
    <d v="2024-11-30T00:00:00"/>
    <x v="521"/>
    <x v="5"/>
    <x v="2"/>
    <n v="64"/>
    <x v="0"/>
    <s v="Comedy"/>
    <n v="5"/>
    <n v="1"/>
    <b v="0"/>
    <n v="881"/>
    <x v="3"/>
    <n v="15"/>
    <x v="3"/>
    <x v="2"/>
    <x v="0"/>
    <x v="2"/>
    <n v="22"/>
    <n v="3.6"/>
    <x v="0"/>
    <s v="Active"/>
    <n v="2461"/>
    <s v="2001-3000"/>
    <s v="Tablet"/>
    <s v="18-24"/>
    <s v="Afternoon"/>
  </r>
  <r>
    <n v="8743"/>
    <s v="Katherine"/>
    <d v="2024-01-30T00:00:00"/>
    <d v="2024-11-25T00:00:00"/>
    <x v="510"/>
    <x v="5"/>
    <x v="1"/>
    <n v="129"/>
    <x v="1"/>
    <s v="Action"/>
    <n v="3"/>
    <n v="5"/>
    <b v="1"/>
    <n v="594"/>
    <x v="4"/>
    <n v="127"/>
    <x v="0"/>
    <x v="3"/>
    <x v="0"/>
    <x v="1"/>
    <n v="79"/>
    <n v="3.9"/>
    <x v="0"/>
    <s v="Active"/>
    <n v="2858"/>
    <s v="2001-3000"/>
    <s v="Smartphone"/>
    <s v="45-54"/>
    <s v="Morning"/>
  </r>
  <r>
    <n v="3379"/>
    <s v="Grant"/>
    <d v="2023-09-08T00:00:00"/>
    <d v="2024-12-12T00:00:00"/>
    <x v="522"/>
    <x v="2"/>
    <x v="2"/>
    <n v="297"/>
    <x v="4"/>
    <s v="Sci-Fi"/>
    <n v="3"/>
    <n v="1"/>
    <b v="1"/>
    <n v="667"/>
    <x v="0"/>
    <n v="75"/>
    <x v="1"/>
    <x v="3"/>
    <x v="0"/>
    <x v="1"/>
    <n v="89"/>
    <n v="4.5"/>
    <x v="0"/>
    <s v="Active"/>
    <n v="4076"/>
    <s v="4001-5000"/>
    <s v="Tablet"/>
    <s v="55+"/>
    <s v="Afternoon"/>
  </r>
  <r>
    <n v="7696"/>
    <s v="John"/>
    <d v="2023-11-07T00:00:00"/>
    <d v="2024-11-30T00:00:00"/>
    <x v="79"/>
    <x v="4"/>
    <x v="2"/>
    <n v="235"/>
    <x v="4"/>
    <s v="Action"/>
    <n v="2"/>
    <n v="5"/>
    <b v="0"/>
    <n v="709"/>
    <x v="0"/>
    <n v="151"/>
    <x v="2"/>
    <x v="2"/>
    <x v="1"/>
    <x v="1"/>
    <n v="72"/>
    <n v="3.7"/>
    <x v="0"/>
    <s v="Active"/>
    <n v="2163"/>
    <s v="2001-3000"/>
    <s v="Laptop"/>
    <s v="45-54"/>
    <s v="Afternoon"/>
  </r>
  <r>
    <n v="8552"/>
    <s v="Amber"/>
    <d v="2023-11-22T00:00:00"/>
    <d v="2024-11-27T00:00:00"/>
    <x v="366"/>
    <x v="4"/>
    <x v="2"/>
    <n v="390"/>
    <x v="2"/>
    <s v="Action"/>
    <n v="2"/>
    <n v="4"/>
    <b v="0"/>
    <n v="537"/>
    <x v="4"/>
    <n v="101"/>
    <x v="0"/>
    <x v="2"/>
    <x v="1"/>
    <x v="3"/>
    <n v="64"/>
    <n v="3"/>
    <x v="1"/>
    <s v="Active"/>
    <n v="3726"/>
    <s v="3001-4000"/>
    <s v="Desktop"/>
    <s v="55+"/>
    <s v="Morning"/>
  </r>
  <r>
    <n v="5065"/>
    <s v="Daniel"/>
    <d v="2023-02-24T00:00:00"/>
    <d v="2024-11-30T00:00:00"/>
    <x v="490"/>
    <x v="1"/>
    <x v="1"/>
    <n v="362"/>
    <x v="2"/>
    <s v="Romance"/>
    <n v="2"/>
    <n v="6"/>
    <b v="1"/>
    <n v="490"/>
    <x v="4"/>
    <n v="22"/>
    <x v="3"/>
    <x v="2"/>
    <x v="3"/>
    <x v="1"/>
    <n v="62"/>
    <n v="4.7"/>
    <x v="1"/>
    <s v="Active"/>
    <n v="47"/>
    <s v="0-1000"/>
    <s v="Desktop"/>
    <s v="55+"/>
    <s v="Afternoon"/>
  </r>
  <r>
    <n v="6878"/>
    <s v="Mary"/>
    <d v="2024-04-26T00:00:00"/>
    <d v="2024-11-27T00:00:00"/>
    <x v="523"/>
    <x v="5"/>
    <x v="0"/>
    <n v="136"/>
    <x v="1"/>
    <s v="Sci-Fi"/>
    <n v="5"/>
    <n v="5"/>
    <b v="1"/>
    <n v="20"/>
    <x v="1"/>
    <n v="18"/>
    <x v="3"/>
    <x v="1"/>
    <x v="1"/>
    <x v="0"/>
    <n v="7"/>
    <n v="4.4000000000000004"/>
    <x v="1"/>
    <s v="Active"/>
    <n v="4742"/>
    <s v="4001-5000"/>
    <s v="Tablet"/>
    <s v="35-44"/>
    <s v="Late Night"/>
  </r>
  <r>
    <n v="5681"/>
    <s v="Ryan"/>
    <d v="2024-05-08T00:00:00"/>
    <d v="2024-12-08T00:00:00"/>
    <x v="25"/>
    <x v="5"/>
    <x v="1"/>
    <n v="159"/>
    <x v="1"/>
    <s v="Romance"/>
    <n v="4"/>
    <n v="6"/>
    <b v="1"/>
    <n v="824"/>
    <x v="3"/>
    <n v="31"/>
    <x v="3"/>
    <x v="3"/>
    <x v="3"/>
    <x v="4"/>
    <n v="13"/>
    <n v="3.3"/>
    <x v="0"/>
    <s v="Active"/>
    <n v="2910"/>
    <s v="2001-3000"/>
    <s v="Desktop"/>
    <s v="18-24"/>
    <s v="Morning"/>
  </r>
  <r>
    <n v="4448"/>
    <s v="David"/>
    <d v="2024-03-23T00:00:00"/>
    <d v="2024-12-16T00:00:00"/>
    <x v="111"/>
    <x v="5"/>
    <x v="1"/>
    <n v="99"/>
    <x v="0"/>
    <s v="Sci-Fi"/>
    <n v="4"/>
    <n v="2"/>
    <b v="0"/>
    <n v="319"/>
    <x v="2"/>
    <n v="187"/>
    <x v="2"/>
    <x v="4"/>
    <x v="2"/>
    <x v="4"/>
    <n v="58"/>
    <n v="3.6"/>
    <x v="0"/>
    <s v="Active"/>
    <n v="1180"/>
    <s v="1001-2000"/>
    <s v="Tablet"/>
    <s v="35-44"/>
    <s v="Morning"/>
  </r>
  <r>
    <n v="5795"/>
    <s v="John"/>
    <d v="2023-11-25T00:00:00"/>
    <d v="2024-12-13T00:00:00"/>
    <x v="176"/>
    <x v="4"/>
    <x v="1"/>
    <n v="157"/>
    <x v="1"/>
    <s v="Action"/>
    <n v="4"/>
    <n v="2"/>
    <b v="0"/>
    <n v="754"/>
    <x v="0"/>
    <n v="23"/>
    <x v="3"/>
    <x v="5"/>
    <x v="1"/>
    <x v="3"/>
    <n v="43"/>
    <n v="4.4000000000000004"/>
    <x v="0"/>
    <s v="Active"/>
    <n v="1965"/>
    <s v="1001-2000"/>
    <s v="Laptop"/>
    <s v="25-34"/>
    <s v="Morning"/>
  </r>
  <r>
    <n v="5320"/>
    <s v="Katherine"/>
    <d v="2023-09-28T00:00:00"/>
    <d v="2024-12-09T00:00:00"/>
    <x v="452"/>
    <x v="2"/>
    <x v="1"/>
    <n v="123"/>
    <x v="1"/>
    <s v="Documentary"/>
    <n v="1"/>
    <n v="6"/>
    <b v="0"/>
    <n v="718"/>
    <x v="0"/>
    <n v="25"/>
    <x v="3"/>
    <x v="0"/>
    <x v="0"/>
    <x v="1"/>
    <n v="73"/>
    <n v="4.4000000000000004"/>
    <x v="0"/>
    <s v="Active"/>
    <n v="3179"/>
    <s v="3001-4000"/>
    <s v="Smart TV"/>
    <s v="25-34"/>
    <s v="Morn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CCDAF-3688-46D2-9DB6-CC62A8448564}" name="PivotTable1" cacheId="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Monthly_Price">
  <location ref="A3:B6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User_ID" fld="0" subtotal="count" baseField="5" baseItem="0"/>
  </dataFields>
  <formats count="5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6" type="button" dataOnly="0" labelOnly="1" outline="0" axis="axisRow" fieldPosition="0"/>
    </format>
    <format dxfId="42">
      <pivotArea dataOnly="0" labelOnly="1" fieldPosition="0">
        <references count="1">
          <reference field="6" count="0"/>
        </references>
      </pivotArea>
    </format>
    <format dxfId="4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0075A-02E9-44B3-9CA5-74145F5A5BBA}" name="PivotTable11" cacheId="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Series_Watched">
  <location ref="H3:I7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User_ID" fld="0" subtotal="count" baseField="13" baseItem="0"/>
  </dataFields>
  <formats count="10">
    <format dxfId="31">
      <pivotArea type="all" dataOnly="0" outline="0" fieldPosition="0"/>
    </format>
    <format dxfId="30">
      <pivotArea field="16" type="button" dataOnly="0" labelOnly="1" outline="0" axis="axisRow" fieldPosition="0"/>
    </format>
    <format dxfId="29">
      <pivotArea dataOnly="0" labelOnly="1" fieldPosition="0">
        <references count="1">
          <reference field="16" count="0"/>
        </references>
      </pivotArea>
    </format>
    <format dxfId="28">
      <pivotArea dataOnly="0" labelOnly="1" outline="0" axis="axisValues" fieldPosition="0"/>
    </format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6" type="button" dataOnly="0" labelOnly="1" outline="0" axis="axisRow" fieldPosition="0"/>
    </format>
    <format dxfId="23">
      <pivotArea dataOnly="0" labelOnly="1" fieldPosition="0">
        <references count="1">
          <reference field="16" count="0"/>
        </references>
      </pivotArea>
    </format>
    <format dxfId="2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548F7-A80E-4F37-BA80-3DAD15E63EC7}" name="PivotTable10" cacheId="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Movies_Watch">
  <location ref="D3:E8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_ID" fld="0" subtotal="count" baseField="13" baseItem="0"/>
  </dataFields>
  <formats count="4">
    <format dxfId="35">
      <pivotArea outline="0" collapsedLevelsAreSubtotals="1" fieldPosition="0"/>
    </format>
    <format dxfId="34">
      <pivotArea dataOnly="0" labelOnly="1" fieldPosition="0">
        <references count="1">
          <reference field="14" count="0"/>
        </references>
      </pivotArea>
    </format>
    <format dxfId="33">
      <pivotArea field="14" type="button" dataOnly="0" labelOnly="1" outline="0" axis="axisRow" fieldPosition="0"/>
    </format>
    <format dxfId="3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AC1A9-FAF7-47A2-8353-7AE3B1FFEE17}" name="PivotTable6" cacheId="9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Avg_Watch_Hours">
  <location ref="A3:B8" firstHeaderRow="1" firstDataRow="1" firstDataCol="1"/>
  <pivotFields count="29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ser_ID" fld="0" subtotal="count" baseField="7" baseItem="0"/>
  </dataFields>
  <formats count="5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8" type="button" dataOnly="0" labelOnly="1" outline="0" axis="axisRow" fieldPosition="0"/>
    </format>
    <format dxfId="39">
      <pivotArea dataOnly="0" labelOnly="1" fieldPosition="0">
        <references count="1">
          <reference field="8" count="0"/>
        </references>
      </pivotArea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7CF763-7BF5-45BB-92A2-0D86CD3950A9}" name="Table3" displayName="Table3" ref="A1:I6" totalsRowShown="0" headerRowDxfId="9" headerRowBorderDxfId="20" tableBorderDxfId="21" totalsRowBorderDxfId="19">
  <autoFilter ref="A1:I6" xr:uid="{ED7CF763-7BF5-45BB-92A2-0D86CD3950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7B68780-1BE0-458E-B1F0-288DBD591B5C}" name="Age_Group" dataDxfId="18"/>
    <tableColumn id="2" xr3:uid="{02C2DC25-097E-47AA-B9FF-4D464AA0CA90}" name="Action" dataDxfId="17"/>
    <tableColumn id="3" xr3:uid="{EC468184-9A61-4692-A64A-0545ECAC01B5}" name="Comedy" dataDxfId="16"/>
    <tableColumn id="4" xr3:uid="{7F784249-8EAF-4FBF-8F27-912EB1963CA9}" name="Documentary" dataDxfId="15"/>
    <tableColumn id="5" xr3:uid="{24F0FB06-10E3-40CB-8EFB-ACB5E15838B4}" name="Drama" dataDxfId="14"/>
    <tableColumn id="6" xr3:uid="{D21EFE49-29EA-4918-BC1E-C82835015343}" name="Horror" dataDxfId="13"/>
    <tableColumn id="7" xr3:uid="{604985C7-68E8-4B70-8344-C8A0F510D50C}" name="Romance" dataDxfId="12"/>
    <tableColumn id="8" xr3:uid="{219CD8B7-0CD7-4292-BEDF-02A195E2A3C5}" name="Sci-Fi" dataDxfId="11"/>
    <tableColumn id="9" xr3:uid="{03CEA6CD-031E-47A0-8577-70D3E1ADB487}" name="Prefered_Genres" dataDxfId="10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D748A2-09F5-41BB-AAE3-B98C3CC7A8F2}" name="Table13" displayName="Table13" ref="M1:O7" totalsRowShown="0">
  <autoFilter ref="M1:O7" xr:uid="{69D748A2-09F5-41BB-AAE3-B98C3CC7A8F2}">
    <filterColumn colId="0" hiddenButton="1"/>
    <filterColumn colId="1" hiddenButton="1"/>
    <filterColumn colId="2" hiddenButton="1"/>
  </autoFilter>
  <tableColumns count="3">
    <tableColumn id="1" xr3:uid="{076198D1-AF8C-4F40-88C9-431013771E90}" name="Languages_Preference"/>
    <tableColumn id="2" xr3:uid="{2B21193B-32D9-4017-A3A9-EEF7E08E0BB4}" name="Average of Watch_Hours"/>
    <tableColumn id="3" xr3:uid="{4F72DF31-D915-4768-B90E-8CA079C16EE4}" name="Average of Average_Rating_Given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9EC6F8-06EB-4FA9-8ABC-9E5A64285AD8}" name="Table4" displayName="Table4" ref="K1:L6" headerRowDxfId="7" headerRowBorderDxfId="8">
  <autoFilter ref="K1:L6" xr:uid="{D09EC6F8-06EB-4FA9-8ABC-9E5A64285AD8}">
    <filterColumn colId="0" hiddenButton="1"/>
    <filterColumn colId="1" hiddenButton="1"/>
  </autoFilter>
  <tableColumns count="2">
    <tableColumn id="1" xr3:uid="{59023A71-005E-4FD2-B1B7-4A57A01D20DF}" name="Device_Used" totalsRowLabel="Total"/>
    <tableColumn id="2" xr3:uid="{073770C8-4760-4944-B0B8-F54370745AFB}" name="Count of User_ID" totalsRowFunction="sum"/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5064CC-9BED-489C-AC0F-247CA23FFD1A}" name="Table5" displayName="Table5" ref="A23:B27" totalsRowShown="0" headerRowDxfId="5" headerRowBorderDxfId="6">
  <autoFilter ref="A23:B27" xr:uid="{345064CC-9BED-489C-AC0F-247CA23FFD1A}">
    <filterColumn colId="0" hiddenButton="1"/>
    <filterColumn colId="1" hiddenButton="1"/>
  </autoFilter>
  <tableColumns count="2">
    <tableColumn id="1" xr3:uid="{A78B8611-BA17-42FA-B8D4-3DE268317A7D}" name="Row Labels"/>
    <tableColumn id="2" xr3:uid="{8094C2BB-3508-4460-B14A-F7CC905DB8CF}" name="Count of User_ID"/>
  </tableColumns>
  <tableStyleInfo name="TableStyleLight2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812101-1018-4151-8226-507B338039A5}" name="Table6" displayName="Table6" ref="A1:B2" totalsRowShown="0">
  <autoFilter ref="A1:B2" xr:uid="{34812101-1018-4151-8226-507B338039A5}">
    <filterColumn colId="0" hiddenButton="1"/>
    <filterColumn colId="1" hiddenButton="1"/>
  </autoFilter>
  <tableColumns count="2">
    <tableColumn id="1" xr3:uid="{EABB5C1E-3CEF-4996-8725-A6819F509BBC}" name="Membership_Status"/>
    <tableColumn id="2" xr3:uid="{487A10DF-0045-4621-9DEB-9C5CB1177D23}" name="Count of User_ID"/>
  </tableColumns>
  <tableStyleInfo name="TableStyleLight2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19BC23-BCE8-450C-A6B5-AA747C0EEE9A}" name="Table7" displayName="Table7" ref="F1:G6" totalsRowShown="0">
  <autoFilter ref="F1:G6" xr:uid="{BA19BC23-BCE8-450C-A6B5-AA747C0EEE9A}">
    <filterColumn colId="0" hiddenButton="1"/>
    <filterColumn colId="1" hiddenButton="1"/>
  </autoFilter>
  <tableColumns count="2">
    <tableColumn id="1" xr3:uid="{B7A04F90-158B-4A2F-8791-2B8064668FBB}" name="Loyalty points distribution"/>
    <tableColumn id="2" xr3:uid="{6547A483-5185-4750-B2A5-B2D3D15EA04E}" name="Count of User_ID"/>
  </tableColumns>
  <tableStyleInfo name="TableStyleLight2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ABA2E8-AAEF-4F9D-A6C4-37A95AE46E5A}" name="Table8" displayName="Table8" ref="J1:K9" totalsRowShown="0">
  <autoFilter ref="J1:K9" xr:uid="{38ABA2E8-AAEF-4F9D-A6C4-37A95AE46E5A}">
    <filterColumn colId="0" hiddenButton="1"/>
    <filterColumn colId="1" hiddenButton="1"/>
  </autoFilter>
  <tableColumns count="2">
    <tableColumn id="1" xr3:uid="{533E8697-D481-45D6-9315-812CEEDC27CD}" name="Log_in_Duration"/>
    <tableColumn id="2" xr3:uid="{09C0FD3D-271B-4151-8D27-7948791C20D6}" name="Count of User_ID"/>
  </tableColumns>
  <tableStyleInfo name="TableStyleLight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763053-FCCB-433A-90F2-CCE79B212080}" name="Table9" displayName="Table9" ref="N1:O3" totalsRowShown="0">
  <autoFilter ref="N1:O3" xr:uid="{35763053-FCCB-433A-90F2-CCE79B212080}">
    <filterColumn colId="0" hiddenButton="1"/>
    <filterColumn colId="1" hiddenButton="1"/>
  </autoFilter>
  <tableColumns count="2">
    <tableColumn id="1" xr3:uid="{94B130AD-1EFB-4345-8146-8CC6C063B8A6}" name="Content_Download"/>
    <tableColumn id="2" xr3:uid="{EAE56C3B-B0BC-488B-A4EB-B9EB8FDD9052}" name="Count of User_ID"/>
  </tableColumns>
  <tableStyleInfo name="TableStyleLight2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04B97B-A0F9-4CE9-98BC-EE7BFCC23209}" name="Table10" displayName="Table10" ref="A1:E8" totalsRowShown="0">
  <autoFilter ref="A1:E8" xr:uid="{5B04B97B-A0F9-4CE9-98BC-EE7BFCC2320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8796989-59D5-4A57-BA8F-E5F6765E8ECB}" name="Country" dataDxfId="4"/>
    <tableColumn id="2" xr3:uid="{3F832631-6CEA-40B1-89F1-83B08F575F50}" name="Credit Card" dataDxfId="3"/>
    <tableColumn id="3" xr3:uid="{1DCC4AB4-6A66-40C9-9A66-BC33A9A2ADD9}" name="Cryptocurrency" dataDxfId="2"/>
    <tableColumn id="4" xr3:uid="{E6ECB009-E0A9-47CE-B9C8-40818F2E4073}" name="Debit Card" dataDxfId="1"/>
    <tableColumn id="5" xr3:uid="{540945D1-CAD7-4588-95E8-F2E877F998A6}" name="PayPal" dataDxfId="0"/>
  </tableColumns>
  <tableStyleInfo name="TableStyleLight2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DB12A3-EFD4-4974-9149-F97F98BAA315}" name="Table11" displayName="Table11" ref="G1:J8" totalsRowShown="0">
  <autoFilter ref="G1:J8" xr:uid="{43DB12A3-EFD4-4974-9149-F97F98BAA315}">
    <filterColumn colId="0" hiddenButton="1"/>
    <filterColumn colId="1" hiddenButton="1"/>
    <filterColumn colId="2" hiddenButton="1"/>
    <filterColumn colId="3" hiddenButton="1"/>
  </autoFilter>
  <tableColumns count="4">
    <tableColumn id="1" xr3:uid="{B067EF1D-02B0-4227-AB78-42144CE46897}" name="Country"/>
    <tableColumn id="2" xr3:uid="{C4E8D4A1-57D2-4FAC-A37B-DE4025F2DCA0}" name="7.99"/>
    <tableColumn id="3" xr3:uid="{B20B963D-985A-4760-85BD-AF80F8144FD6}" name="11.99"/>
    <tableColumn id="4" xr3:uid="{DE7D1624-99FF-45A0-A354-7FFDC210E95A}" name="15.99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A467-FE74-4458-BCE4-0DBDECE4DBCE}">
  <dimension ref="A3:E6"/>
  <sheetViews>
    <sheetView workbookViewId="0">
      <selection activeCell="B25" sqref="B25"/>
    </sheetView>
  </sheetViews>
  <sheetFormatPr defaultRowHeight="14.4" x14ac:dyDescent="0.3"/>
  <cols>
    <col min="1" max="1" width="15.6640625" bestFit="1" customWidth="1"/>
    <col min="2" max="2" width="15.44140625" bestFit="1" customWidth="1"/>
    <col min="4" max="4" width="13.44140625" bestFit="1" customWidth="1"/>
    <col min="5" max="5" width="22.44140625" bestFit="1" customWidth="1"/>
  </cols>
  <sheetData>
    <row r="3" spans="1:5" x14ac:dyDescent="0.3">
      <c r="A3" s="4" t="s">
        <v>5</v>
      </c>
      <c r="B3" s="5" t="s">
        <v>413</v>
      </c>
      <c r="D3" s="8" t="s">
        <v>5</v>
      </c>
      <c r="E3" s="8" t="s">
        <v>414</v>
      </c>
    </row>
    <row r="4" spans="1:5" x14ac:dyDescent="0.3">
      <c r="A4" s="6">
        <v>7.99</v>
      </c>
      <c r="B4" s="7">
        <v>323</v>
      </c>
      <c r="D4" s="5">
        <f>A4</f>
        <v>7.99</v>
      </c>
      <c r="E4" s="5">
        <f>D4*GETPIVOTDATA("User_ID",$A$3,"Monthly_Price",7.99)</f>
        <v>2580.77</v>
      </c>
    </row>
    <row r="5" spans="1:5" x14ac:dyDescent="0.3">
      <c r="A5" s="6">
        <v>11.99</v>
      </c>
      <c r="B5" s="7">
        <v>345</v>
      </c>
      <c r="D5" s="5">
        <f>A5</f>
        <v>11.99</v>
      </c>
      <c r="E5" s="5">
        <f>D5*GETPIVOTDATA("User_ID",$A$3,"Monthly_Price",11.99)</f>
        <v>4136.55</v>
      </c>
    </row>
    <row r="6" spans="1:5" x14ac:dyDescent="0.3">
      <c r="A6" s="6">
        <v>15.99</v>
      </c>
      <c r="B6" s="7">
        <v>332</v>
      </c>
      <c r="D6" s="5">
        <f>A6</f>
        <v>15.99</v>
      </c>
      <c r="E6" s="5">
        <f>D6*GETPIVOTDATA("User_ID",$A$3,"Monthly_Price",15.99)</f>
        <v>5308.68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D110-09F3-4124-9940-ADF29FA537CC}">
  <dimension ref="A3:I26"/>
  <sheetViews>
    <sheetView tabSelected="1" workbookViewId="0">
      <selection activeCell="A3" sqref="A3:B8"/>
    </sheetView>
  </sheetViews>
  <sheetFormatPr defaultRowHeight="14.4" x14ac:dyDescent="0.3"/>
  <cols>
    <col min="1" max="1" width="18.88671875" bestFit="1" customWidth="1"/>
    <col min="2" max="2" width="15.44140625" bestFit="1" customWidth="1"/>
    <col min="4" max="4" width="15.88671875" bestFit="1" customWidth="1"/>
    <col min="5" max="5" width="15.44140625" bestFit="1" customWidth="1"/>
    <col min="6" max="7" width="7.6640625" bestFit="1" customWidth="1"/>
    <col min="8" max="8" width="16.77734375" bestFit="1" customWidth="1"/>
    <col min="9" max="9" width="15.44140625" bestFit="1" customWidth="1"/>
    <col min="10" max="10" width="10.77734375" bestFit="1" customWidth="1"/>
    <col min="12" max="12" width="29.77734375" customWidth="1"/>
  </cols>
  <sheetData>
    <row r="3" spans="1:9" x14ac:dyDescent="0.3">
      <c r="A3" s="4" t="s">
        <v>7</v>
      </c>
      <c r="B3" s="5" t="s">
        <v>413</v>
      </c>
      <c r="D3" s="14" t="s">
        <v>426</v>
      </c>
      <c r="E3" s="15" t="s">
        <v>413</v>
      </c>
      <c r="H3" s="16" t="s">
        <v>431</v>
      </c>
      <c r="I3" s="6" t="s">
        <v>413</v>
      </c>
    </row>
    <row r="4" spans="1:9" x14ac:dyDescent="0.3">
      <c r="A4" s="6" t="s">
        <v>416</v>
      </c>
      <c r="B4" s="7">
        <v>181</v>
      </c>
      <c r="D4" s="6" t="s">
        <v>421</v>
      </c>
      <c r="E4" s="7">
        <v>172</v>
      </c>
      <c r="H4" s="6" t="s">
        <v>430</v>
      </c>
      <c r="I4" s="17">
        <v>228</v>
      </c>
    </row>
    <row r="5" spans="1:9" x14ac:dyDescent="0.3">
      <c r="A5" s="6" t="s">
        <v>417</v>
      </c>
      <c r="B5" s="7">
        <v>210</v>
      </c>
      <c r="D5" s="6" t="s">
        <v>422</v>
      </c>
      <c r="E5" s="7">
        <v>208</v>
      </c>
      <c r="H5" s="6" t="s">
        <v>429</v>
      </c>
      <c r="I5" s="17">
        <v>248</v>
      </c>
    </row>
    <row r="6" spans="1:9" x14ac:dyDescent="0.3">
      <c r="A6" s="6" t="s">
        <v>418</v>
      </c>
      <c r="B6" s="7">
        <v>201</v>
      </c>
      <c r="D6" s="6" t="s">
        <v>423</v>
      </c>
      <c r="E6" s="7">
        <v>208</v>
      </c>
      <c r="H6" s="6" t="s">
        <v>428</v>
      </c>
      <c r="I6" s="17">
        <v>261</v>
      </c>
    </row>
    <row r="7" spans="1:9" x14ac:dyDescent="0.3">
      <c r="A7" s="6" t="s">
        <v>419</v>
      </c>
      <c r="B7" s="7">
        <v>211</v>
      </c>
      <c r="D7" s="6" t="s">
        <v>424</v>
      </c>
      <c r="E7" s="7">
        <v>201</v>
      </c>
      <c r="H7" s="6" t="s">
        <v>427</v>
      </c>
      <c r="I7" s="17">
        <v>263</v>
      </c>
    </row>
    <row r="8" spans="1:9" x14ac:dyDescent="0.3">
      <c r="A8" s="6" t="s">
        <v>420</v>
      </c>
      <c r="B8" s="7">
        <v>197</v>
      </c>
      <c r="D8" s="6" t="s">
        <v>425</v>
      </c>
      <c r="E8" s="7">
        <v>211</v>
      </c>
    </row>
    <row r="24" spans="1:2" x14ac:dyDescent="0.3">
      <c r="A24" s="10" t="s">
        <v>432</v>
      </c>
      <c r="B24" s="10" t="s">
        <v>435</v>
      </c>
    </row>
    <row r="25" spans="1:2" ht="25.2" customHeight="1" x14ac:dyDescent="0.3">
      <c r="A25" s="18" t="s">
        <v>433</v>
      </c>
      <c r="B25" s="5">
        <f>CORREL(Hero_Assignment!U2:U1001,Hero_Assignment!H2:H1001)</f>
        <v>-2.6283128380287128E-2</v>
      </c>
    </row>
    <row r="26" spans="1:2" ht="28.8" x14ac:dyDescent="0.3">
      <c r="A26" s="18" t="s">
        <v>434</v>
      </c>
      <c r="B26" s="5">
        <f>CORREL(Hero_Assignment!V2:V1001,Hero_Assignment!H2:H1001)</f>
        <v>1.5706365059064361E-2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E97A-1BB5-4DC4-994C-B9B7F79AC8C4}">
  <dimension ref="A1:L27"/>
  <sheetViews>
    <sheetView workbookViewId="0">
      <selection activeCell="K25" sqref="K25"/>
    </sheetView>
  </sheetViews>
  <sheetFormatPr defaultRowHeight="14.4" x14ac:dyDescent="0.3"/>
  <cols>
    <col min="1" max="1" width="12.33203125" customWidth="1"/>
    <col min="2" max="2" width="17.21875" customWidth="1"/>
    <col min="3" max="3" width="9.88671875" customWidth="1"/>
    <col min="4" max="4" width="14.33203125" customWidth="1"/>
    <col min="7" max="7" width="10.77734375" customWidth="1"/>
    <col min="9" max="9" width="16.88671875" style="19" customWidth="1"/>
    <col min="11" max="11" width="12.21875" customWidth="1"/>
    <col min="12" max="12" width="17.21875" customWidth="1"/>
  </cols>
  <sheetData>
    <row r="1" spans="1:12" x14ac:dyDescent="0.3">
      <c r="A1" s="11" t="s">
        <v>26</v>
      </c>
      <c r="B1" s="22" t="s">
        <v>29</v>
      </c>
      <c r="C1" s="22" t="s">
        <v>70</v>
      </c>
      <c r="D1" s="22" t="s">
        <v>54</v>
      </c>
      <c r="E1" s="22" t="s">
        <v>39</v>
      </c>
      <c r="F1" s="22" t="s">
        <v>63</v>
      </c>
      <c r="G1" s="22" t="s">
        <v>89</v>
      </c>
      <c r="H1" s="22" t="s">
        <v>50</v>
      </c>
      <c r="I1" s="12" t="s">
        <v>436</v>
      </c>
      <c r="K1" s="11" t="s">
        <v>437</v>
      </c>
      <c r="L1" s="11" t="s">
        <v>413</v>
      </c>
    </row>
    <row r="2" spans="1:12" x14ac:dyDescent="0.3">
      <c r="A2" s="20" t="s">
        <v>60</v>
      </c>
      <c r="B2" s="7">
        <v>26</v>
      </c>
      <c r="C2" s="7">
        <v>23</v>
      </c>
      <c r="D2" s="7">
        <v>36</v>
      </c>
      <c r="E2" s="7">
        <v>25</v>
      </c>
      <c r="F2" s="7">
        <v>23</v>
      </c>
      <c r="G2" s="7">
        <v>24</v>
      </c>
      <c r="H2" s="7">
        <v>23</v>
      </c>
      <c r="I2" s="21" t="str">
        <f>INDEX(B1:H1,MATCH(MAX(B2:H2),B2:H2,0))</f>
        <v>Documentary</v>
      </c>
      <c r="K2" t="s">
        <v>41</v>
      </c>
      <c r="L2">
        <v>189</v>
      </c>
    </row>
    <row r="3" spans="1:12" x14ac:dyDescent="0.3">
      <c r="A3" s="20" t="s">
        <v>42</v>
      </c>
      <c r="B3" s="7">
        <v>33</v>
      </c>
      <c r="C3" s="7">
        <v>29</v>
      </c>
      <c r="D3" s="7">
        <v>21</v>
      </c>
      <c r="E3" s="7">
        <v>31</v>
      </c>
      <c r="F3" s="7">
        <v>36</v>
      </c>
      <c r="G3" s="7">
        <v>27</v>
      </c>
      <c r="H3" s="7">
        <v>23</v>
      </c>
      <c r="I3" s="21" t="str">
        <f>INDEX(B1:H1,MATCH(MAX(B3:H3),B3:H3,0))</f>
        <v>Horror</v>
      </c>
      <c r="K3" t="s">
        <v>65</v>
      </c>
      <c r="L3">
        <v>178</v>
      </c>
    </row>
    <row r="4" spans="1:12" x14ac:dyDescent="0.3">
      <c r="A4" s="20" t="s">
        <v>36</v>
      </c>
      <c r="B4" s="7">
        <v>32</v>
      </c>
      <c r="C4" s="7">
        <v>29</v>
      </c>
      <c r="D4" s="7">
        <v>22</v>
      </c>
      <c r="E4" s="7">
        <v>27</v>
      </c>
      <c r="F4" s="7">
        <v>34</v>
      </c>
      <c r="G4" s="7">
        <v>32</v>
      </c>
      <c r="H4" s="7">
        <v>31</v>
      </c>
      <c r="I4" s="21" t="str">
        <f>INDEX(B1:H1,MATCH(MAX(B4:H4),B4:H4,0))</f>
        <v>Horror</v>
      </c>
      <c r="K4" t="s">
        <v>59</v>
      </c>
      <c r="L4">
        <v>209</v>
      </c>
    </row>
    <row r="5" spans="1:12" x14ac:dyDescent="0.3">
      <c r="A5" s="20" t="s">
        <v>68</v>
      </c>
      <c r="B5" s="7">
        <v>34</v>
      </c>
      <c r="C5" s="7">
        <v>26</v>
      </c>
      <c r="D5" s="7">
        <v>22</v>
      </c>
      <c r="E5" s="7">
        <v>31</v>
      </c>
      <c r="F5" s="7">
        <v>32</v>
      </c>
      <c r="G5" s="7">
        <v>36</v>
      </c>
      <c r="H5" s="7">
        <v>27</v>
      </c>
      <c r="I5" s="21" t="str">
        <f>INDEX(B1:H1,MATCH(MAX(B5:H5),B5:H5,0))</f>
        <v>Romance</v>
      </c>
      <c r="K5" t="s">
        <v>35</v>
      </c>
      <c r="L5">
        <v>209</v>
      </c>
    </row>
    <row r="6" spans="1:12" x14ac:dyDescent="0.3">
      <c r="A6" s="23" t="s">
        <v>77</v>
      </c>
      <c r="B6" s="24">
        <v>25</v>
      </c>
      <c r="C6" s="24">
        <v>39</v>
      </c>
      <c r="D6" s="24">
        <v>29</v>
      </c>
      <c r="E6" s="24">
        <v>28</v>
      </c>
      <c r="F6" s="24">
        <v>32</v>
      </c>
      <c r="G6" s="24">
        <v>27</v>
      </c>
      <c r="H6" s="24">
        <v>25</v>
      </c>
      <c r="I6" s="25" t="str">
        <f>INDEX(B1:H1,MATCH(MAX(B6:H6),B6:H6,0))</f>
        <v>Comedy</v>
      </c>
      <c r="K6" t="s">
        <v>73</v>
      </c>
      <c r="L6">
        <v>215</v>
      </c>
    </row>
    <row r="23" spans="1:2" x14ac:dyDescent="0.3">
      <c r="A23" s="11" t="s">
        <v>412</v>
      </c>
      <c r="B23" s="11" t="s">
        <v>413</v>
      </c>
    </row>
    <row r="24" spans="1:2" x14ac:dyDescent="0.3">
      <c r="A24" t="s">
        <v>84</v>
      </c>
      <c r="B24">
        <v>251</v>
      </c>
    </row>
    <row r="25" spans="1:2" x14ac:dyDescent="0.3">
      <c r="A25" t="s">
        <v>43</v>
      </c>
      <c r="B25">
        <v>256</v>
      </c>
    </row>
    <row r="26" spans="1:2" x14ac:dyDescent="0.3">
      <c r="A26" t="s">
        <v>37</v>
      </c>
      <c r="B26">
        <v>271</v>
      </c>
    </row>
    <row r="27" spans="1:2" x14ac:dyDescent="0.3">
      <c r="A27" t="s">
        <v>61</v>
      </c>
      <c r="B27">
        <v>222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EA5B-55E0-412C-B063-2D341AAF9F46}">
  <dimension ref="A1:O9"/>
  <sheetViews>
    <sheetView topLeftCell="B1" workbookViewId="0">
      <selection activeCell="O21" sqref="O21"/>
    </sheetView>
  </sheetViews>
  <sheetFormatPr defaultRowHeight="14.4" x14ac:dyDescent="0.3"/>
  <cols>
    <col min="1" max="1" width="18.109375" bestFit="1" customWidth="1"/>
    <col min="2" max="2" width="15.44140625" bestFit="1" customWidth="1"/>
    <col min="6" max="6" width="23.21875" bestFit="1" customWidth="1"/>
    <col min="7" max="7" width="17.21875" customWidth="1"/>
    <col min="10" max="10" width="16.77734375" customWidth="1"/>
    <col min="11" max="11" width="17.21875" customWidth="1"/>
    <col min="14" max="14" width="17.5546875" bestFit="1" customWidth="1"/>
    <col min="15" max="15" width="15.44140625" bestFit="1" customWidth="1"/>
  </cols>
  <sheetData>
    <row r="1" spans="1:15" x14ac:dyDescent="0.3">
      <c r="A1" t="s">
        <v>22</v>
      </c>
      <c r="B1" t="s">
        <v>413</v>
      </c>
      <c r="F1" t="s">
        <v>438</v>
      </c>
      <c r="G1" t="s">
        <v>413</v>
      </c>
      <c r="J1" t="s">
        <v>443</v>
      </c>
      <c r="K1" t="s">
        <v>413</v>
      </c>
      <c r="N1" t="s">
        <v>446</v>
      </c>
      <c r="O1" t="s">
        <v>413</v>
      </c>
    </row>
    <row r="2" spans="1:15" x14ac:dyDescent="0.3">
      <c r="A2" t="s">
        <v>33</v>
      </c>
      <c r="B2">
        <v>1000</v>
      </c>
      <c r="F2" t="s">
        <v>52</v>
      </c>
      <c r="G2">
        <v>207</v>
      </c>
      <c r="J2" t="s">
        <v>416</v>
      </c>
      <c r="K2">
        <v>136</v>
      </c>
      <c r="N2" t="s">
        <v>444</v>
      </c>
      <c r="O2">
        <v>501</v>
      </c>
    </row>
    <row r="3" spans="1:15" x14ac:dyDescent="0.3">
      <c r="F3" t="s">
        <v>48</v>
      </c>
      <c r="G3">
        <v>215</v>
      </c>
      <c r="J3" t="s">
        <v>417</v>
      </c>
      <c r="K3">
        <v>134</v>
      </c>
      <c r="N3" t="s">
        <v>445</v>
      </c>
      <c r="O3">
        <v>499</v>
      </c>
    </row>
    <row r="4" spans="1:15" x14ac:dyDescent="0.3">
      <c r="F4" t="s">
        <v>34</v>
      </c>
      <c r="G4">
        <v>196</v>
      </c>
      <c r="J4" t="s">
        <v>418</v>
      </c>
      <c r="K4">
        <v>132</v>
      </c>
    </row>
    <row r="5" spans="1:15" x14ac:dyDescent="0.3">
      <c r="F5" t="s">
        <v>76</v>
      </c>
      <c r="G5">
        <v>191</v>
      </c>
      <c r="J5" t="s">
        <v>419</v>
      </c>
      <c r="K5">
        <v>164</v>
      </c>
    </row>
    <row r="6" spans="1:15" x14ac:dyDescent="0.3">
      <c r="F6" t="s">
        <v>87</v>
      </c>
      <c r="G6">
        <v>191</v>
      </c>
      <c r="J6" t="s">
        <v>420</v>
      </c>
      <c r="K6">
        <v>131</v>
      </c>
    </row>
    <row r="7" spans="1:15" x14ac:dyDescent="0.3">
      <c r="J7" t="s">
        <v>440</v>
      </c>
      <c r="K7">
        <v>134</v>
      </c>
    </row>
    <row r="8" spans="1:15" x14ac:dyDescent="0.3">
      <c r="J8" t="s">
        <v>441</v>
      </c>
      <c r="K8">
        <v>144</v>
      </c>
    </row>
    <row r="9" spans="1:15" x14ac:dyDescent="0.3">
      <c r="J9" t="s">
        <v>442</v>
      </c>
      <c r="K9">
        <v>25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D754-27AA-4A47-B7CF-F521FF04A7ED}">
  <dimension ref="A1:O32"/>
  <sheetViews>
    <sheetView topLeftCell="A13" workbookViewId="0">
      <selection activeCell="B30" sqref="B30"/>
    </sheetView>
  </sheetViews>
  <sheetFormatPr defaultRowHeight="14.4" x14ac:dyDescent="0.3"/>
  <cols>
    <col min="1" max="1" width="12.21875" customWidth="1"/>
    <col min="2" max="2" width="25.88671875" bestFit="1" customWidth="1"/>
    <col min="3" max="3" width="15.88671875" customWidth="1"/>
    <col min="4" max="4" width="11.6640625" customWidth="1"/>
    <col min="7" max="7" width="10.21875" bestFit="1" customWidth="1"/>
    <col min="13" max="13" width="21.88671875" customWidth="1"/>
    <col min="14" max="14" width="23.77734375" customWidth="1"/>
    <col min="15" max="15" width="31.44140625" customWidth="1"/>
  </cols>
  <sheetData>
    <row r="1" spans="1:15" x14ac:dyDescent="0.3">
      <c r="A1" t="s">
        <v>16</v>
      </c>
      <c r="B1" t="s">
        <v>57</v>
      </c>
      <c r="C1" t="s">
        <v>72</v>
      </c>
      <c r="D1" t="s">
        <v>46</v>
      </c>
      <c r="E1" t="s">
        <v>31</v>
      </c>
      <c r="G1" t="s">
        <v>16</v>
      </c>
      <c r="H1" t="s">
        <v>415</v>
      </c>
      <c r="I1" t="s">
        <v>447</v>
      </c>
      <c r="J1" t="s">
        <v>448</v>
      </c>
      <c r="M1" t="s">
        <v>451</v>
      </c>
      <c r="N1" t="s">
        <v>450</v>
      </c>
      <c r="O1" t="s">
        <v>449</v>
      </c>
    </row>
    <row r="2" spans="1:15" x14ac:dyDescent="0.3">
      <c r="A2" s="3" t="s">
        <v>67</v>
      </c>
      <c r="B2" s="2">
        <v>22</v>
      </c>
      <c r="C2" s="2">
        <v>44</v>
      </c>
      <c r="D2" s="2">
        <v>38</v>
      </c>
      <c r="E2" s="2">
        <v>36</v>
      </c>
      <c r="G2" t="s">
        <v>67</v>
      </c>
      <c r="H2">
        <v>39</v>
      </c>
      <c r="I2">
        <v>50</v>
      </c>
      <c r="J2">
        <v>51</v>
      </c>
      <c r="M2" t="s">
        <v>64</v>
      </c>
      <c r="N2">
        <v>248.38095238095238</v>
      </c>
      <c r="O2">
        <v>4.0482142857142849</v>
      </c>
    </row>
    <row r="3" spans="1:15" x14ac:dyDescent="0.3">
      <c r="A3" s="3" t="s">
        <v>45</v>
      </c>
      <c r="B3" s="2">
        <v>34</v>
      </c>
      <c r="C3" s="2">
        <v>27</v>
      </c>
      <c r="D3" s="2">
        <v>36</v>
      </c>
      <c r="E3" s="2">
        <v>42</v>
      </c>
      <c r="G3" t="s">
        <v>45</v>
      </c>
      <c r="H3">
        <v>46</v>
      </c>
      <c r="I3">
        <v>44</v>
      </c>
      <c r="J3">
        <v>49</v>
      </c>
      <c r="M3" t="s">
        <v>75</v>
      </c>
      <c r="N3">
        <v>273.46198830409355</v>
      </c>
      <c r="O3">
        <v>4.0163742690058477</v>
      </c>
    </row>
    <row r="4" spans="1:15" x14ac:dyDescent="0.3">
      <c r="A4" s="3" t="s">
        <v>83</v>
      </c>
      <c r="B4" s="2">
        <v>39</v>
      </c>
      <c r="C4" s="2">
        <v>41</v>
      </c>
      <c r="D4" s="2">
        <v>31</v>
      </c>
      <c r="E4" s="2">
        <v>40</v>
      </c>
      <c r="G4" t="s">
        <v>83</v>
      </c>
      <c r="H4">
        <v>54</v>
      </c>
      <c r="I4">
        <v>50</v>
      </c>
      <c r="J4">
        <v>47</v>
      </c>
      <c r="M4" t="s">
        <v>40</v>
      </c>
      <c r="N4">
        <v>244.79640718562874</v>
      </c>
      <c r="O4">
        <v>4.0017964071856289</v>
      </c>
    </row>
    <row r="5" spans="1:15" x14ac:dyDescent="0.3">
      <c r="A5" s="3" t="s">
        <v>71</v>
      </c>
      <c r="B5" s="2">
        <v>31</v>
      </c>
      <c r="C5" s="2">
        <v>35</v>
      </c>
      <c r="D5" s="2">
        <v>43</v>
      </c>
      <c r="E5" s="2">
        <v>37</v>
      </c>
      <c r="G5" t="s">
        <v>71</v>
      </c>
      <c r="H5">
        <v>49</v>
      </c>
      <c r="I5">
        <v>51</v>
      </c>
      <c r="J5">
        <v>46</v>
      </c>
      <c r="M5" t="s">
        <v>32</v>
      </c>
      <c r="N5">
        <v>253.35802469135803</v>
      </c>
      <c r="O5">
        <v>4.0259259259259261</v>
      </c>
    </row>
    <row r="6" spans="1:15" x14ac:dyDescent="0.3">
      <c r="A6" s="3" t="s">
        <v>56</v>
      </c>
      <c r="B6" s="2">
        <v>25</v>
      </c>
      <c r="C6" s="2">
        <v>29</v>
      </c>
      <c r="D6" s="2">
        <v>39</v>
      </c>
      <c r="E6" s="2">
        <v>23</v>
      </c>
      <c r="G6" t="s">
        <v>56</v>
      </c>
      <c r="H6">
        <v>34</v>
      </c>
      <c r="I6">
        <v>45</v>
      </c>
      <c r="J6">
        <v>37</v>
      </c>
      <c r="M6" t="s">
        <v>47</v>
      </c>
      <c r="N6">
        <v>243.33519553072625</v>
      </c>
      <c r="O6">
        <v>3.9687150837988834</v>
      </c>
    </row>
    <row r="7" spans="1:15" x14ac:dyDescent="0.3">
      <c r="A7" s="3" t="s">
        <v>51</v>
      </c>
      <c r="B7" s="2">
        <v>33</v>
      </c>
      <c r="C7" s="2">
        <v>38</v>
      </c>
      <c r="D7" s="2">
        <v>31</v>
      </c>
      <c r="E7" s="2">
        <v>48</v>
      </c>
      <c r="G7" t="s">
        <v>51</v>
      </c>
      <c r="H7">
        <v>48</v>
      </c>
      <c r="I7">
        <v>52</v>
      </c>
      <c r="J7">
        <v>50</v>
      </c>
      <c r="M7" t="s">
        <v>58</v>
      </c>
      <c r="N7">
        <v>264.99346405228761</v>
      </c>
      <c r="O7">
        <v>4.0032679738562118</v>
      </c>
    </row>
    <row r="8" spans="1:15" x14ac:dyDescent="0.3">
      <c r="A8" s="3" t="s">
        <v>30</v>
      </c>
      <c r="B8" s="2">
        <v>44</v>
      </c>
      <c r="C8" s="2">
        <v>40</v>
      </c>
      <c r="D8" s="2">
        <v>31</v>
      </c>
      <c r="E8" s="2">
        <v>43</v>
      </c>
      <c r="G8" t="s">
        <v>30</v>
      </c>
      <c r="H8">
        <v>53</v>
      </c>
      <c r="I8">
        <v>53</v>
      </c>
      <c r="J8">
        <v>52</v>
      </c>
    </row>
    <row r="25" spans="1:2" x14ac:dyDescent="0.3">
      <c r="A25" s="9"/>
      <c r="B25" s="9"/>
    </row>
    <row r="26" spans="1:2" x14ac:dyDescent="0.3">
      <c r="A26" s="10" t="s">
        <v>452</v>
      </c>
      <c r="B26" s="10" t="s">
        <v>453</v>
      </c>
    </row>
    <row r="27" spans="1:2" x14ac:dyDescent="0.3">
      <c r="A27" s="13" t="s">
        <v>64</v>
      </c>
      <c r="B27" s="5">
        <f>CORREL(Hero_Assignment!H2:H1001,Hero_Assignment!V2:V1001)</f>
        <v>1.5706365059064361E-2</v>
      </c>
    </row>
    <row r="28" spans="1:2" x14ac:dyDescent="0.3">
      <c r="A28" s="13" t="s">
        <v>75</v>
      </c>
      <c r="B28" s="5">
        <f>CORREL(Hero_Assignment!H3:H1002,Hero_Assignment!V3:V1002)</f>
        <v>1.3952869430249922E-2</v>
      </c>
    </row>
    <row r="29" spans="1:2" x14ac:dyDescent="0.3">
      <c r="A29" s="13" t="s">
        <v>40</v>
      </c>
      <c r="B29" s="5">
        <f>CORREL(Hero_Assignment!H4:H1003,Hero_Assignment!V4:V1003)</f>
        <v>1.3943382569162525E-2</v>
      </c>
    </row>
    <row r="30" spans="1:2" x14ac:dyDescent="0.3">
      <c r="A30" s="13" t="s">
        <v>32</v>
      </c>
      <c r="B30" s="5">
        <f>CORREL(Hero_Assignment!H5:H1004,Hero_Assignment!V5:V1004)</f>
        <v>1.2100098510298536E-2</v>
      </c>
    </row>
    <row r="31" spans="1:2" x14ac:dyDescent="0.3">
      <c r="A31" s="13" t="s">
        <v>47</v>
      </c>
      <c r="B31" s="5">
        <f>CORREL(Hero_Assignment!H6:H1005,Hero_Assignment!V6:V1005)</f>
        <v>1.1632384932108983E-2</v>
      </c>
    </row>
    <row r="32" spans="1:2" x14ac:dyDescent="0.3">
      <c r="A32" s="13" t="s">
        <v>58</v>
      </c>
      <c r="B32" s="5">
        <f>CORREL(Hero_Assignment!H7:H1006,Hero_Assignment!V7:V1006)</f>
        <v>1.2139003623788187E-2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96B3-FFF9-41A5-A177-9EB8F3F02EEB}">
  <dimension ref="A1:AC1001"/>
  <sheetViews>
    <sheetView topLeftCell="O1" workbookViewId="0">
      <selection activeCell="F2" sqref="F2:F1001"/>
    </sheetView>
  </sheetViews>
  <sheetFormatPr defaultRowHeight="14.4" x14ac:dyDescent="0.3"/>
  <cols>
    <col min="1" max="1" width="7.5546875" bestFit="1" customWidth="1"/>
    <col min="2" max="2" width="10.6640625" bestFit="1" customWidth="1"/>
    <col min="3" max="4" width="10.5546875" bestFit="1" customWidth="1"/>
    <col min="5" max="5" width="13.5546875" bestFit="1" customWidth="1"/>
    <col min="6" max="6" width="13.5546875" customWidth="1"/>
    <col min="7" max="7" width="12.77734375" bestFit="1" customWidth="1"/>
    <col min="8" max="8" width="12.109375" bestFit="1" customWidth="1"/>
    <col min="9" max="9" width="16.109375" bestFit="1" customWidth="1"/>
    <col min="10" max="10" width="13.6640625" bestFit="1" customWidth="1"/>
    <col min="11" max="11" width="13.33203125" bestFit="1" customWidth="1"/>
    <col min="12" max="12" width="12.21875" bestFit="1" customWidth="1"/>
    <col min="13" max="13" width="15.77734375" bestFit="1" customWidth="1"/>
    <col min="14" max="14" width="20.6640625" bestFit="1" customWidth="1"/>
    <col min="15" max="15" width="10.77734375" bestFit="1" customWidth="1"/>
    <col min="16" max="16" width="19.5546875" bestFit="1" customWidth="1"/>
    <col min="17" max="17" width="9.6640625" bestFit="1" customWidth="1"/>
    <col min="18" max="18" width="8.33203125" bestFit="1" customWidth="1"/>
    <col min="19" max="19" width="15.6640625" bestFit="1" customWidth="1"/>
    <col min="20" max="20" width="18.77734375" bestFit="1" customWidth="1"/>
    <col min="21" max="21" width="27.109375" bestFit="1" customWidth="1"/>
    <col min="22" max="22" width="19.44140625" bestFit="1" customWidth="1"/>
    <col min="23" max="23" width="23.21875" bestFit="1" customWidth="1"/>
    <col min="24" max="24" width="17.33203125" bestFit="1" customWidth="1"/>
    <col min="25" max="25" width="12.88671875" bestFit="1" customWidth="1"/>
    <col min="26" max="26" width="12" bestFit="1" customWidth="1"/>
    <col min="27" max="27" width="16.109375" bestFit="1" customWidth="1"/>
    <col min="28" max="28" width="10" bestFit="1" customWidth="1"/>
    <col min="29" max="29" width="18.77734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>
        <v>2518</v>
      </c>
      <c r="B2" t="s">
        <v>28</v>
      </c>
      <c r="C2" s="1">
        <v>45061</v>
      </c>
      <c r="D2" s="1">
        <v>45639</v>
      </c>
      <c r="E2">
        <f>DATEDIF(C2,D2, "d")</f>
        <v>578</v>
      </c>
      <c r="F2" t="str">
        <f>IF(E2&lt;=100,"0-100",IF(E2&lt;=200,"101-200",IF(E2&lt;=300,"201-300",IF(E2&lt;=400,"301-400",IF(E2&lt;=500,"401-500",IF(E2&lt;=600,"501-600",IF( E2&lt;=700, "601-700","701-800")))))))</f>
        <v>501-600</v>
      </c>
      <c r="G2">
        <v>7.99</v>
      </c>
      <c r="H2">
        <v>49</v>
      </c>
      <c r="I2" t="str">
        <f>IF(H2&lt;=100, "0-100",IF(H2&lt;=200, "101-200",IF(H2&lt;=300, "201-300",IF( H2&lt;=400, "301-400","401-500"))))</f>
        <v>0-100</v>
      </c>
      <c r="J2" t="s">
        <v>29</v>
      </c>
      <c r="K2">
        <v>3</v>
      </c>
      <c r="L2">
        <v>6</v>
      </c>
      <c r="M2" t="b">
        <v>1</v>
      </c>
      <c r="N2">
        <v>641</v>
      </c>
      <c r="O2" t="str">
        <f>IF(N2&lt;=200, "0-200",IF(N2&lt;=400, "201-400",IF(N2&lt;=600, "401-600",IF( N2&lt;=800, "601-800","801-1000"))))</f>
        <v>601-800</v>
      </c>
      <c r="P2">
        <v>117</v>
      </c>
      <c r="Q2" t="str">
        <f>IF(P2&lt;=50, "0-50",IF(P2&lt;=100,"51-100",IF(P2&lt;=150,"101-150","151-200")))</f>
        <v>101-150</v>
      </c>
      <c r="R2" t="s">
        <v>30</v>
      </c>
      <c r="S2" t="s">
        <v>31</v>
      </c>
      <c r="T2" t="s">
        <v>32</v>
      </c>
      <c r="U2">
        <v>84</v>
      </c>
      <c r="V2">
        <v>3.3</v>
      </c>
      <c r="W2" t="b">
        <v>0</v>
      </c>
      <c r="X2" t="s">
        <v>33</v>
      </c>
      <c r="Y2">
        <v>2878</v>
      </c>
      <c r="Z2" t="str">
        <f>IF(Y2&lt;=1000, "0-1000",IF(Y2&lt;=2000, "1001-2000",IF(Y2&lt;=3000, "2001-3000",IF( Y2&lt;=4000, "3001-4000","4001-5000"))))</f>
        <v>2001-3000</v>
      </c>
      <c r="AA2" t="s">
        <v>35</v>
      </c>
      <c r="AB2" t="s">
        <v>36</v>
      </c>
      <c r="AC2" t="s">
        <v>37</v>
      </c>
    </row>
    <row r="3" spans="1:29" x14ac:dyDescent="0.3">
      <c r="A3">
        <v>6430</v>
      </c>
      <c r="B3" t="s">
        <v>38</v>
      </c>
      <c r="C3" s="1">
        <v>45019</v>
      </c>
      <c r="D3" s="1">
        <v>45641</v>
      </c>
      <c r="E3">
        <f t="shared" ref="E3:E66" si="0">DATEDIF(C3,D3, "d")</f>
        <v>622</v>
      </c>
      <c r="F3" t="str">
        <f t="shared" ref="F3:F66" si="1">IF(E3&lt;=100,"0-100",IF(E3&lt;=200,"101-200",IF(E3&lt;=300,"201-300",IF(E3&lt;=400,"301-400",IF(E3&lt;=500,"401-500",IF(E3&lt;=600,"501-600",IF( E3&lt;=700, "601-700","701-800")))))))</f>
        <v>601-700</v>
      </c>
      <c r="G3">
        <v>7.99</v>
      </c>
      <c r="H3">
        <v>161</v>
      </c>
      <c r="I3" t="str">
        <f t="shared" ref="I3:I66" si="2">IF(H3&lt;=100, "0-100",IF(H3&lt;=200, "101-200",IF(H3&lt;=300, "201-300",IF( H3&lt;=400, "301-400","401-500"))))</f>
        <v>101-200</v>
      </c>
      <c r="J3" t="s">
        <v>39</v>
      </c>
      <c r="K3">
        <v>1</v>
      </c>
      <c r="L3">
        <v>2</v>
      </c>
      <c r="M3" t="b">
        <v>1</v>
      </c>
      <c r="N3">
        <v>192</v>
      </c>
      <c r="O3" t="str">
        <f t="shared" ref="O3:O66" si="3">IF(N3&lt;=200, "0-200",IF(N3&lt;=400, "201-400",IF(N3&lt;=600, "401-600",IF( N3&lt;=800, "601-800","801-1000"))))</f>
        <v>0-200</v>
      </c>
      <c r="P3">
        <v>65</v>
      </c>
      <c r="Q3" t="str">
        <f t="shared" ref="Q3:Q66" si="4">IF(P3&lt;=50, "0-50",IF(P3&lt;=100,"51-100",IF(P3&lt;=150,"101-150","151-200")))</f>
        <v>51-100</v>
      </c>
      <c r="R3" t="s">
        <v>30</v>
      </c>
      <c r="S3" t="s">
        <v>31</v>
      </c>
      <c r="T3" t="s">
        <v>40</v>
      </c>
      <c r="U3">
        <v>69</v>
      </c>
      <c r="V3">
        <v>4</v>
      </c>
      <c r="W3" t="b">
        <v>0</v>
      </c>
      <c r="X3" t="s">
        <v>33</v>
      </c>
      <c r="Y3">
        <v>2291</v>
      </c>
      <c r="Z3" t="str">
        <f t="shared" ref="Z3:Z66" si="5">IF(Y3&lt;=1000, "0-1000",IF(Y3&lt;=2000, "1001-2000",IF(Y3&lt;=3000, "2001-3000",IF( Y3&lt;=4000, "3001-4000","4001-5000"))))</f>
        <v>2001-3000</v>
      </c>
      <c r="AA3" t="s">
        <v>41</v>
      </c>
      <c r="AB3" t="s">
        <v>42</v>
      </c>
      <c r="AC3" t="s">
        <v>43</v>
      </c>
    </row>
    <row r="4" spans="1:29" x14ac:dyDescent="0.3">
      <c r="A4">
        <v>1798</v>
      </c>
      <c r="B4" t="s">
        <v>44</v>
      </c>
      <c r="C4" s="1">
        <v>45140</v>
      </c>
      <c r="D4" s="1">
        <v>45640</v>
      </c>
      <c r="E4">
        <f t="shared" si="0"/>
        <v>500</v>
      </c>
      <c r="F4" t="str">
        <f t="shared" si="1"/>
        <v>401-500</v>
      </c>
      <c r="G4">
        <v>11.99</v>
      </c>
      <c r="H4">
        <v>87</v>
      </c>
      <c r="I4" t="str">
        <f t="shared" si="2"/>
        <v>0-100</v>
      </c>
      <c r="J4" t="s">
        <v>29</v>
      </c>
      <c r="K4">
        <v>2</v>
      </c>
      <c r="L4">
        <v>5</v>
      </c>
      <c r="M4" t="b">
        <v>0</v>
      </c>
      <c r="N4">
        <v>260</v>
      </c>
      <c r="O4" t="str">
        <f t="shared" si="3"/>
        <v>201-400</v>
      </c>
      <c r="P4">
        <v>127</v>
      </c>
      <c r="Q4" t="str">
        <f t="shared" si="4"/>
        <v>101-150</v>
      </c>
      <c r="R4" t="s">
        <v>45</v>
      </c>
      <c r="S4" t="s">
        <v>46</v>
      </c>
      <c r="T4" t="s">
        <v>47</v>
      </c>
      <c r="U4">
        <v>56</v>
      </c>
      <c r="V4">
        <v>3.1</v>
      </c>
      <c r="W4" t="b">
        <v>0</v>
      </c>
      <c r="X4" t="s">
        <v>33</v>
      </c>
      <c r="Y4">
        <v>1692</v>
      </c>
      <c r="Z4" t="str">
        <f t="shared" si="5"/>
        <v>1001-2000</v>
      </c>
      <c r="AA4" t="s">
        <v>41</v>
      </c>
      <c r="AB4" t="s">
        <v>36</v>
      </c>
      <c r="AC4" t="s">
        <v>37</v>
      </c>
    </row>
    <row r="5" spans="1:29" x14ac:dyDescent="0.3">
      <c r="A5">
        <v>5255</v>
      </c>
      <c r="B5" t="s">
        <v>49</v>
      </c>
      <c r="C5" s="1">
        <v>44957</v>
      </c>
      <c r="D5" s="1">
        <v>45628</v>
      </c>
      <c r="E5">
        <f t="shared" si="0"/>
        <v>671</v>
      </c>
      <c r="F5" t="str">
        <f t="shared" si="1"/>
        <v>601-700</v>
      </c>
      <c r="G5">
        <v>15.99</v>
      </c>
      <c r="H5">
        <v>321</v>
      </c>
      <c r="I5" t="str">
        <f t="shared" si="2"/>
        <v>301-400</v>
      </c>
      <c r="J5" t="s">
        <v>50</v>
      </c>
      <c r="K5">
        <v>1</v>
      </c>
      <c r="L5">
        <v>5</v>
      </c>
      <c r="M5" t="b">
        <v>0</v>
      </c>
      <c r="N5">
        <v>61</v>
      </c>
      <c r="O5" t="str">
        <f t="shared" si="3"/>
        <v>0-200</v>
      </c>
      <c r="P5">
        <v>192</v>
      </c>
      <c r="Q5" t="str">
        <f t="shared" si="4"/>
        <v>151-200</v>
      </c>
      <c r="R5" t="s">
        <v>51</v>
      </c>
      <c r="S5" t="s">
        <v>46</v>
      </c>
      <c r="T5" t="s">
        <v>47</v>
      </c>
      <c r="U5">
        <v>47</v>
      </c>
      <c r="V5">
        <v>4.5999999999999996</v>
      </c>
      <c r="W5" t="b">
        <v>0</v>
      </c>
      <c r="X5" t="s">
        <v>33</v>
      </c>
      <c r="Y5">
        <v>952</v>
      </c>
      <c r="Z5" t="str">
        <f t="shared" si="5"/>
        <v>0-1000</v>
      </c>
      <c r="AA5" t="s">
        <v>41</v>
      </c>
      <c r="AB5" t="s">
        <v>42</v>
      </c>
      <c r="AC5" t="s">
        <v>43</v>
      </c>
    </row>
    <row r="6" spans="1:29" x14ac:dyDescent="0.3">
      <c r="A6">
        <v>2854</v>
      </c>
      <c r="B6" t="s">
        <v>53</v>
      </c>
      <c r="C6" s="1">
        <v>45083</v>
      </c>
      <c r="D6" s="1">
        <v>45641</v>
      </c>
      <c r="E6">
        <f t="shared" si="0"/>
        <v>558</v>
      </c>
      <c r="F6" t="str">
        <f t="shared" si="1"/>
        <v>501-600</v>
      </c>
      <c r="G6">
        <v>11.99</v>
      </c>
      <c r="H6">
        <v>386</v>
      </c>
      <c r="I6" t="str">
        <f t="shared" si="2"/>
        <v>301-400</v>
      </c>
      <c r="J6" t="s">
        <v>54</v>
      </c>
      <c r="K6">
        <v>1</v>
      </c>
      <c r="L6">
        <v>4</v>
      </c>
      <c r="M6" t="b">
        <v>1</v>
      </c>
      <c r="N6">
        <v>230</v>
      </c>
      <c r="O6" t="str">
        <f t="shared" si="3"/>
        <v>201-400</v>
      </c>
      <c r="P6">
        <v>2</v>
      </c>
      <c r="Q6" t="str">
        <f t="shared" si="4"/>
        <v>0-50</v>
      </c>
      <c r="R6" t="s">
        <v>30</v>
      </c>
      <c r="S6" t="s">
        <v>31</v>
      </c>
      <c r="T6" t="s">
        <v>47</v>
      </c>
      <c r="U6">
        <v>39</v>
      </c>
      <c r="V6">
        <v>3.7</v>
      </c>
      <c r="W6" t="b">
        <v>0</v>
      </c>
      <c r="X6" t="s">
        <v>33</v>
      </c>
      <c r="Y6">
        <v>1823</v>
      </c>
      <c r="Z6" t="str">
        <f t="shared" si="5"/>
        <v>1001-2000</v>
      </c>
      <c r="AA6" t="s">
        <v>41</v>
      </c>
      <c r="AB6" t="s">
        <v>42</v>
      </c>
      <c r="AC6" t="s">
        <v>37</v>
      </c>
    </row>
    <row r="7" spans="1:29" x14ac:dyDescent="0.3">
      <c r="A7">
        <v>6735</v>
      </c>
      <c r="B7" t="s">
        <v>55</v>
      </c>
      <c r="C7" s="1">
        <v>45186</v>
      </c>
      <c r="D7" s="1">
        <v>45615</v>
      </c>
      <c r="E7">
        <f t="shared" si="0"/>
        <v>429</v>
      </c>
      <c r="F7" t="str">
        <f t="shared" si="1"/>
        <v>401-500</v>
      </c>
      <c r="G7">
        <v>15.99</v>
      </c>
      <c r="H7">
        <v>408</v>
      </c>
      <c r="I7" t="str">
        <f t="shared" si="2"/>
        <v>401-500</v>
      </c>
      <c r="J7" t="s">
        <v>54</v>
      </c>
      <c r="K7">
        <v>2</v>
      </c>
      <c r="L7">
        <v>6</v>
      </c>
      <c r="M7" t="b">
        <v>1</v>
      </c>
      <c r="N7">
        <v>837</v>
      </c>
      <c r="O7" t="str">
        <f t="shared" si="3"/>
        <v>801-1000</v>
      </c>
      <c r="P7">
        <v>105</v>
      </c>
      <c r="Q7" t="str">
        <f t="shared" si="4"/>
        <v>101-150</v>
      </c>
      <c r="R7" t="s">
        <v>56</v>
      </c>
      <c r="S7" t="s">
        <v>57</v>
      </c>
      <c r="T7" t="s">
        <v>58</v>
      </c>
      <c r="U7">
        <v>71</v>
      </c>
      <c r="V7">
        <v>4.3</v>
      </c>
      <c r="W7" t="b">
        <v>1</v>
      </c>
      <c r="X7" t="s">
        <v>33</v>
      </c>
      <c r="Y7">
        <v>33</v>
      </c>
      <c r="Z7" t="str">
        <f t="shared" si="5"/>
        <v>0-1000</v>
      </c>
      <c r="AA7" t="s">
        <v>59</v>
      </c>
      <c r="AB7" t="s">
        <v>60</v>
      </c>
      <c r="AC7" t="s">
        <v>61</v>
      </c>
    </row>
    <row r="8" spans="1:29" x14ac:dyDescent="0.3">
      <c r="A8">
        <v>2995</v>
      </c>
      <c r="B8" t="s">
        <v>62</v>
      </c>
      <c r="C8" s="1">
        <v>45529</v>
      </c>
      <c r="D8" s="1">
        <v>45636</v>
      </c>
      <c r="E8">
        <f t="shared" si="0"/>
        <v>107</v>
      </c>
      <c r="F8" t="str">
        <f t="shared" si="1"/>
        <v>101-200</v>
      </c>
      <c r="G8">
        <v>7.99</v>
      </c>
      <c r="H8">
        <v>475</v>
      </c>
      <c r="I8" t="str">
        <f t="shared" si="2"/>
        <v>401-500</v>
      </c>
      <c r="J8" t="s">
        <v>63</v>
      </c>
      <c r="K8">
        <v>5</v>
      </c>
      <c r="L8">
        <v>4</v>
      </c>
      <c r="M8" t="b">
        <v>1</v>
      </c>
      <c r="N8">
        <v>510</v>
      </c>
      <c r="O8" t="str">
        <f t="shared" si="3"/>
        <v>401-600</v>
      </c>
      <c r="P8">
        <v>143</v>
      </c>
      <c r="Q8" t="str">
        <f t="shared" si="4"/>
        <v>101-150</v>
      </c>
      <c r="R8" t="s">
        <v>30</v>
      </c>
      <c r="S8" t="s">
        <v>57</v>
      </c>
      <c r="T8" t="s">
        <v>64</v>
      </c>
      <c r="U8">
        <v>1</v>
      </c>
      <c r="V8">
        <v>4.5</v>
      </c>
      <c r="W8" t="b">
        <v>0</v>
      </c>
      <c r="X8" t="s">
        <v>33</v>
      </c>
      <c r="Y8">
        <v>755</v>
      </c>
      <c r="Z8" t="str">
        <f t="shared" si="5"/>
        <v>0-1000</v>
      </c>
      <c r="AA8" t="s">
        <v>65</v>
      </c>
      <c r="AB8" t="s">
        <v>36</v>
      </c>
      <c r="AC8" t="s">
        <v>37</v>
      </c>
    </row>
    <row r="9" spans="1:29" x14ac:dyDescent="0.3">
      <c r="A9">
        <v>5120</v>
      </c>
      <c r="B9" t="s">
        <v>66</v>
      </c>
      <c r="C9" s="1">
        <v>45443</v>
      </c>
      <c r="D9" s="1">
        <v>45640</v>
      </c>
      <c r="E9">
        <f t="shared" si="0"/>
        <v>197</v>
      </c>
      <c r="F9" t="str">
        <f t="shared" si="1"/>
        <v>101-200</v>
      </c>
      <c r="G9">
        <v>15.99</v>
      </c>
      <c r="H9">
        <v>258</v>
      </c>
      <c r="I9" t="str">
        <f t="shared" si="2"/>
        <v>201-300</v>
      </c>
      <c r="J9" t="s">
        <v>29</v>
      </c>
      <c r="K9">
        <v>4</v>
      </c>
      <c r="L9">
        <v>1</v>
      </c>
      <c r="M9" t="b">
        <v>1</v>
      </c>
      <c r="N9">
        <v>907</v>
      </c>
      <c r="O9" t="str">
        <f t="shared" si="3"/>
        <v>801-1000</v>
      </c>
      <c r="P9">
        <v>47</v>
      </c>
      <c r="Q9" t="str">
        <f t="shared" si="4"/>
        <v>0-50</v>
      </c>
      <c r="R9" t="s">
        <v>67</v>
      </c>
      <c r="S9" t="s">
        <v>46</v>
      </c>
      <c r="T9" t="s">
        <v>32</v>
      </c>
      <c r="U9">
        <v>32</v>
      </c>
      <c r="V9">
        <v>3.7</v>
      </c>
      <c r="W9" t="b">
        <v>1</v>
      </c>
      <c r="X9" t="s">
        <v>33</v>
      </c>
      <c r="Y9">
        <v>2866</v>
      </c>
      <c r="Z9" t="str">
        <f t="shared" si="5"/>
        <v>2001-3000</v>
      </c>
      <c r="AA9" t="s">
        <v>35</v>
      </c>
      <c r="AB9" t="s">
        <v>68</v>
      </c>
      <c r="AC9" t="s">
        <v>37</v>
      </c>
    </row>
    <row r="10" spans="1:29" x14ac:dyDescent="0.3">
      <c r="A10">
        <v>6063</v>
      </c>
      <c r="B10" t="s">
        <v>69</v>
      </c>
      <c r="C10" s="1">
        <v>45094</v>
      </c>
      <c r="D10" s="1">
        <v>45643</v>
      </c>
      <c r="E10">
        <f t="shared" si="0"/>
        <v>549</v>
      </c>
      <c r="F10" t="str">
        <f t="shared" si="1"/>
        <v>501-600</v>
      </c>
      <c r="G10">
        <v>15.99</v>
      </c>
      <c r="H10">
        <v>183</v>
      </c>
      <c r="I10" t="str">
        <f t="shared" si="2"/>
        <v>101-200</v>
      </c>
      <c r="J10" t="s">
        <v>70</v>
      </c>
      <c r="K10">
        <v>5</v>
      </c>
      <c r="L10">
        <v>2</v>
      </c>
      <c r="M10" t="b">
        <v>1</v>
      </c>
      <c r="N10">
        <v>676</v>
      </c>
      <c r="O10" t="str">
        <f t="shared" si="3"/>
        <v>601-800</v>
      </c>
      <c r="P10">
        <v>61</v>
      </c>
      <c r="Q10" t="str">
        <f t="shared" si="4"/>
        <v>51-100</v>
      </c>
      <c r="R10" t="s">
        <v>71</v>
      </c>
      <c r="S10" t="s">
        <v>72</v>
      </c>
      <c r="T10" t="s">
        <v>47</v>
      </c>
      <c r="U10">
        <v>26</v>
      </c>
      <c r="V10">
        <v>3.3</v>
      </c>
      <c r="W10" t="b">
        <v>1</v>
      </c>
      <c r="X10" t="s">
        <v>33</v>
      </c>
      <c r="Y10">
        <v>336</v>
      </c>
      <c r="Z10" t="str">
        <f t="shared" si="5"/>
        <v>0-1000</v>
      </c>
      <c r="AA10" t="s">
        <v>73</v>
      </c>
      <c r="AB10" t="s">
        <v>42</v>
      </c>
      <c r="AC10" t="s">
        <v>37</v>
      </c>
    </row>
    <row r="11" spans="1:29" x14ac:dyDescent="0.3">
      <c r="A11">
        <v>6896</v>
      </c>
      <c r="B11" t="s">
        <v>74</v>
      </c>
      <c r="C11" s="1">
        <v>45262</v>
      </c>
      <c r="D11" s="1">
        <v>45640</v>
      </c>
      <c r="E11">
        <f t="shared" si="0"/>
        <v>378</v>
      </c>
      <c r="F11" t="str">
        <f t="shared" si="1"/>
        <v>301-400</v>
      </c>
      <c r="G11">
        <v>7.99</v>
      </c>
      <c r="H11">
        <v>164</v>
      </c>
      <c r="I11" t="str">
        <f t="shared" si="2"/>
        <v>101-200</v>
      </c>
      <c r="J11" t="s">
        <v>54</v>
      </c>
      <c r="K11">
        <v>5</v>
      </c>
      <c r="L11">
        <v>4</v>
      </c>
      <c r="M11" t="b">
        <v>1</v>
      </c>
      <c r="N11">
        <v>406</v>
      </c>
      <c r="O11" t="str">
        <f t="shared" si="3"/>
        <v>401-600</v>
      </c>
      <c r="P11">
        <v>79</v>
      </c>
      <c r="Q11" t="str">
        <f t="shared" si="4"/>
        <v>51-100</v>
      </c>
      <c r="R11" t="s">
        <v>30</v>
      </c>
      <c r="S11" t="s">
        <v>57</v>
      </c>
      <c r="T11" t="s">
        <v>75</v>
      </c>
      <c r="U11">
        <v>90</v>
      </c>
      <c r="V11">
        <v>3.2</v>
      </c>
      <c r="W11" t="b">
        <v>0</v>
      </c>
      <c r="X11" t="s">
        <v>33</v>
      </c>
      <c r="Y11">
        <v>3898</v>
      </c>
      <c r="Z11" t="str">
        <f t="shared" si="5"/>
        <v>3001-4000</v>
      </c>
      <c r="AA11" t="s">
        <v>65</v>
      </c>
      <c r="AB11" t="s">
        <v>77</v>
      </c>
      <c r="AC11" t="s">
        <v>37</v>
      </c>
    </row>
    <row r="12" spans="1:29" x14ac:dyDescent="0.3">
      <c r="A12">
        <v>8447</v>
      </c>
      <c r="B12" t="s">
        <v>78</v>
      </c>
      <c r="C12" s="1">
        <v>45013</v>
      </c>
      <c r="D12" s="1">
        <v>45618</v>
      </c>
      <c r="E12">
        <f t="shared" si="0"/>
        <v>605</v>
      </c>
      <c r="F12" t="str">
        <f t="shared" si="1"/>
        <v>601-700</v>
      </c>
      <c r="G12">
        <v>11.99</v>
      </c>
      <c r="H12">
        <v>411</v>
      </c>
      <c r="I12" t="str">
        <f t="shared" si="2"/>
        <v>401-500</v>
      </c>
      <c r="J12" t="s">
        <v>70</v>
      </c>
      <c r="K12">
        <v>5</v>
      </c>
      <c r="L12">
        <v>4</v>
      </c>
      <c r="M12" t="b">
        <v>1</v>
      </c>
      <c r="N12">
        <v>352</v>
      </c>
      <c r="O12" t="str">
        <f t="shared" si="3"/>
        <v>201-400</v>
      </c>
      <c r="P12">
        <v>78</v>
      </c>
      <c r="Q12" t="str">
        <f t="shared" si="4"/>
        <v>51-100</v>
      </c>
      <c r="R12" t="s">
        <v>51</v>
      </c>
      <c r="S12" t="s">
        <v>57</v>
      </c>
      <c r="T12" t="s">
        <v>64</v>
      </c>
      <c r="U12">
        <v>47</v>
      </c>
      <c r="V12">
        <v>3.7</v>
      </c>
      <c r="W12" t="b">
        <v>0</v>
      </c>
      <c r="X12" t="s">
        <v>33</v>
      </c>
      <c r="Y12">
        <v>650</v>
      </c>
      <c r="Z12" t="str">
        <f t="shared" si="5"/>
        <v>0-1000</v>
      </c>
      <c r="AA12" t="s">
        <v>73</v>
      </c>
      <c r="AB12" t="s">
        <v>77</v>
      </c>
      <c r="AC12" t="s">
        <v>37</v>
      </c>
    </row>
    <row r="13" spans="1:29" x14ac:dyDescent="0.3">
      <c r="A13">
        <v>1433</v>
      </c>
      <c r="B13" t="s">
        <v>79</v>
      </c>
      <c r="C13" s="1">
        <v>45353</v>
      </c>
      <c r="D13" s="1">
        <v>45616</v>
      </c>
      <c r="E13">
        <f t="shared" si="0"/>
        <v>263</v>
      </c>
      <c r="F13" t="str">
        <f t="shared" si="1"/>
        <v>201-300</v>
      </c>
      <c r="G13">
        <v>15.99</v>
      </c>
      <c r="H13">
        <v>160</v>
      </c>
      <c r="I13" t="str">
        <f t="shared" si="2"/>
        <v>101-200</v>
      </c>
      <c r="J13" t="s">
        <v>39</v>
      </c>
      <c r="K13">
        <v>5</v>
      </c>
      <c r="L13">
        <v>6</v>
      </c>
      <c r="M13" t="b">
        <v>1</v>
      </c>
      <c r="N13">
        <v>391</v>
      </c>
      <c r="O13" t="str">
        <f t="shared" si="3"/>
        <v>201-400</v>
      </c>
      <c r="P13">
        <v>132</v>
      </c>
      <c r="Q13" t="str">
        <f t="shared" si="4"/>
        <v>101-150</v>
      </c>
      <c r="R13" t="s">
        <v>45</v>
      </c>
      <c r="S13" t="s">
        <v>46</v>
      </c>
      <c r="T13" t="s">
        <v>40</v>
      </c>
      <c r="U13">
        <v>57</v>
      </c>
      <c r="V13">
        <v>3</v>
      </c>
      <c r="W13" t="b">
        <v>0</v>
      </c>
      <c r="X13" t="s">
        <v>33</v>
      </c>
      <c r="Y13">
        <v>185</v>
      </c>
      <c r="Z13" t="str">
        <f t="shared" si="5"/>
        <v>0-1000</v>
      </c>
      <c r="AA13" t="s">
        <v>65</v>
      </c>
      <c r="AB13" t="s">
        <v>36</v>
      </c>
      <c r="AC13" t="s">
        <v>37</v>
      </c>
    </row>
    <row r="14" spans="1:29" x14ac:dyDescent="0.3">
      <c r="A14">
        <v>4511</v>
      </c>
      <c r="B14" t="s">
        <v>80</v>
      </c>
      <c r="C14" s="1">
        <v>45012</v>
      </c>
      <c r="D14" s="1">
        <v>45621</v>
      </c>
      <c r="E14">
        <f t="shared" si="0"/>
        <v>609</v>
      </c>
      <c r="F14" t="str">
        <f t="shared" si="1"/>
        <v>601-700</v>
      </c>
      <c r="G14">
        <v>7.99</v>
      </c>
      <c r="H14">
        <v>348</v>
      </c>
      <c r="I14" t="str">
        <f t="shared" si="2"/>
        <v>301-400</v>
      </c>
      <c r="J14" t="s">
        <v>39</v>
      </c>
      <c r="K14">
        <v>2</v>
      </c>
      <c r="L14">
        <v>5</v>
      </c>
      <c r="M14" t="b">
        <v>0</v>
      </c>
      <c r="N14">
        <v>501</v>
      </c>
      <c r="O14" t="str">
        <f t="shared" si="3"/>
        <v>401-600</v>
      </c>
      <c r="P14">
        <v>71</v>
      </c>
      <c r="Q14" t="str">
        <f t="shared" si="4"/>
        <v>51-100</v>
      </c>
      <c r="R14" t="s">
        <v>71</v>
      </c>
      <c r="S14" t="s">
        <v>46</v>
      </c>
      <c r="T14" t="s">
        <v>75</v>
      </c>
      <c r="U14">
        <v>38</v>
      </c>
      <c r="V14">
        <v>4.3</v>
      </c>
      <c r="W14" t="b">
        <v>0</v>
      </c>
      <c r="X14" t="s">
        <v>33</v>
      </c>
      <c r="Y14">
        <v>1547</v>
      </c>
      <c r="Z14" t="str">
        <f t="shared" si="5"/>
        <v>1001-2000</v>
      </c>
      <c r="AA14" t="s">
        <v>35</v>
      </c>
      <c r="AB14" t="s">
        <v>68</v>
      </c>
      <c r="AC14" t="s">
        <v>37</v>
      </c>
    </row>
    <row r="15" spans="1:29" x14ac:dyDescent="0.3">
      <c r="A15">
        <v>9966</v>
      </c>
      <c r="B15" t="s">
        <v>81</v>
      </c>
      <c r="C15" s="1">
        <v>45550</v>
      </c>
      <c r="D15" s="1">
        <v>45626</v>
      </c>
      <c r="E15">
        <f t="shared" si="0"/>
        <v>76</v>
      </c>
      <c r="F15" t="str">
        <f t="shared" si="1"/>
        <v>0-100</v>
      </c>
      <c r="G15">
        <v>7.99</v>
      </c>
      <c r="H15">
        <v>451</v>
      </c>
      <c r="I15" t="str">
        <f t="shared" si="2"/>
        <v>401-500</v>
      </c>
      <c r="J15" t="s">
        <v>54</v>
      </c>
      <c r="K15">
        <v>3</v>
      </c>
      <c r="L15">
        <v>1</v>
      </c>
      <c r="M15" t="b">
        <v>0</v>
      </c>
      <c r="N15">
        <v>995</v>
      </c>
      <c r="O15" t="str">
        <f t="shared" si="3"/>
        <v>801-1000</v>
      </c>
      <c r="P15">
        <v>164</v>
      </c>
      <c r="Q15" t="str">
        <f t="shared" si="4"/>
        <v>151-200</v>
      </c>
      <c r="R15" t="s">
        <v>51</v>
      </c>
      <c r="S15" t="s">
        <v>72</v>
      </c>
      <c r="T15" t="s">
        <v>64</v>
      </c>
      <c r="U15">
        <v>62</v>
      </c>
      <c r="V15">
        <v>3</v>
      </c>
      <c r="W15" t="b">
        <v>1</v>
      </c>
      <c r="X15" t="s">
        <v>33</v>
      </c>
      <c r="Y15">
        <v>3788</v>
      </c>
      <c r="Z15" t="str">
        <f t="shared" si="5"/>
        <v>3001-4000</v>
      </c>
      <c r="AA15" t="s">
        <v>35</v>
      </c>
      <c r="AB15" t="s">
        <v>60</v>
      </c>
      <c r="AC15" t="s">
        <v>37</v>
      </c>
    </row>
    <row r="16" spans="1:29" x14ac:dyDescent="0.3">
      <c r="A16">
        <v>7093</v>
      </c>
      <c r="B16" t="s">
        <v>82</v>
      </c>
      <c r="C16" s="1">
        <v>45084</v>
      </c>
      <c r="D16" s="1">
        <v>45637</v>
      </c>
      <c r="E16">
        <f t="shared" si="0"/>
        <v>553</v>
      </c>
      <c r="F16" t="str">
        <f t="shared" si="1"/>
        <v>501-600</v>
      </c>
      <c r="G16">
        <v>7.99</v>
      </c>
      <c r="H16">
        <v>69</v>
      </c>
      <c r="I16" t="str">
        <f t="shared" si="2"/>
        <v>0-100</v>
      </c>
      <c r="J16" t="s">
        <v>54</v>
      </c>
      <c r="K16">
        <v>2</v>
      </c>
      <c r="L16">
        <v>5</v>
      </c>
      <c r="M16" t="b">
        <v>0</v>
      </c>
      <c r="N16">
        <v>222</v>
      </c>
      <c r="O16" t="str">
        <f t="shared" si="3"/>
        <v>201-400</v>
      </c>
      <c r="P16">
        <v>13</v>
      </c>
      <c r="Q16" t="str">
        <f t="shared" si="4"/>
        <v>0-50</v>
      </c>
      <c r="R16" t="s">
        <v>83</v>
      </c>
      <c r="S16" t="s">
        <v>31</v>
      </c>
      <c r="T16" t="s">
        <v>40</v>
      </c>
      <c r="U16">
        <v>0</v>
      </c>
      <c r="V16">
        <v>4.7</v>
      </c>
      <c r="W16" t="b">
        <v>1</v>
      </c>
      <c r="X16" t="s">
        <v>33</v>
      </c>
      <c r="Y16">
        <v>1051</v>
      </c>
      <c r="Z16" t="str">
        <f t="shared" si="5"/>
        <v>1001-2000</v>
      </c>
      <c r="AA16" t="s">
        <v>41</v>
      </c>
      <c r="AB16" t="s">
        <v>60</v>
      </c>
      <c r="AC16" t="s">
        <v>84</v>
      </c>
    </row>
    <row r="17" spans="1:29" x14ac:dyDescent="0.3">
      <c r="A17">
        <v>4351</v>
      </c>
      <c r="B17" t="s">
        <v>85</v>
      </c>
      <c r="C17" s="1">
        <v>45430</v>
      </c>
      <c r="D17" s="1">
        <v>45626</v>
      </c>
      <c r="E17">
        <f t="shared" si="0"/>
        <v>196</v>
      </c>
      <c r="F17" t="str">
        <f t="shared" si="1"/>
        <v>101-200</v>
      </c>
      <c r="G17">
        <v>11.99</v>
      </c>
      <c r="H17">
        <v>166</v>
      </c>
      <c r="I17" t="str">
        <f t="shared" si="2"/>
        <v>101-200</v>
      </c>
      <c r="J17" t="s">
        <v>63</v>
      </c>
      <c r="K17">
        <v>1</v>
      </c>
      <c r="L17">
        <v>6</v>
      </c>
      <c r="M17" t="b">
        <v>1</v>
      </c>
      <c r="N17">
        <v>788</v>
      </c>
      <c r="O17" t="str">
        <f t="shared" si="3"/>
        <v>601-800</v>
      </c>
      <c r="P17">
        <v>31</v>
      </c>
      <c r="Q17" t="str">
        <f t="shared" si="4"/>
        <v>0-50</v>
      </c>
      <c r="R17" t="s">
        <v>30</v>
      </c>
      <c r="S17" t="s">
        <v>31</v>
      </c>
      <c r="T17" t="s">
        <v>40</v>
      </c>
      <c r="U17">
        <v>25</v>
      </c>
      <c r="V17">
        <v>4.3</v>
      </c>
      <c r="W17" t="b">
        <v>1</v>
      </c>
      <c r="X17" t="s">
        <v>33</v>
      </c>
      <c r="Y17">
        <v>633</v>
      </c>
      <c r="Z17" t="str">
        <f t="shared" si="5"/>
        <v>0-1000</v>
      </c>
      <c r="AA17" t="s">
        <v>59</v>
      </c>
      <c r="AB17" t="s">
        <v>36</v>
      </c>
      <c r="AC17" t="s">
        <v>84</v>
      </c>
    </row>
    <row r="18" spans="1:29" x14ac:dyDescent="0.3">
      <c r="A18">
        <v>6007</v>
      </c>
      <c r="B18" t="s">
        <v>86</v>
      </c>
      <c r="C18" s="1">
        <v>44971</v>
      </c>
      <c r="D18" s="1">
        <v>45643</v>
      </c>
      <c r="E18">
        <f t="shared" si="0"/>
        <v>672</v>
      </c>
      <c r="F18" t="str">
        <f t="shared" si="1"/>
        <v>601-700</v>
      </c>
      <c r="G18">
        <v>7.99</v>
      </c>
      <c r="H18">
        <v>449</v>
      </c>
      <c r="I18" t="str">
        <f t="shared" si="2"/>
        <v>401-500</v>
      </c>
      <c r="J18" t="s">
        <v>63</v>
      </c>
      <c r="K18">
        <v>2</v>
      </c>
      <c r="L18">
        <v>4</v>
      </c>
      <c r="M18" t="b">
        <v>1</v>
      </c>
      <c r="N18">
        <v>369</v>
      </c>
      <c r="O18" t="str">
        <f t="shared" si="3"/>
        <v>201-400</v>
      </c>
      <c r="P18">
        <v>25</v>
      </c>
      <c r="Q18" t="str">
        <f t="shared" si="4"/>
        <v>0-50</v>
      </c>
      <c r="R18" t="s">
        <v>71</v>
      </c>
      <c r="S18" t="s">
        <v>46</v>
      </c>
      <c r="T18" t="s">
        <v>58</v>
      </c>
      <c r="U18">
        <v>65</v>
      </c>
      <c r="V18">
        <v>4.5999999999999996</v>
      </c>
      <c r="W18" t="b">
        <v>0</v>
      </c>
      <c r="X18" t="s">
        <v>33</v>
      </c>
      <c r="Y18">
        <v>4133</v>
      </c>
      <c r="Z18" t="str">
        <f t="shared" si="5"/>
        <v>4001-5000</v>
      </c>
      <c r="AA18" t="s">
        <v>35</v>
      </c>
      <c r="AB18" t="s">
        <v>42</v>
      </c>
      <c r="AC18" t="s">
        <v>43</v>
      </c>
    </row>
    <row r="19" spans="1:29" x14ac:dyDescent="0.3">
      <c r="A19">
        <v>9710</v>
      </c>
      <c r="B19" t="s">
        <v>88</v>
      </c>
      <c r="C19" s="1">
        <v>45079</v>
      </c>
      <c r="D19" s="1">
        <v>45623</v>
      </c>
      <c r="E19">
        <f t="shared" si="0"/>
        <v>544</v>
      </c>
      <c r="F19" t="str">
        <f t="shared" si="1"/>
        <v>501-600</v>
      </c>
      <c r="G19">
        <v>7.99</v>
      </c>
      <c r="H19">
        <v>441</v>
      </c>
      <c r="I19" t="str">
        <f t="shared" si="2"/>
        <v>401-500</v>
      </c>
      <c r="J19" t="s">
        <v>89</v>
      </c>
      <c r="K19">
        <v>1</v>
      </c>
      <c r="L19">
        <v>5</v>
      </c>
      <c r="M19" t="b">
        <v>0</v>
      </c>
      <c r="N19">
        <v>228</v>
      </c>
      <c r="O19" t="str">
        <f t="shared" si="3"/>
        <v>201-400</v>
      </c>
      <c r="P19">
        <v>39</v>
      </c>
      <c r="Q19" t="str">
        <f t="shared" si="4"/>
        <v>0-50</v>
      </c>
      <c r="R19" t="s">
        <v>71</v>
      </c>
      <c r="S19" t="s">
        <v>31</v>
      </c>
      <c r="T19" t="s">
        <v>47</v>
      </c>
      <c r="U19">
        <v>50</v>
      </c>
      <c r="V19">
        <v>3.1</v>
      </c>
      <c r="W19" t="b">
        <v>1</v>
      </c>
      <c r="X19" t="s">
        <v>33</v>
      </c>
      <c r="Y19">
        <v>1159</v>
      </c>
      <c r="Z19" t="str">
        <f t="shared" si="5"/>
        <v>1001-2000</v>
      </c>
      <c r="AA19" t="s">
        <v>41</v>
      </c>
      <c r="AB19" t="s">
        <v>36</v>
      </c>
      <c r="AC19" t="s">
        <v>61</v>
      </c>
    </row>
    <row r="20" spans="1:29" x14ac:dyDescent="0.3">
      <c r="A20">
        <v>9034</v>
      </c>
      <c r="B20" t="s">
        <v>90</v>
      </c>
      <c r="C20" s="1">
        <v>45189</v>
      </c>
      <c r="D20" s="1">
        <v>45644</v>
      </c>
      <c r="E20">
        <f t="shared" si="0"/>
        <v>455</v>
      </c>
      <c r="F20" t="str">
        <f t="shared" si="1"/>
        <v>401-500</v>
      </c>
      <c r="G20">
        <v>15.99</v>
      </c>
      <c r="H20">
        <v>224</v>
      </c>
      <c r="I20" t="str">
        <f t="shared" si="2"/>
        <v>201-300</v>
      </c>
      <c r="J20" t="s">
        <v>70</v>
      </c>
      <c r="K20">
        <v>1</v>
      </c>
      <c r="L20">
        <v>5</v>
      </c>
      <c r="M20" t="b">
        <v>1</v>
      </c>
      <c r="N20">
        <v>827</v>
      </c>
      <c r="O20" t="str">
        <f t="shared" si="3"/>
        <v>801-1000</v>
      </c>
      <c r="P20">
        <v>138</v>
      </c>
      <c r="Q20" t="str">
        <f t="shared" si="4"/>
        <v>101-150</v>
      </c>
      <c r="R20" t="s">
        <v>45</v>
      </c>
      <c r="S20" t="s">
        <v>46</v>
      </c>
      <c r="T20" t="s">
        <v>47</v>
      </c>
      <c r="U20">
        <v>11</v>
      </c>
      <c r="V20">
        <v>4.5</v>
      </c>
      <c r="W20" t="b">
        <v>1</v>
      </c>
      <c r="X20" t="s">
        <v>33</v>
      </c>
      <c r="Y20">
        <v>4673</v>
      </c>
      <c r="Z20" t="str">
        <f t="shared" si="5"/>
        <v>4001-5000</v>
      </c>
      <c r="AA20" t="s">
        <v>73</v>
      </c>
      <c r="AB20" t="s">
        <v>60</v>
      </c>
      <c r="AC20" t="s">
        <v>84</v>
      </c>
    </row>
    <row r="21" spans="1:29" x14ac:dyDescent="0.3">
      <c r="A21">
        <v>6197</v>
      </c>
      <c r="B21" t="s">
        <v>91</v>
      </c>
      <c r="C21" s="1">
        <v>45110</v>
      </c>
      <c r="D21" s="1">
        <v>45624</v>
      </c>
      <c r="E21">
        <f t="shared" si="0"/>
        <v>514</v>
      </c>
      <c r="F21" t="str">
        <f t="shared" si="1"/>
        <v>501-600</v>
      </c>
      <c r="G21">
        <v>15.99</v>
      </c>
      <c r="H21">
        <v>44</v>
      </c>
      <c r="I21" t="str">
        <f t="shared" si="2"/>
        <v>0-100</v>
      </c>
      <c r="J21" t="s">
        <v>29</v>
      </c>
      <c r="K21">
        <v>2</v>
      </c>
      <c r="L21">
        <v>4</v>
      </c>
      <c r="M21" t="b">
        <v>0</v>
      </c>
      <c r="N21">
        <v>983</v>
      </c>
      <c r="O21" t="str">
        <f t="shared" si="3"/>
        <v>801-1000</v>
      </c>
      <c r="P21">
        <v>145</v>
      </c>
      <c r="Q21" t="str">
        <f t="shared" si="4"/>
        <v>101-150</v>
      </c>
      <c r="R21" t="s">
        <v>56</v>
      </c>
      <c r="S21" t="s">
        <v>31</v>
      </c>
      <c r="T21" t="s">
        <v>75</v>
      </c>
      <c r="U21">
        <v>78</v>
      </c>
      <c r="V21">
        <v>3</v>
      </c>
      <c r="W21" t="b">
        <v>0</v>
      </c>
      <c r="X21" t="s">
        <v>33</v>
      </c>
      <c r="Y21">
        <v>4200</v>
      </c>
      <c r="Z21" t="str">
        <f t="shared" si="5"/>
        <v>4001-5000</v>
      </c>
      <c r="AA21" t="s">
        <v>65</v>
      </c>
      <c r="AB21" t="s">
        <v>68</v>
      </c>
      <c r="AC21" t="s">
        <v>43</v>
      </c>
    </row>
    <row r="22" spans="1:29" x14ac:dyDescent="0.3">
      <c r="A22">
        <v>2820</v>
      </c>
      <c r="B22" t="s">
        <v>92</v>
      </c>
      <c r="C22" s="1">
        <v>45122</v>
      </c>
      <c r="D22" s="1">
        <v>45627</v>
      </c>
      <c r="E22">
        <f t="shared" si="0"/>
        <v>505</v>
      </c>
      <c r="F22" t="str">
        <f t="shared" si="1"/>
        <v>501-600</v>
      </c>
      <c r="G22">
        <v>7.99</v>
      </c>
      <c r="H22">
        <v>202</v>
      </c>
      <c r="I22" t="str">
        <f t="shared" si="2"/>
        <v>201-300</v>
      </c>
      <c r="J22" t="s">
        <v>39</v>
      </c>
      <c r="K22">
        <v>1</v>
      </c>
      <c r="L22">
        <v>5</v>
      </c>
      <c r="M22" t="b">
        <v>1</v>
      </c>
      <c r="N22">
        <v>109</v>
      </c>
      <c r="O22" t="str">
        <f t="shared" si="3"/>
        <v>0-200</v>
      </c>
      <c r="P22">
        <v>41</v>
      </c>
      <c r="Q22" t="str">
        <f t="shared" si="4"/>
        <v>0-50</v>
      </c>
      <c r="R22" t="s">
        <v>30</v>
      </c>
      <c r="S22" t="s">
        <v>72</v>
      </c>
      <c r="T22" t="s">
        <v>58</v>
      </c>
      <c r="U22">
        <v>42</v>
      </c>
      <c r="V22">
        <v>4.5999999999999996</v>
      </c>
      <c r="W22" t="b">
        <v>0</v>
      </c>
      <c r="X22" t="s">
        <v>33</v>
      </c>
      <c r="Y22">
        <v>3607</v>
      </c>
      <c r="Z22" t="str">
        <f t="shared" si="5"/>
        <v>3001-4000</v>
      </c>
      <c r="AA22" t="s">
        <v>41</v>
      </c>
      <c r="AB22" t="s">
        <v>36</v>
      </c>
      <c r="AC22" t="s">
        <v>37</v>
      </c>
    </row>
    <row r="23" spans="1:29" x14ac:dyDescent="0.3">
      <c r="A23">
        <v>1101</v>
      </c>
      <c r="B23" t="s">
        <v>55</v>
      </c>
      <c r="C23" s="1">
        <v>45456</v>
      </c>
      <c r="D23" s="1">
        <v>45619</v>
      </c>
      <c r="E23">
        <f t="shared" si="0"/>
        <v>163</v>
      </c>
      <c r="F23" t="str">
        <f t="shared" si="1"/>
        <v>101-200</v>
      </c>
      <c r="G23">
        <v>15.99</v>
      </c>
      <c r="H23">
        <v>39</v>
      </c>
      <c r="I23" t="str">
        <f t="shared" si="2"/>
        <v>0-100</v>
      </c>
      <c r="J23" t="s">
        <v>63</v>
      </c>
      <c r="K23">
        <v>2</v>
      </c>
      <c r="L23">
        <v>3</v>
      </c>
      <c r="M23" t="b">
        <v>1</v>
      </c>
      <c r="N23">
        <v>181</v>
      </c>
      <c r="O23" t="str">
        <f t="shared" si="3"/>
        <v>0-200</v>
      </c>
      <c r="P23">
        <v>128</v>
      </c>
      <c r="Q23" t="str">
        <f t="shared" si="4"/>
        <v>101-150</v>
      </c>
      <c r="R23" t="s">
        <v>67</v>
      </c>
      <c r="S23" t="s">
        <v>31</v>
      </c>
      <c r="T23" t="s">
        <v>47</v>
      </c>
      <c r="U23">
        <v>3</v>
      </c>
      <c r="V23">
        <v>4.5</v>
      </c>
      <c r="W23" t="b">
        <v>1</v>
      </c>
      <c r="X23" t="s">
        <v>33</v>
      </c>
      <c r="Y23">
        <v>4602</v>
      </c>
      <c r="Z23" t="str">
        <f t="shared" si="5"/>
        <v>4001-5000</v>
      </c>
      <c r="AA23" t="s">
        <v>59</v>
      </c>
      <c r="AB23" t="s">
        <v>77</v>
      </c>
      <c r="AC23" t="s">
        <v>43</v>
      </c>
    </row>
    <row r="24" spans="1:29" x14ac:dyDescent="0.3">
      <c r="A24">
        <v>1650</v>
      </c>
      <c r="B24" t="s">
        <v>88</v>
      </c>
      <c r="C24" s="1">
        <v>45529</v>
      </c>
      <c r="D24" s="1">
        <v>45619</v>
      </c>
      <c r="E24">
        <f t="shared" si="0"/>
        <v>90</v>
      </c>
      <c r="F24" t="str">
        <f t="shared" si="1"/>
        <v>0-100</v>
      </c>
      <c r="G24">
        <v>15.99</v>
      </c>
      <c r="H24">
        <v>319</v>
      </c>
      <c r="I24" t="str">
        <f t="shared" si="2"/>
        <v>301-400</v>
      </c>
      <c r="J24" t="s">
        <v>89</v>
      </c>
      <c r="K24">
        <v>2</v>
      </c>
      <c r="L24">
        <v>2</v>
      </c>
      <c r="M24" t="b">
        <v>0</v>
      </c>
      <c r="N24">
        <v>842</v>
      </c>
      <c r="O24" t="str">
        <f t="shared" si="3"/>
        <v>801-1000</v>
      </c>
      <c r="P24">
        <v>145</v>
      </c>
      <c r="Q24" t="str">
        <f t="shared" si="4"/>
        <v>101-150</v>
      </c>
      <c r="R24" t="s">
        <v>83</v>
      </c>
      <c r="S24" t="s">
        <v>72</v>
      </c>
      <c r="T24" t="s">
        <v>47</v>
      </c>
      <c r="U24">
        <v>27</v>
      </c>
      <c r="V24">
        <v>3.6</v>
      </c>
      <c r="W24" t="b">
        <v>1</v>
      </c>
      <c r="X24" t="s">
        <v>33</v>
      </c>
      <c r="Y24">
        <v>256</v>
      </c>
      <c r="Z24" t="str">
        <f t="shared" si="5"/>
        <v>0-1000</v>
      </c>
      <c r="AA24" t="s">
        <v>59</v>
      </c>
      <c r="AB24" t="s">
        <v>36</v>
      </c>
      <c r="AC24" t="s">
        <v>84</v>
      </c>
    </row>
    <row r="25" spans="1:29" x14ac:dyDescent="0.3">
      <c r="A25">
        <v>4884</v>
      </c>
      <c r="B25" t="s">
        <v>93</v>
      </c>
      <c r="C25" s="1">
        <v>45249</v>
      </c>
      <c r="D25" s="1">
        <v>45621</v>
      </c>
      <c r="E25">
        <f t="shared" si="0"/>
        <v>372</v>
      </c>
      <c r="F25" t="str">
        <f t="shared" si="1"/>
        <v>301-400</v>
      </c>
      <c r="G25">
        <v>15.99</v>
      </c>
      <c r="H25">
        <v>150</v>
      </c>
      <c r="I25" t="str">
        <f t="shared" si="2"/>
        <v>101-200</v>
      </c>
      <c r="J25" t="s">
        <v>50</v>
      </c>
      <c r="K25">
        <v>3</v>
      </c>
      <c r="L25">
        <v>3</v>
      </c>
      <c r="M25" t="b">
        <v>1</v>
      </c>
      <c r="N25">
        <v>40</v>
      </c>
      <c r="O25" t="str">
        <f t="shared" si="3"/>
        <v>0-200</v>
      </c>
      <c r="P25">
        <v>196</v>
      </c>
      <c r="Q25" t="str">
        <f t="shared" si="4"/>
        <v>151-200</v>
      </c>
      <c r="R25" t="s">
        <v>45</v>
      </c>
      <c r="S25" t="s">
        <v>46</v>
      </c>
      <c r="T25" t="s">
        <v>40</v>
      </c>
      <c r="U25">
        <v>60</v>
      </c>
      <c r="V25">
        <v>3.7</v>
      </c>
      <c r="W25" t="b">
        <v>0</v>
      </c>
      <c r="X25" t="s">
        <v>33</v>
      </c>
      <c r="Y25">
        <v>2406</v>
      </c>
      <c r="Z25" t="str">
        <f t="shared" si="5"/>
        <v>2001-3000</v>
      </c>
      <c r="AA25" t="s">
        <v>65</v>
      </c>
      <c r="AB25" t="s">
        <v>77</v>
      </c>
      <c r="AC25" t="s">
        <v>43</v>
      </c>
    </row>
    <row r="26" spans="1:29" x14ac:dyDescent="0.3">
      <c r="A26">
        <v>8321</v>
      </c>
      <c r="B26" t="s">
        <v>94</v>
      </c>
      <c r="C26" s="1">
        <v>45191</v>
      </c>
      <c r="D26" s="1">
        <v>45619</v>
      </c>
      <c r="E26">
        <f t="shared" si="0"/>
        <v>428</v>
      </c>
      <c r="F26" t="str">
        <f t="shared" si="1"/>
        <v>401-500</v>
      </c>
      <c r="G26">
        <v>11.99</v>
      </c>
      <c r="H26">
        <v>496</v>
      </c>
      <c r="I26" t="str">
        <f t="shared" si="2"/>
        <v>401-500</v>
      </c>
      <c r="J26" t="s">
        <v>89</v>
      </c>
      <c r="K26">
        <v>3</v>
      </c>
      <c r="L26">
        <v>1</v>
      </c>
      <c r="M26" t="b">
        <v>1</v>
      </c>
      <c r="N26">
        <v>431</v>
      </c>
      <c r="O26" t="str">
        <f t="shared" si="3"/>
        <v>401-600</v>
      </c>
      <c r="P26">
        <v>41</v>
      </c>
      <c r="Q26" t="str">
        <f t="shared" si="4"/>
        <v>0-50</v>
      </c>
      <c r="R26" t="s">
        <v>56</v>
      </c>
      <c r="S26" t="s">
        <v>57</v>
      </c>
      <c r="T26" t="s">
        <v>64</v>
      </c>
      <c r="U26">
        <v>91</v>
      </c>
      <c r="V26">
        <v>4</v>
      </c>
      <c r="W26" t="b">
        <v>1</v>
      </c>
      <c r="X26" t="s">
        <v>33</v>
      </c>
      <c r="Y26">
        <v>1394</v>
      </c>
      <c r="Z26" t="str">
        <f t="shared" si="5"/>
        <v>1001-2000</v>
      </c>
      <c r="AA26" t="s">
        <v>59</v>
      </c>
      <c r="AB26" t="s">
        <v>77</v>
      </c>
      <c r="AC26" t="s">
        <v>84</v>
      </c>
    </row>
    <row r="27" spans="1:29" x14ac:dyDescent="0.3">
      <c r="A27">
        <v>2381</v>
      </c>
      <c r="B27" t="s">
        <v>95</v>
      </c>
      <c r="C27" s="1">
        <v>45427</v>
      </c>
      <c r="D27" s="1">
        <v>45641</v>
      </c>
      <c r="E27">
        <f t="shared" si="0"/>
        <v>214</v>
      </c>
      <c r="F27" t="str">
        <f t="shared" si="1"/>
        <v>201-300</v>
      </c>
      <c r="G27">
        <v>7.99</v>
      </c>
      <c r="H27">
        <v>347</v>
      </c>
      <c r="I27" t="str">
        <f t="shared" si="2"/>
        <v>301-400</v>
      </c>
      <c r="J27" t="s">
        <v>63</v>
      </c>
      <c r="K27">
        <v>2</v>
      </c>
      <c r="L27">
        <v>5</v>
      </c>
      <c r="M27" t="b">
        <v>0</v>
      </c>
      <c r="N27">
        <v>415</v>
      </c>
      <c r="O27" t="str">
        <f t="shared" si="3"/>
        <v>401-600</v>
      </c>
      <c r="P27">
        <v>194</v>
      </c>
      <c r="Q27" t="str">
        <f t="shared" si="4"/>
        <v>151-200</v>
      </c>
      <c r="R27" t="s">
        <v>30</v>
      </c>
      <c r="S27" t="s">
        <v>57</v>
      </c>
      <c r="T27" t="s">
        <v>40</v>
      </c>
      <c r="U27">
        <v>76</v>
      </c>
      <c r="V27">
        <v>4.3</v>
      </c>
      <c r="W27" t="b">
        <v>1</v>
      </c>
      <c r="X27" t="s">
        <v>33</v>
      </c>
      <c r="Y27">
        <v>1856</v>
      </c>
      <c r="Z27" t="str">
        <f t="shared" si="5"/>
        <v>1001-2000</v>
      </c>
      <c r="AA27" t="s">
        <v>41</v>
      </c>
      <c r="AB27" t="s">
        <v>60</v>
      </c>
      <c r="AC27" t="s">
        <v>84</v>
      </c>
    </row>
    <row r="28" spans="1:29" x14ac:dyDescent="0.3">
      <c r="A28">
        <v>9507</v>
      </c>
      <c r="B28" t="s">
        <v>96</v>
      </c>
      <c r="C28" s="1">
        <v>45096</v>
      </c>
      <c r="D28" s="1">
        <v>45615</v>
      </c>
      <c r="E28">
        <f t="shared" si="0"/>
        <v>519</v>
      </c>
      <c r="F28" t="str">
        <f t="shared" si="1"/>
        <v>501-600</v>
      </c>
      <c r="G28">
        <v>11.99</v>
      </c>
      <c r="H28">
        <v>201</v>
      </c>
      <c r="I28" t="str">
        <f t="shared" si="2"/>
        <v>201-300</v>
      </c>
      <c r="J28" t="s">
        <v>29</v>
      </c>
      <c r="K28">
        <v>1</v>
      </c>
      <c r="L28">
        <v>6</v>
      </c>
      <c r="M28" t="b">
        <v>1</v>
      </c>
      <c r="N28">
        <v>902</v>
      </c>
      <c r="O28" t="str">
        <f t="shared" si="3"/>
        <v>801-1000</v>
      </c>
      <c r="P28">
        <v>86</v>
      </c>
      <c r="Q28" t="str">
        <f t="shared" si="4"/>
        <v>51-100</v>
      </c>
      <c r="R28" t="s">
        <v>30</v>
      </c>
      <c r="S28" t="s">
        <v>72</v>
      </c>
      <c r="T28" t="s">
        <v>75</v>
      </c>
      <c r="U28">
        <v>69</v>
      </c>
      <c r="V28">
        <v>4.9000000000000004</v>
      </c>
      <c r="W28" t="b">
        <v>1</v>
      </c>
      <c r="X28" t="s">
        <v>33</v>
      </c>
      <c r="Y28">
        <v>1665</v>
      </c>
      <c r="Z28" t="str">
        <f t="shared" si="5"/>
        <v>1001-2000</v>
      </c>
      <c r="AA28" t="s">
        <v>59</v>
      </c>
      <c r="AB28" t="s">
        <v>60</v>
      </c>
      <c r="AC28" t="s">
        <v>84</v>
      </c>
    </row>
    <row r="29" spans="1:29" x14ac:dyDescent="0.3">
      <c r="A29">
        <v>2851</v>
      </c>
      <c r="B29" t="s">
        <v>97</v>
      </c>
      <c r="C29" s="1">
        <v>45434</v>
      </c>
      <c r="D29" s="1">
        <v>45619</v>
      </c>
      <c r="E29">
        <f t="shared" si="0"/>
        <v>185</v>
      </c>
      <c r="F29" t="str">
        <f t="shared" si="1"/>
        <v>101-200</v>
      </c>
      <c r="G29">
        <v>15.99</v>
      </c>
      <c r="H29">
        <v>415</v>
      </c>
      <c r="I29" t="str">
        <f t="shared" si="2"/>
        <v>401-500</v>
      </c>
      <c r="J29" t="s">
        <v>89</v>
      </c>
      <c r="K29">
        <v>3</v>
      </c>
      <c r="L29">
        <v>5</v>
      </c>
      <c r="M29" t="b">
        <v>1</v>
      </c>
      <c r="N29">
        <v>769</v>
      </c>
      <c r="O29" t="str">
        <f t="shared" si="3"/>
        <v>601-800</v>
      </c>
      <c r="P29">
        <v>144</v>
      </c>
      <c r="Q29" t="str">
        <f t="shared" si="4"/>
        <v>101-150</v>
      </c>
      <c r="R29" t="s">
        <v>67</v>
      </c>
      <c r="S29" t="s">
        <v>72</v>
      </c>
      <c r="T29" t="s">
        <v>58</v>
      </c>
      <c r="U29">
        <v>98</v>
      </c>
      <c r="V29">
        <v>3.9</v>
      </c>
      <c r="W29" t="b">
        <v>0</v>
      </c>
      <c r="X29" t="s">
        <v>33</v>
      </c>
      <c r="Y29">
        <v>2759</v>
      </c>
      <c r="Z29" t="str">
        <f t="shared" si="5"/>
        <v>2001-3000</v>
      </c>
      <c r="AA29" t="s">
        <v>73</v>
      </c>
      <c r="AB29" t="s">
        <v>36</v>
      </c>
      <c r="AC29" t="s">
        <v>43</v>
      </c>
    </row>
    <row r="30" spans="1:29" x14ac:dyDescent="0.3">
      <c r="A30">
        <v>4083</v>
      </c>
      <c r="B30" t="s">
        <v>98</v>
      </c>
      <c r="C30" s="1">
        <v>45321</v>
      </c>
      <c r="D30" s="1">
        <v>45636</v>
      </c>
      <c r="E30">
        <f t="shared" si="0"/>
        <v>315</v>
      </c>
      <c r="F30" t="str">
        <f t="shared" si="1"/>
        <v>301-400</v>
      </c>
      <c r="G30">
        <v>11.99</v>
      </c>
      <c r="H30">
        <v>32</v>
      </c>
      <c r="I30" t="str">
        <f t="shared" si="2"/>
        <v>0-100</v>
      </c>
      <c r="J30" t="s">
        <v>63</v>
      </c>
      <c r="K30">
        <v>1</v>
      </c>
      <c r="L30">
        <v>4</v>
      </c>
      <c r="M30" t="b">
        <v>1</v>
      </c>
      <c r="N30">
        <v>588</v>
      </c>
      <c r="O30" t="str">
        <f t="shared" si="3"/>
        <v>401-600</v>
      </c>
      <c r="P30">
        <v>137</v>
      </c>
      <c r="Q30" t="str">
        <f t="shared" si="4"/>
        <v>101-150</v>
      </c>
      <c r="R30" t="s">
        <v>83</v>
      </c>
      <c r="S30" t="s">
        <v>57</v>
      </c>
      <c r="T30" t="s">
        <v>64</v>
      </c>
      <c r="U30">
        <v>85</v>
      </c>
      <c r="V30">
        <v>3.7</v>
      </c>
      <c r="W30" t="b">
        <v>1</v>
      </c>
      <c r="X30" t="s">
        <v>33</v>
      </c>
      <c r="Y30">
        <v>3433</v>
      </c>
      <c r="Z30" t="str">
        <f t="shared" si="5"/>
        <v>3001-4000</v>
      </c>
      <c r="AA30" t="s">
        <v>65</v>
      </c>
      <c r="AB30" t="s">
        <v>36</v>
      </c>
      <c r="AC30" t="s">
        <v>84</v>
      </c>
    </row>
    <row r="31" spans="1:29" x14ac:dyDescent="0.3">
      <c r="A31">
        <v>4608</v>
      </c>
      <c r="B31" t="s">
        <v>99</v>
      </c>
      <c r="C31" s="1">
        <v>45379</v>
      </c>
      <c r="D31" s="1">
        <v>45624</v>
      </c>
      <c r="E31">
        <f t="shared" si="0"/>
        <v>245</v>
      </c>
      <c r="F31" t="str">
        <f t="shared" si="1"/>
        <v>201-300</v>
      </c>
      <c r="G31">
        <v>11.99</v>
      </c>
      <c r="H31">
        <v>338</v>
      </c>
      <c r="I31" t="str">
        <f t="shared" si="2"/>
        <v>301-400</v>
      </c>
      <c r="J31" t="s">
        <v>70</v>
      </c>
      <c r="K31">
        <v>3</v>
      </c>
      <c r="L31">
        <v>2</v>
      </c>
      <c r="M31" t="b">
        <v>1</v>
      </c>
      <c r="N31">
        <v>528</v>
      </c>
      <c r="O31" t="str">
        <f t="shared" si="3"/>
        <v>401-600</v>
      </c>
      <c r="P31">
        <v>184</v>
      </c>
      <c r="Q31" t="str">
        <f t="shared" si="4"/>
        <v>151-200</v>
      </c>
      <c r="R31" t="s">
        <v>51</v>
      </c>
      <c r="S31" t="s">
        <v>72</v>
      </c>
      <c r="T31" t="s">
        <v>58</v>
      </c>
      <c r="U31">
        <v>58</v>
      </c>
      <c r="V31">
        <v>3.7</v>
      </c>
      <c r="W31" t="b">
        <v>1</v>
      </c>
      <c r="X31" t="s">
        <v>33</v>
      </c>
      <c r="Y31">
        <v>3966</v>
      </c>
      <c r="Z31" t="str">
        <f t="shared" si="5"/>
        <v>3001-4000</v>
      </c>
      <c r="AA31" t="s">
        <v>41</v>
      </c>
      <c r="AB31" t="s">
        <v>77</v>
      </c>
      <c r="AC31" t="s">
        <v>37</v>
      </c>
    </row>
    <row r="32" spans="1:29" x14ac:dyDescent="0.3">
      <c r="A32">
        <v>4815</v>
      </c>
      <c r="B32" t="s">
        <v>100</v>
      </c>
      <c r="C32" s="1">
        <v>45475</v>
      </c>
      <c r="D32" s="1">
        <v>45616</v>
      </c>
      <c r="E32">
        <f t="shared" si="0"/>
        <v>141</v>
      </c>
      <c r="F32" t="str">
        <f t="shared" si="1"/>
        <v>101-200</v>
      </c>
      <c r="G32">
        <v>7.99</v>
      </c>
      <c r="H32">
        <v>52</v>
      </c>
      <c r="I32" t="str">
        <f t="shared" si="2"/>
        <v>0-100</v>
      </c>
      <c r="J32" t="s">
        <v>54</v>
      </c>
      <c r="K32">
        <v>5</v>
      </c>
      <c r="L32">
        <v>5</v>
      </c>
      <c r="M32" t="b">
        <v>0</v>
      </c>
      <c r="N32">
        <v>467</v>
      </c>
      <c r="O32" t="str">
        <f t="shared" si="3"/>
        <v>401-600</v>
      </c>
      <c r="P32">
        <v>23</v>
      </c>
      <c r="Q32" t="str">
        <f t="shared" si="4"/>
        <v>0-50</v>
      </c>
      <c r="R32" t="s">
        <v>30</v>
      </c>
      <c r="S32" t="s">
        <v>31</v>
      </c>
      <c r="T32" t="s">
        <v>58</v>
      </c>
      <c r="U32">
        <v>97</v>
      </c>
      <c r="V32">
        <v>3.3</v>
      </c>
      <c r="W32" t="b">
        <v>1</v>
      </c>
      <c r="X32" t="s">
        <v>33</v>
      </c>
      <c r="Y32">
        <v>4185</v>
      </c>
      <c r="Z32" t="str">
        <f t="shared" si="5"/>
        <v>4001-5000</v>
      </c>
      <c r="AA32" t="s">
        <v>41</v>
      </c>
      <c r="AB32" t="s">
        <v>77</v>
      </c>
      <c r="AC32" t="s">
        <v>43</v>
      </c>
    </row>
    <row r="33" spans="1:29" x14ac:dyDescent="0.3">
      <c r="A33">
        <v>9597</v>
      </c>
      <c r="B33" t="s">
        <v>101</v>
      </c>
      <c r="C33" s="1">
        <v>45266</v>
      </c>
      <c r="D33" s="1">
        <v>45628</v>
      </c>
      <c r="E33">
        <f t="shared" si="0"/>
        <v>362</v>
      </c>
      <c r="F33" t="str">
        <f t="shared" si="1"/>
        <v>301-400</v>
      </c>
      <c r="G33">
        <v>11.99</v>
      </c>
      <c r="H33">
        <v>447</v>
      </c>
      <c r="I33" t="str">
        <f t="shared" si="2"/>
        <v>401-500</v>
      </c>
      <c r="J33" t="s">
        <v>89</v>
      </c>
      <c r="K33">
        <v>5</v>
      </c>
      <c r="L33">
        <v>5</v>
      </c>
      <c r="M33" t="b">
        <v>0</v>
      </c>
      <c r="N33">
        <v>73</v>
      </c>
      <c r="O33" t="str">
        <f t="shared" si="3"/>
        <v>0-200</v>
      </c>
      <c r="P33">
        <v>138</v>
      </c>
      <c r="Q33" t="str">
        <f t="shared" si="4"/>
        <v>101-150</v>
      </c>
      <c r="R33" t="s">
        <v>71</v>
      </c>
      <c r="S33" t="s">
        <v>46</v>
      </c>
      <c r="T33" t="s">
        <v>32</v>
      </c>
      <c r="U33">
        <v>84</v>
      </c>
      <c r="V33">
        <v>4.0999999999999996</v>
      </c>
      <c r="W33" t="b">
        <v>0</v>
      </c>
      <c r="X33" t="s">
        <v>33</v>
      </c>
      <c r="Y33">
        <v>784</v>
      </c>
      <c r="Z33" t="str">
        <f t="shared" si="5"/>
        <v>0-1000</v>
      </c>
      <c r="AA33" t="s">
        <v>35</v>
      </c>
      <c r="AB33" t="s">
        <v>42</v>
      </c>
      <c r="AC33" t="s">
        <v>84</v>
      </c>
    </row>
    <row r="34" spans="1:29" x14ac:dyDescent="0.3">
      <c r="A34">
        <v>6566</v>
      </c>
      <c r="B34" t="s">
        <v>102</v>
      </c>
      <c r="C34" s="1">
        <v>45099</v>
      </c>
      <c r="D34" s="1">
        <v>45643</v>
      </c>
      <c r="E34">
        <f t="shared" si="0"/>
        <v>544</v>
      </c>
      <c r="F34" t="str">
        <f t="shared" si="1"/>
        <v>501-600</v>
      </c>
      <c r="G34">
        <v>11.99</v>
      </c>
      <c r="H34">
        <v>312</v>
      </c>
      <c r="I34" t="str">
        <f t="shared" si="2"/>
        <v>301-400</v>
      </c>
      <c r="J34" t="s">
        <v>63</v>
      </c>
      <c r="K34">
        <v>5</v>
      </c>
      <c r="L34">
        <v>1</v>
      </c>
      <c r="M34" t="b">
        <v>1</v>
      </c>
      <c r="N34">
        <v>895</v>
      </c>
      <c r="O34" t="str">
        <f t="shared" si="3"/>
        <v>801-1000</v>
      </c>
      <c r="P34">
        <v>154</v>
      </c>
      <c r="Q34" t="str">
        <f t="shared" si="4"/>
        <v>151-200</v>
      </c>
      <c r="R34" t="s">
        <v>71</v>
      </c>
      <c r="S34" t="s">
        <v>46</v>
      </c>
      <c r="T34" t="s">
        <v>58</v>
      </c>
      <c r="U34">
        <v>85</v>
      </c>
      <c r="V34">
        <v>4.7</v>
      </c>
      <c r="W34" t="b">
        <v>1</v>
      </c>
      <c r="X34" t="s">
        <v>33</v>
      </c>
      <c r="Y34">
        <v>3428</v>
      </c>
      <c r="Z34" t="str">
        <f t="shared" si="5"/>
        <v>3001-4000</v>
      </c>
      <c r="AA34" t="s">
        <v>65</v>
      </c>
      <c r="AB34" t="s">
        <v>42</v>
      </c>
      <c r="AC34" t="s">
        <v>43</v>
      </c>
    </row>
    <row r="35" spans="1:29" x14ac:dyDescent="0.3">
      <c r="A35">
        <v>1419</v>
      </c>
      <c r="B35" t="s">
        <v>103</v>
      </c>
      <c r="C35" s="1">
        <v>45110</v>
      </c>
      <c r="D35" s="1">
        <v>45642</v>
      </c>
      <c r="E35">
        <f t="shared" si="0"/>
        <v>532</v>
      </c>
      <c r="F35" t="str">
        <f t="shared" si="1"/>
        <v>501-600</v>
      </c>
      <c r="G35">
        <v>11.99</v>
      </c>
      <c r="H35">
        <v>406</v>
      </c>
      <c r="I35" t="str">
        <f t="shared" si="2"/>
        <v>401-500</v>
      </c>
      <c r="J35" t="s">
        <v>50</v>
      </c>
      <c r="K35">
        <v>2</v>
      </c>
      <c r="L35">
        <v>6</v>
      </c>
      <c r="M35" t="b">
        <v>0</v>
      </c>
      <c r="N35">
        <v>983</v>
      </c>
      <c r="O35" t="str">
        <f t="shared" si="3"/>
        <v>801-1000</v>
      </c>
      <c r="P35">
        <v>113</v>
      </c>
      <c r="Q35" t="str">
        <f t="shared" si="4"/>
        <v>101-150</v>
      </c>
      <c r="R35" t="s">
        <v>56</v>
      </c>
      <c r="S35" t="s">
        <v>72</v>
      </c>
      <c r="T35" t="s">
        <v>40</v>
      </c>
      <c r="U35">
        <v>78</v>
      </c>
      <c r="V35">
        <v>3.1</v>
      </c>
      <c r="W35" t="b">
        <v>0</v>
      </c>
      <c r="X35" t="s">
        <v>33</v>
      </c>
      <c r="Y35">
        <v>4245</v>
      </c>
      <c r="Z35" t="str">
        <f t="shared" si="5"/>
        <v>4001-5000</v>
      </c>
      <c r="AA35" t="s">
        <v>35</v>
      </c>
      <c r="AB35" t="s">
        <v>42</v>
      </c>
      <c r="AC35" t="s">
        <v>43</v>
      </c>
    </row>
    <row r="36" spans="1:29" x14ac:dyDescent="0.3">
      <c r="A36">
        <v>9470</v>
      </c>
      <c r="B36" t="s">
        <v>104</v>
      </c>
      <c r="C36" s="1">
        <v>45258</v>
      </c>
      <c r="D36" s="1">
        <v>45641</v>
      </c>
      <c r="E36">
        <f t="shared" si="0"/>
        <v>383</v>
      </c>
      <c r="F36" t="str">
        <f t="shared" si="1"/>
        <v>301-400</v>
      </c>
      <c r="G36">
        <v>7.99</v>
      </c>
      <c r="H36">
        <v>350</v>
      </c>
      <c r="I36" t="str">
        <f t="shared" si="2"/>
        <v>301-400</v>
      </c>
      <c r="J36" t="s">
        <v>63</v>
      </c>
      <c r="K36">
        <v>3</v>
      </c>
      <c r="L36">
        <v>6</v>
      </c>
      <c r="M36" t="b">
        <v>1</v>
      </c>
      <c r="N36">
        <v>801</v>
      </c>
      <c r="O36" t="str">
        <f t="shared" si="3"/>
        <v>801-1000</v>
      </c>
      <c r="P36">
        <v>156</v>
      </c>
      <c r="Q36" t="str">
        <f t="shared" si="4"/>
        <v>151-200</v>
      </c>
      <c r="R36" t="s">
        <v>83</v>
      </c>
      <c r="S36" t="s">
        <v>57</v>
      </c>
      <c r="T36" t="s">
        <v>47</v>
      </c>
      <c r="U36">
        <v>66</v>
      </c>
      <c r="V36">
        <v>4.5999999999999996</v>
      </c>
      <c r="W36" t="b">
        <v>1</v>
      </c>
      <c r="X36" t="s">
        <v>33</v>
      </c>
      <c r="Y36">
        <v>2580</v>
      </c>
      <c r="Z36" t="str">
        <f t="shared" si="5"/>
        <v>2001-3000</v>
      </c>
      <c r="AA36" t="s">
        <v>59</v>
      </c>
      <c r="AB36" t="s">
        <v>60</v>
      </c>
      <c r="AC36" t="s">
        <v>37</v>
      </c>
    </row>
    <row r="37" spans="1:29" x14ac:dyDescent="0.3">
      <c r="A37">
        <v>4989</v>
      </c>
      <c r="B37" t="s">
        <v>105</v>
      </c>
      <c r="C37" s="1">
        <v>45301</v>
      </c>
      <c r="D37" s="1">
        <v>45636</v>
      </c>
      <c r="E37">
        <f t="shared" si="0"/>
        <v>335</v>
      </c>
      <c r="F37" t="str">
        <f t="shared" si="1"/>
        <v>301-400</v>
      </c>
      <c r="G37">
        <v>7.99</v>
      </c>
      <c r="H37">
        <v>99</v>
      </c>
      <c r="I37" t="str">
        <f t="shared" si="2"/>
        <v>0-100</v>
      </c>
      <c r="J37" t="s">
        <v>70</v>
      </c>
      <c r="K37">
        <v>2</v>
      </c>
      <c r="L37">
        <v>5</v>
      </c>
      <c r="M37" t="b">
        <v>1</v>
      </c>
      <c r="N37">
        <v>96</v>
      </c>
      <c r="O37" t="str">
        <f t="shared" si="3"/>
        <v>0-200</v>
      </c>
      <c r="P37">
        <v>114</v>
      </c>
      <c r="Q37" t="str">
        <f t="shared" si="4"/>
        <v>101-150</v>
      </c>
      <c r="R37" t="s">
        <v>30</v>
      </c>
      <c r="S37" t="s">
        <v>31</v>
      </c>
      <c r="T37" t="s">
        <v>32</v>
      </c>
      <c r="U37">
        <v>45</v>
      </c>
      <c r="V37">
        <v>4.3</v>
      </c>
      <c r="W37" t="b">
        <v>0</v>
      </c>
      <c r="X37" t="s">
        <v>33</v>
      </c>
      <c r="Y37">
        <v>2779</v>
      </c>
      <c r="Z37" t="str">
        <f t="shared" si="5"/>
        <v>2001-3000</v>
      </c>
      <c r="AA37" t="s">
        <v>59</v>
      </c>
      <c r="AB37" t="s">
        <v>77</v>
      </c>
      <c r="AC37" t="s">
        <v>61</v>
      </c>
    </row>
    <row r="38" spans="1:29" x14ac:dyDescent="0.3">
      <c r="A38">
        <v>9389</v>
      </c>
      <c r="B38" t="s">
        <v>106</v>
      </c>
      <c r="C38" s="1">
        <v>45568</v>
      </c>
      <c r="D38" s="1">
        <v>45617</v>
      </c>
      <c r="E38">
        <f t="shared" si="0"/>
        <v>49</v>
      </c>
      <c r="F38" t="str">
        <f t="shared" si="1"/>
        <v>0-100</v>
      </c>
      <c r="G38">
        <v>15.99</v>
      </c>
      <c r="H38">
        <v>53</v>
      </c>
      <c r="I38" t="str">
        <f t="shared" si="2"/>
        <v>0-100</v>
      </c>
      <c r="J38" t="s">
        <v>50</v>
      </c>
      <c r="K38">
        <v>1</v>
      </c>
      <c r="L38">
        <v>2</v>
      </c>
      <c r="M38" t="b">
        <v>0</v>
      </c>
      <c r="N38">
        <v>849</v>
      </c>
      <c r="O38" t="str">
        <f t="shared" si="3"/>
        <v>801-1000</v>
      </c>
      <c r="P38">
        <v>98</v>
      </c>
      <c r="Q38" t="str">
        <f t="shared" si="4"/>
        <v>51-100</v>
      </c>
      <c r="R38" t="s">
        <v>56</v>
      </c>
      <c r="S38" t="s">
        <v>57</v>
      </c>
      <c r="T38" t="s">
        <v>47</v>
      </c>
      <c r="U38">
        <v>14</v>
      </c>
      <c r="V38">
        <v>3.1</v>
      </c>
      <c r="W38" t="b">
        <v>0</v>
      </c>
      <c r="X38" t="s">
        <v>33</v>
      </c>
      <c r="Y38">
        <v>2318</v>
      </c>
      <c r="Z38" t="str">
        <f t="shared" si="5"/>
        <v>2001-3000</v>
      </c>
      <c r="AA38" t="s">
        <v>35</v>
      </c>
      <c r="AB38" t="s">
        <v>36</v>
      </c>
      <c r="AC38" t="s">
        <v>43</v>
      </c>
    </row>
    <row r="39" spans="1:29" x14ac:dyDescent="0.3">
      <c r="A39">
        <v>7728</v>
      </c>
      <c r="B39" t="s">
        <v>107</v>
      </c>
      <c r="C39" s="1">
        <v>45184</v>
      </c>
      <c r="D39" s="1">
        <v>45639</v>
      </c>
      <c r="E39">
        <f t="shared" si="0"/>
        <v>455</v>
      </c>
      <c r="F39" t="str">
        <f t="shared" si="1"/>
        <v>401-500</v>
      </c>
      <c r="G39">
        <v>11.99</v>
      </c>
      <c r="H39">
        <v>484</v>
      </c>
      <c r="I39" t="str">
        <f t="shared" si="2"/>
        <v>401-500</v>
      </c>
      <c r="J39" t="s">
        <v>89</v>
      </c>
      <c r="K39">
        <v>3</v>
      </c>
      <c r="L39">
        <v>6</v>
      </c>
      <c r="M39" t="b">
        <v>0</v>
      </c>
      <c r="N39">
        <v>515</v>
      </c>
      <c r="O39" t="str">
        <f t="shared" si="3"/>
        <v>401-600</v>
      </c>
      <c r="P39">
        <v>174</v>
      </c>
      <c r="Q39" t="str">
        <f t="shared" si="4"/>
        <v>151-200</v>
      </c>
      <c r="R39" t="s">
        <v>51</v>
      </c>
      <c r="S39" t="s">
        <v>31</v>
      </c>
      <c r="T39" t="s">
        <v>40</v>
      </c>
      <c r="U39">
        <v>12</v>
      </c>
      <c r="V39">
        <v>4</v>
      </c>
      <c r="W39" t="b">
        <v>1</v>
      </c>
      <c r="X39" t="s">
        <v>33</v>
      </c>
      <c r="Y39">
        <v>827</v>
      </c>
      <c r="Z39" t="str">
        <f t="shared" si="5"/>
        <v>0-1000</v>
      </c>
      <c r="AA39" t="s">
        <v>35</v>
      </c>
      <c r="AB39" t="s">
        <v>42</v>
      </c>
      <c r="AC39" t="s">
        <v>61</v>
      </c>
    </row>
    <row r="40" spans="1:29" x14ac:dyDescent="0.3">
      <c r="A40">
        <v>7943</v>
      </c>
      <c r="B40" t="s">
        <v>108</v>
      </c>
      <c r="C40" s="1">
        <v>45566</v>
      </c>
      <c r="D40" s="1">
        <v>45627</v>
      </c>
      <c r="E40">
        <f t="shared" si="0"/>
        <v>61</v>
      </c>
      <c r="F40" t="str">
        <f t="shared" si="1"/>
        <v>0-100</v>
      </c>
      <c r="G40">
        <v>15.99</v>
      </c>
      <c r="H40">
        <v>211</v>
      </c>
      <c r="I40" t="str">
        <f t="shared" si="2"/>
        <v>201-300</v>
      </c>
      <c r="J40" t="s">
        <v>54</v>
      </c>
      <c r="K40">
        <v>2</v>
      </c>
      <c r="L40">
        <v>6</v>
      </c>
      <c r="M40" t="b">
        <v>1</v>
      </c>
      <c r="N40">
        <v>657</v>
      </c>
      <c r="O40" t="str">
        <f t="shared" si="3"/>
        <v>601-800</v>
      </c>
      <c r="P40">
        <v>137</v>
      </c>
      <c r="Q40" t="str">
        <f t="shared" si="4"/>
        <v>101-150</v>
      </c>
      <c r="R40" t="s">
        <v>67</v>
      </c>
      <c r="S40" t="s">
        <v>57</v>
      </c>
      <c r="T40" t="s">
        <v>32</v>
      </c>
      <c r="U40">
        <v>26</v>
      </c>
      <c r="V40">
        <v>4</v>
      </c>
      <c r="W40" t="b">
        <v>1</v>
      </c>
      <c r="X40" t="s">
        <v>33</v>
      </c>
      <c r="Y40">
        <v>2670</v>
      </c>
      <c r="Z40" t="str">
        <f t="shared" si="5"/>
        <v>2001-3000</v>
      </c>
      <c r="AA40" t="s">
        <v>41</v>
      </c>
      <c r="AB40" t="s">
        <v>60</v>
      </c>
      <c r="AC40" t="s">
        <v>37</v>
      </c>
    </row>
    <row r="41" spans="1:29" x14ac:dyDescent="0.3">
      <c r="A41">
        <v>2490</v>
      </c>
      <c r="B41" t="s">
        <v>109</v>
      </c>
      <c r="C41" s="1">
        <v>45156</v>
      </c>
      <c r="D41" s="1">
        <v>45615</v>
      </c>
      <c r="E41">
        <f t="shared" si="0"/>
        <v>459</v>
      </c>
      <c r="F41" t="str">
        <f t="shared" si="1"/>
        <v>401-500</v>
      </c>
      <c r="G41">
        <v>11.99</v>
      </c>
      <c r="H41">
        <v>248</v>
      </c>
      <c r="I41" t="str">
        <f t="shared" si="2"/>
        <v>201-300</v>
      </c>
      <c r="J41" t="s">
        <v>50</v>
      </c>
      <c r="K41">
        <v>4</v>
      </c>
      <c r="L41">
        <v>1</v>
      </c>
      <c r="M41" t="b">
        <v>1</v>
      </c>
      <c r="N41">
        <v>426</v>
      </c>
      <c r="O41" t="str">
        <f t="shared" si="3"/>
        <v>401-600</v>
      </c>
      <c r="P41">
        <v>21</v>
      </c>
      <c r="Q41" t="str">
        <f t="shared" si="4"/>
        <v>0-50</v>
      </c>
      <c r="R41" t="s">
        <v>56</v>
      </c>
      <c r="S41" t="s">
        <v>46</v>
      </c>
      <c r="T41" t="s">
        <v>58</v>
      </c>
      <c r="U41">
        <v>99</v>
      </c>
      <c r="V41">
        <v>4.8</v>
      </c>
      <c r="W41" t="b">
        <v>0</v>
      </c>
      <c r="X41" t="s">
        <v>33</v>
      </c>
      <c r="Y41">
        <v>2409</v>
      </c>
      <c r="Z41" t="str">
        <f t="shared" si="5"/>
        <v>2001-3000</v>
      </c>
      <c r="AA41" t="s">
        <v>35</v>
      </c>
      <c r="AB41" t="s">
        <v>36</v>
      </c>
      <c r="AC41" t="s">
        <v>37</v>
      </c>
    </row>
    <row r="42" spans="1:29" x14ac:dyDescent="0.3">
      <c r="A42">
        <v>5042</v>
      </c>
      <c r="B42" t="s">
        <v>110</v>
      </c>
      <c r="C42" s="1">
        <v>45338</v>
      </c>
      <c r="D42" s="1">
        <v>45619</v>
      </c>
      <c r="E42">
        <f t="shared" si="0"/>
        <v>281</v>
      </c>
      <c r="F42" t="str">
        <f t="shared" si="1"/>
        <v>201-300</v>
      </c>
      <c r="G42">
        <v>15.99</v>
      </c>
      <c r="H42">
        <v>197</v>
      </c>
      <c r="I42" t="str">
        <f t="shared" si="2"/>
        <v>101-200</v>
      </c>
      <c r="J42" t="s">
        <v>89</v>
      </c>
      <c r="K42">
        <v>4</v>
      </c>
      <c r="L42">
        <v>2</v>
      </c>
      <c r="M42" t="b">
        <v>0</v>
      </c>
      <c r="N42">
        <v>309</v>
      </c>
      <c r="O42" t="str">
        <f t="shared" si="3"/>
        <v>201-400</v>
      </c>
      <c r="P42">
        <v>178</v>
      </c>
      <c r="Q42" t="str">
        <f t="shared" si="4"/>
        <v>151-200</v>
      </c>
      <c r="R42" t="s">
        <v>67</v>
      </c>
      <c r="S42" t="s">
        <v>72</v>
      </c>
      <c r="T42" t="s">
        <v>47</v>
      </c>
      <c r="U42">
        <v>7</v>
      </c>
      <c r="V42">
        <v>4.3</v>
      </c>
      <c r="W42" t="b">
        <v>0</v>
      </c>
      <c r="X42" t="s">
        <v>33</v>
      </c>
      <c r="Y42">
        <v>1577</v>
      </c>
      <c r="Z42" t="str">
        <f t="shared" si="5"/>
        <v>1001-2000</v>
      </c>
      <c r="AA42" t="s">
        <v>59</v>
      </c>
      <c r="AB42" t="s">
        <v>36</v>
      </c>
      <c r="AC42" t="s">
        <v>43</v>
      </c>
    </row>
    <row r="43" spans="1:29" x14ac:dyDescent="0.3">
      <c r="A43">
        <v>3620</v>
      </c>
      <c r="B43" t="s">
        <v>111</v>
      </c>
      <c r="C43" s="1">
        <v>45511</v>
      </c>
      <c r="D43" s="1">
        <v>45633</v>
      </c>
      <c r="E43">
        <f t="shared" si="0"/>
        <v>122</v>
      </c>
      <c r="F43" t="str">
        <f t="shared" si="1"/>
        <v>101-200</v>
      </c>
      <c r="G43">
        <v>15.99</v>
      </c>
      <c r="H43">
        <v>253</v>
      </c>
      <c r="I43" t="str">
        <f t="shared" si="2"/>
        <v>201-300</v>
      </c>
      <c r="J43" t="s">
        <v>70</v>
      </c>
      <c r="K43">
        <v>5</v>
      </c>
      <c r="L43">
        <v>5</v>
      </c>
      <c r="M43" t="b">
        <v>1</v>
      </c>
      <c r="N43">
        <v>141</v>
      </c>
      <c r="O43" t="str">
        <f t="shared" si="3"/>
        <v>0-200</v>
      </c>
      <c r="P43">
        <v>199</v>
      </c>
      <c r="Q43" t="str">
        <f t="shared" si="4"/>
        <v>151-200</v>
      </c>
      <c r="R43" t="s">
        <v>30</v>
      </c>
      <c r="S43" t="s">
        <v>46</v>
      </c>
      <c r="T43" t="s">
        <v>75</v>
      </c>
      <c r="U43">
        <v>72</v>
      </c>
      <c r="V43">
        <v>3.1</v>
      </c>
      <c r="W43" t="b">
        <v>0</v>
      </c>
      <c r="X43" t="s">
        <v>33</v>
      </c>
      <c r="Y43">
        <v>4072</v>
      </c>
      <c r="Z43" t="str">
        <f t="shared" si="5"/>
        <v>4001-5000</v>
      </c>
      <c r="AA43" t="s">
        <v>65</v>
      </c>
      <c r="AB43" t="s">
        <v>68</v>
      </c>
      <c r="AC43" t="s">
        <v>84</v>
      </c>
    </row>
    <row r="44" spans="1:29" x14ac:dyDescent="0.3">
      <c r="A44">
        <v>8976</v>
      </c>
      <c r="B44" t="s">
        <v>112</v>
      </c>
      <c r="C44" s="1">
        <v>45552</v>
      </c>
      <c r="D44" s="1">
        <v>45638</v>
      </c>
      <c r="E44">
        <f t="shared" si="0"/>
        <v>86</v>
      </c>
      <c r="F44" t="str">
        <f t="shared" si="1"/>
        <v>0-100</v>
      </c>
      <c r="G44">
        <v>7.99</v>
      </c>
      <c r="H44">
        <v>352</v>
      </c>
      <c r="I44" t="str">
        <f t="shared" si="2"/>
        <v>301-400</v>
      </c>
      <c r="J44" t="s">
        <v>89</v>
      </c>
      <c r="K44">
        <v>4</v>
      </c>
      <c r="L44">
        <v>3</v>
      </c>
      <c r="M44" t="b">
        <v>1</v>
      </c>
      <c r="N44">
        <v>112</v>
      </c>
      <c r="O44" t="str">
        <f t="shared" si="3"/>
        <v>0-200</v>
      </c>
      <c r="P44">
        <v>106</v>
      </c>
      <c r="Q44" t="str">
        <f t="shared" si="4"/>
        <v>101-150</v>
      </c>
      <c r="R44" t="s">
        <v>83</v>
      </c>
      <c r="S44" t="s">
        <v>57</v>
      </c>
      <c r="T44" t="s">
        <v>75</v>
      </c>
      <c r="U44">
        <v>33</v>
      </c>
      <c r="V44">
        <v>4.5999999999999996</v>
      </c>
      <c r="W44" t="b">
        <v>1</v>
      </c>
      <c r="X44" t="s">
        <v>33</v>
      </c>
      <c r="Y44">
        <v>3432</v>
      </c>
      <c r="Z44" t="str">
        <f t="shared" si="5"/>
        <v>3001-4000</v>
      </c>
      <c r="AA44" t="s">
        <v>73</v>
      </c>
      <c r="AB44" t="s">
        <v>68</v>
      </c>
      <c r="AC44" t="s">
        <v>84</v>
      </c>
    </row>
    <row r="45" spans="1:29" x14ac:dyDescent="0.3">
      <c r="A45">
        <v>1570</v>
      </c>
      <c r="B45" t="s">
        <v>109</v>
      </c>
      <c r="C45" s="1">
        <v>45125</v>
      </c>
      <c r="D45" s="1">
        <v>45618</v>
      </c>
      <c r="E45">
        <f t="shared" si="0"/>
        <v>493</v>
      </c>
      <c r="F45" t="str">
        <f t="shared" si="1"/>
        <v>401-500</v>
      </c>
      <c r="G45">
        <v>11.99</v>
      </c>
      <c r="H45">
        <v>97</v>
      </c>
      <c r="I45" t="str">
        <f t="shared" si="2"/>
        <v>0-100</v>
      </c>
      <c r="J45" t="s">
        <v>89</v>
      </c>
      <c r="K45">
        <v>1</v>
      </c>
      <c r="L45">
        <v>2</v>
      </c>
      <c r="M45" t="b">
        <v>0</v>
      </c>
      <c r="N45">
        <v>836</v>
      </c>
      <c r="O45" t="str">
        <f t="shared" si="3"/>
        <v>801-1000</v>
      </c>
      <c r="P45">
        <v>122</v>
      </c>
      <c r="Q45" t="str">
        <f t="shared" si="4"/>
        <v>101-150</v>
      </c>
      <c r="R45" t="s">
        <v>51</v>
      </c>
      <c r="S45" t="s">
        <v>46</v>
      </c>
      <c r="T45" t="s">
        <v>58</v>
      </c>
      <c r="U45">
        <v>65</v>
      </c>
      <c r="V45">
        <v>4.3</v>
      </c>
      <c r="W45" t="b">
        <v>1</v>
      </c>
      <c r="X45" t="s">
        <v>33</v>
      </c>
      <c r="Y45">
        <v>4511</v>
      </c>
      <c r="Z45" t="str">
        <f t="shared" si="5"/>
        <v>4001-5000</v>
      </c>
      <c r="AA45" t="s">
        <v>35</v>
      </c>
      <c r="AB45" t="s">
        <v>60</v>
      </c>
      <c r="AC45" t="s">
        <v>61</v>
      </c>
    </row>
    <row r="46" spans="1:29" x14ac:dyDescent="0.3">
      <c r="A46">
        <v>7709</v>
      </c>
      <c r="B46" t="s">
        <v>113</v>
      </c>
      <c r="C46" s="1">
        <v>45020</v>
      </c>
      <c r="D46" s="1">
        <v>45627</v>
      </c>
      <c r="E46">
        <f t="shared" si="0"/>
        <v>607</v>
      </c>
      <c r="F46" t="str">
        <f t="shared" si="1"/>
        <v>601-700</v>
      </c>
      <c r="G46">
        <v>11.99</v>
      </c>
      <c r="H46">
        <v>283</v>
      </c>
      <c r="I46" t="str">
        <f t="shared" si="2"/>
        <v>201-300</v>
      </c>
      <c r="J46" t="s">
        <v>50</v>
      </c>
      <c r="K46">
        <v>5</v>
      </c>
      <c r="L46">
        <v>2</v>
      </c>
      <c r="M46" t="b">
        <v>0</v>
      </c>
      <c r="N46">
        <v>785</v>
      </c>
      <c r="O46" t="str">
        <f t="shared" si="3"/>
        <v>601-800</v>
      </c>
      <c r="P46">
        <v>1</v>
      </c>
      <c r="Q46" t="str">
        <f t="shared" si="4"/>
        <v>0-50</v>
      </c>
      <c r="R46" t="s">
        <v>67</v>
      </c>
      <c r="S46" t="s">
        <v>46</v>
      </c>
      <c r="T46" t="s">
        <v>40</v>
      </c>
      <c r="U46">
        <v>79</v>
      </c>
      <c r="V46">
        <v>3.4</v>
      </c>
      <c r="W46" t="b">
        <v>1</v>
      </c>
      <c r="X46" t="s">
        <v>33</v>
      </c>
      <c r="Y46">
        <v>583</v>
      </c>
      <c r="Z46" t="str">
        <f t="shared" si="5"/>
        <v>0-1000</v>
      </c>
      <c r="AA46" t="s">
        <v>73</v>
      </c>
      <c r="AB46" t="s">
        <v>42</v>
      </c>
      <c r="AC46" t="s">
        <v>43</v>
      </c>
    </row>
    <row r="47" spans="1:29" x14ac:dyDescent="0.3">
      <c r="A47">
        <v>9503</v>
      </c>
      <c r="B47" t="s">
        <v>114</v>
      </c>
      <c r="C47" s="1">
        <v>45393</v>
      </c>
      <c r="D47" s="1">
        <v>45631</v>
      </c>
      <c r="E47">
        <f t="shared" si="0"/>
        <v>238</v>
      </c>
      <c r="F47" t="str">
        <f t="shared" si="1"/>
        <v>201-300</v>
      </c>
      <c r="G47">
        <v>11.99</v>
      </c>
      <c r="H47">
        <v>307</v>
      </c>
      <c r="I47" t="str">
        <f t="shared" si="2"/>
        <v>301-400</v>
      </c>
      <c r="J47" t="s">
        <v>54</v>
      </c>
      <c r="K47">
        <v>5</v>
      </c>
      <c r="L47">
        <v>6</v>
      </c>
      <c r="M47" t="b">
        <v>0</v>
      </c>
      <c r="N47">
        <v>857</v>
      </c>
      <c r="O47" t="str">
        <f t="shared" si="3"/>
        <v>801-1000</v>
      </c>
      <c r="P47">
        <v>9</v>
      </c>
      <c r="Q47" t="str">
        <f t="shared" si="4"/>
        <v>0-50</v>
      </c>
      <c r="R47" t="s">
        <v>83</v>
      </c>
      <c r="S47" t="s">
        <v>72</v>
      </c>
      <c r="T47" t="s">
        <v>32</v>
      </c>
      <c r="U47">
        <v>55</v>
      </c>
      <c r="V47">
        <v>3.2</v>
      </c>
      <c r="W47" t="b">
        <v>1</v>
      </c>
      <c r="X47" t="s">
        <v>33</v>
      </c>
      <c r="Y47">
        <v>3626</v>
      </c>
      <c r="Z47" t="str">
        <f t="shared" si="5"/>
        <v>3001-4000</v>
      </c>
      <c r="AA47" t="s">
        <v>65</v>
      </c>
      <c r="AB47" t="s">
        <v>36</v>
      </c>
      <c r="AC47" t="s">
        <v>37</v>
      </c>
    </row>
    <row r="48" spans="1:29" x14ac:dyDescent="0.3">
      <c r="A48">
        <v>9564</v>
      </c>
      <c r="B48" t="s">
        <v>115</v>
      </c>
      <c r="C48" s="1">
        <v>45042</v>
      </c>
      <c r="D48" s="1">
        <v>45630</v>
      </c>
      <c r="E48">
        <f t="shared" si="0"/>
        <v>588</v>
      </c>
      <c r="F48" t="str">
        <f t="shared" si="1"/>
        <v>501-600</v>
      </c>
      <c r="G48">
        <v>15.99</v>
      </c>
      <c r="H48">
        <v>203</v>
      </c>
      <c r="I48" t="str">
        <f t="shared" si="2"/>
        <v>201-300</v>
      </c>
      <c r="J48" t="s">
        <v>70</v>
      </c>
      <c r="K48">
        <v>5</v>
      </c>
      <c r="L48">
        <v>1</v>
      </c>
      <c r="M48" t="b">
        <v>0</v>
      </c>
      <c r="N48">
        <v>347</v>
      </c>
      <c r="O48" t="str">
        <f t="shared" si="3"/>
        <v>201-400</v>
      </c>
      <c r="P48">
        <v>18</v>
      </c>
      <c r="Q48" t="str">
        <f t="shared" si="4"/>
        <v>0-50</v>
      </c>
      <c r="R48" t="s">
        <v>67</v>
      </c>
      <c r="S48" t="s">
        <v>72</v>
      </c>
      <c r="T48" t="s">
        <v>58</v>
      </c>
      <c r="U48">
        <v>8</v>
      </c>
      <c r="V48">
        <v>4.4000000000000004</v>
      </c>
      <c r="W48" t="b">
        <v>1</v>
      </c>
      <c r="X48" t="s">
        <v>33</v>
      </c>
      <c r="Y48">
        <v>476</v>
      </c>
      <c r="Z48" t="str">
        <f t="shared" si="5"/>
        <v>0-1000</v>
      </c>
      <c r="AA48" t="s">
        <v>65</v>
      </c>
      <c r="AB48" t="s">
        <v>68</v>
      </c>
      <c r="AC48" t="s">
        <v>84</v>
      </c>
    </row>
    <row r="49" spans="1:29" x14ac:dyDescent="0.3">
      <c r="A49">
        <v>8934</v>
      </c>
      <c r="B49" t="s">
        <v>116</v>
      </c>
      <c r="C49" s="1">
        <v>45010</v>
      </c>
      <c r="D49" s="1">
        <v>45631</v>
      </c>
      <c r="E49">
        <f t="shared" si="0"/>
        <v>621</v>
      </c>
      <c r="F49" t="str">
        <f t="shared" si="1"/>
        <v>601-700</v>
      </c>
      <c r="G49">
        <v>7.99</v>
      </c>
      <c r="H49">
        <v>22</v>
      </c>
      <c r="I49" t="str">
        <f t="shared" si="2"/>
        <v>0-100</v>
      </c>
      <c r="J49" t="s">
        <v>39</v>
      </c>
      <c r="K49">
        <v>4</v>
      </c>
      <c r="L49">
        <v>3</v>
      </c>
      <c r="M49" t="b">
        <v>0</v>
      </c>
      <c r="N49">
        <v>707</v>
      </c>
      <c r="O49" t="str">
        <f t="shared" si="3"/>
        <v>601-800</v>
      </c>
      <c r="P49">
        <v>156</v>
      </c>
      <c r="Q49" t="str">
        <f t="shared" si="4"/>
        <v>151-200</v>
      </c>
      <c r="R49" t="s">
        <v>45</v>
      </c>
      <c r="S49" t="s">
        <v>72</v>
      </c>
      <c r="T49" t="s">
        <v>58</v>
      </c>
      <c r="U49">
        <v>99</v>
      </c>
      <c r="V49">
        <v>3.3</v>
      </c>
      <c r="W49" t="b">
        <v>0</v>
      </c>
      <c r="X49" t="s">
        <v>33</v>
      </c>
      <c r="Y49">
        <v>4114</v>
      </c>
      <c r="Z49" t="str">
        <f t="shared" si="5"/>
        <v>4001-5000</v>
      </c>
      <c r="AA49" t="s">
        <v>41</v>
      </c>
      <c r="AB49" t="s">
        <v>60</v>
      </c>
      <c r="AC49" t="s">
        <v>43</v>
      </c>
    </row>
    <row r="50" spans="1:29" x14ac:dyDescent="0.3">
      <c r="A50">
        <v>1222</v>
      </c>
      <c r="B50" t="s">
        <v>117</v>
      </c>
      <c r="C50" s="1">
        <v>45170</v>
      </c>
      <c r="D50" s="1">
        <v>45634</v>
      </c>
      <c r="E50">
        <f t="shared" si="0"/>
        <v>464</v>
      </c>
      <c r="F50" t="str">
        <f t="shared" si="1"/>
        <v>401-500</v>
      </c>
      <c r="G50">
        <v>15.99</v>
      </c>
      <c r="H50">
        <v>382</v>
      </c>
      <c r="I50" t="str">
        <f t="shared" si="2"/>
        <v>301-400</v>
      </c>
      <c r="J50" t="s">
        <v>89</v>
      </c>
      <c r="K50">
        <v>2</v>
      </c>
      <c r="L50">
        <v>2</v>
      </c>
      <c r="M50" t="b">
        <v>0</v>
      </c>
      <c r="N50">
        <v>49</v>
      </c>
      <c r="O50" t="str">
        <f t="shared" si="3"/>
        <v>0-200</v>
      </c>
      <c r="P50">
        <v>45</v>
      </c>
      <c r="Q50" t="str">
        <f t="shared" si="4"/>
        <v>0-50</v>
      </c>
      <c r="R50" t="s">
        <v>45</v>
      </c>
      <c r="S50" t="s">
        <v>31</v>
      </c>
      <c r="T50" t="s">
        <v>32</v>
      </c>
      <c r="U50">
        <v>63</v>
      </c>
      <c r="V50">
        <v>4</v>
      </c>
      <c r="W50" t="b">
        <v>1</v>
      </c>
      <c r="X50" t="s">
        <v>33</v>
      </c>
      <c r="Y50">
        <v>1581</v>
      </c>
      <c r="Z50" t="str">
        <f t="shared" si="5"/>
        <v>1001-2000</v>
      </c>
      <c r="AA50" t="s">
        <v>59</v>
      </c>
      <c r="AB50" t="s">
        <v>36</v>
      </c>
      <c r="AC50" t="s">
        <v>61</v>
      </c>
    </row>
    <row r="51" spans="1:29" x14ac:dyDescent="0.3">
      <c r="A51">
        <v>5762</v>
      </c>
      <c r="B51" t="s">
        <v>118</v>
      </c>
      <c r="C51" s="1">
        <v>45379</v>
      </c>
      <c r="D51" s="1">
        <v>45628</v>
      </c>
      <c r="E51">
        <f t="shared" si="0"/>
        <v>249</v>
      </c>
      <c r="F51" t="str">
        <f t="shared" si="1"/>
        <v>201-300</v>
      </c>
      <c r="G51">
        <v>11.99</v>
      </c>
      <c r="H51">
        <v>302</v>
      </c>
      <c r="I51" t="str">
        <f t="shared" si="2"/>
        <v>301-400</v>
      </c>
      <c r="J51" t="s">
        <v>70</v>
      </c>
      <c r="K51">
        <v>5</v>
      </c>
      <c r="L51">
        <v>4</v>
      </c>
      <c r="M51" t="b">
        <v>0</v>
      </c>
      <c r="N51">
        <v>801</v>
      </c>
      <c r="O51" t="str">
        <f t="shared" si="3"/>
        <v>801-1000</v>
      </c>
      <c r="P51">
        <v>141</v>
      </c>
      <c r="Q51" t="str">
        <f t="shared" si="4"/>
        <v>101-150</v>
      </c>
      <c r="R51" t="s">
        <v>83</v>
      </c>
      <c r="S51" t="s">
        <v>46</v>
      </c>
      <c r="T51" t="s">
        <v>47</v>
      </c>
      <c r="U51">
        <v>62</v>
      </c>
      <c r="V51">
        <v>3.5</v>
      </c>
      <c r="W51" t="b">
        <v>1</v>
      </c>
      <c r="X51" t="s">
        <v>33</v>
      </c>
      <c r="Y51">
        <v>1293</v>
      </c>
      <c r="Z51" t="str">
        <f t="shared" si="5"/>
        <v>1001-2000</v>
      </c>
      <c r="AA51" t="s">
        <v>65</v>
      </c>
      <c r="AB51" t="s">
        <v>68</v>
      </c>
      <c r="AC51" t="s">
        <v>61</v>
      </c>
    </row>
    <row r="52" spans="1:29" x14ac:dyDescent="0.3">
      <c r="A52">
        <v>4066</v>
      </c>
      <c r="B52" t="s">
        <v>112</v>
      </c>
      <c r="C52" s="1">
        <v>45011</v>
      </c>
      <c r="D52" s="1">
        <v>45638</v>
      </c>
      <c r="E52">
        <f t="shared" si="0"/>
        <v>627</v>
      </c>
      <c r="F52" t="str">
        <f t="shared" si="1"/>
        <v>601-700</v>
      </c>
      <c r="G52">
        <v>11.99</v>
      </c>
      <c r="H52">
        <v>76</v>
      </c>
      <c r="I52" t="str">
        <f t="shared" si="2"/>
        <v>0-100</v>
      </c>
      <c r="J52" t="s">
        <v>50</v>
      </c>
      <c r="K52">
        <v>2</v>
      </c>
      <c r="L52">
        <v>3</v>
      </c>
      <c r="M52" t="b">
        <v>0</v>
      </c>
      <c r="N52">
        <v>788</v>
      </c>
      <c r="O52" t="str">
        <f t="shared" si="3"/>
        <v>601-800</v>
      </c>
      <c r="P52">
        <v>55</v>
      </c>
      <c r="Q52" t="str">
        <f t="shared" si="4"/>
        <v>51-100</v>
      </c>
      <c r="R52" t="s">
        <v>51</v>
      </c>
      <c r="S52" t="s">
        <v>57</v>
      </c>
      <c r="T52" t="s">
        <v>40</v>
      </c>
      <c r="U52">
        <v>50</v>
      </c>
      <c r="V52">
        <v>4.8</v>
      </c>
      <c r="W52" t="b">
        <v>1</v>
      </c>
      <c r="X52" t="s">
        <v>33</v>
      </c>
      <c r="Y52">
        <v>1744</v>
      </c>
      <c r="Z52" t="str">
        <f t="shared" si="5"/>
        <v>1001-2000</v>
      </c>
      <c r="AA52" t="s">
        <v>65</v>
      </c>
      <c r="AB52" t="s">
        <v>60</v>
      </c>
      <c r="AC52" t="s">
        <v>61</v>
      </c>
    </row>
    <row r="53" spans="1:29" x14ac:dyDescent="0.3">
      <c r="A53">
        <v>6469</v>
      </c>
      <c r="B53" t="s">
        <v>88</v>
      </c>
      <c r="C53" s="1">
        <v>45461</v>
      </c>
      <c r="D53" s="1">
        <v>45620</v>
      </c>
      <c r="E53">
        <f t="shared" si="0"/>
        <v>159</v>
      </c>
      <c r="F53" t="str">
        <f t="shared" si="1"/>
        <v>101-200</v>
      </c>
      <c r="G53">
        <v>11.99</v>
      </c>
      <c r="H53">
        <v>125</v>
      </c>
      <c r="I53" t="str">
        <f t="shared" si="2"/>
        <v>101-200</v>
      </c>
      <c r="J53" t="s">
        <v>54</v>
      </c>
      <c r="K53">
        <v>3</v>
      </c>
      <c r="L53">
        <v>6</v>
      </c>
      <c r="M53" t="b">
        <v>1</v>
      </c>
      <c r="N53">
        <v>853</v>
      </c>
      <c r="O53" t="str">
        <f t="shared" si="3"/>
        <v>801-1000</v>
      </c>
      <c r="P53">
        <v>16</v>
      </c>
      <c r="Q53" t="str">
        <f t="shared" si="4"/>
        <v>0-50</v>
      </c>
      <c r="R53" t="s">
        <v>67</v>
      </c>
      <c r="S53" t="s">
        <v>31</v>
      </c>
      <c r="T53" t="s">
        <v>40</v>
      </c>
      <c r="U53">
        <v>65</v>
      </c>
      <c r="V53">
        <v>4.8</v>
      </c>
      <c r="W53" t="b">
        <v>1</v>
      </c>
      <c r="X53" t="s">
        <v>33</v>
      </c>
      <c r="Y53">
        <v>448</v>
      </c>
      <c r="Z53" t="str">
        <f t="shared" si="5"/>
        <v>0-1000</v>
      </c>
      <c r="AA53" t="s">
        <v>65</v>
      </c>
      <c r="AB53" t="s">
        <v>60</v>
      </c>
      <c r="AC53" t="s">
        <v>37</v>
      </c>
    </row>
    <row r="54" spans="1:29" x14ac:dyDescent="0.3">
      <c r="A54">
        <v>1364</v>
      </c>
      <c r="B54" t="s">
        <v>119</v>
      </c>
      <c r="C54" s="1">
        <v>45134</v>
      </c>
      <c r="D54" s="1">
        <v>45628</v>
      </c>
      <c r="E54">
        <f t="shared" si="0"/>
        <v>494</v>
      </c>
      <c r="F54" t="str">
        <f t="shared" si="1"/>
        <v>401-500</v>
      </c>
      <c r="G54">
        <v>11.99</v>
      </c>
      <c r="H54">
        <v>113</v>
      </c>
      <c r="I54" t="str">
        <f t="shared" si="2"/>
        <v>101-200</v>
      </c>
      <c r="J54" t="s">
        <v>63</v>
      </c>
      <c r="K54">
        <v>1</v>
      </c>
      <c r="L54">
        <v>1</v>
      </c>
      <c r="M54" t="b">
        <v>0</v>
      </c>
      <c r="N54">
        <v>970</v>
      </c>
      <c r="O54" t="str">
        <f t="shared" si="3"/>
        <v>801-1000</v>
      </c>
      <c r="P54">
        <v>159</v>
      </c>
      <c r="Q54" t="str">
        <f t="shared" si="4"/>
        <v>151-200</v>
      </c>
      <c r="R54" t="s">
        <v>51</v>
      </c>
      <c r="S54" t="s">
        <v>57</v>
      </c>
      <c r="T54" t="s">
        <v>40</v>
      </c>
      <c r="U54">
        <v>96</v>
      </c>
      <c r="V54">
        <v>4.9000000000000004</v>
      </c>
      <c r="W54" t="b">
        <v>1</v>
      </c>
      <c r="X54" t="s">
        <v>33</v>
      </c>
      <c r="Y54">
        <v>3398</v>
      </c>
      <c r="Z54" t="str">
        <f t="shared" si="5"/>
        <v>3001-4000</v>
      </c>
      <c r="AA54" t="s">
        <v>65</v>
      </c>
      <c r="AB54" t="s">
        <v>36</v>
      </c>
      <c r="AC54" t="s">
        <v>37</v>
      </c>
    </row>
    <row r="55" spans="1:29" x14ac:dyDescent="0.3">
      <c r="A55">
        <v>4197</v>
      </c>
      <c r="B55" t="s">
        <v>112</v>
      </c>
      <c r="C55" s="1">
        <v>45596</v>
      </c>
      <c r="D55" s="1">
        <v>45639</v>
      </c>
      <c r="E55">
        <f t="shared" si="0"/>
        <v>43</v>
      </c>
      <c r="F55" t="str">
        <f t="shared" si="1"/>
        <v>0-100</v>
      </c>
      <c r="G55">
        <v>15.99</v>
      </c>
      <c r="H55">
        <v>183</v>
      </c>
      <c r="I55" t="str">
        <f t="shared" si="2"/>
        <v>101-200</v>
      </c>
      <c r="J55" t="s">
        <v>89</v>
      </c>
      <c r="K55">
        <v>3</v>
      </c>
      <c r="L55">
        <v>5</v>
      </c>
      <c r="M55" t="b">
        <v>0</v>
      </c>
      <c r="N55">
        <v>490</v>
      </c>
      <c r="O55" t="str">
        <f t="shared" si="3"/>
        <v>401-600</v>
      </c>
      <c r="P55">
        <v>127</v>
      </c>
      <c r="Q55" t="str">
        <f t="shared" si="4"/>
        <v>101-150</v>
      </c>
      <c r="R55" t="s">
        <v>45</v>
      </c>
      <c r="S55" t="s">
        <v>46</v>
      </c>
      <c r="T55" t="s">
        <v>32</v>
      </c>
      <c r="U55">
        <v>40</v>
      </c>
      <c r="V55">
        <v>4.5999999999999996</v>
      </c>
      <c r="W55" t="b">
        <v>1</v>
      </c>
      <c r="X55" t="s">
        <v>33</v>
      </c>
      <c r="Y55">
        <v>4691</v>
      </c>
      <c r="Z55" t="str">
        <f t="shared" si="5"/>
        <v>4001-5000</v>
      </c>
      <c r="AA55" t="s">
        <v>41</v>
      </c>
      <c r="AB55" t="s">
        <v>68</v>
      </c>
      <c r="AC55" t="s">
        <v>61</v>
      </c>
    </row>
    <row r="56" spans="1:29" x14ac:dyDescent="0.3">
      <c r="A56">
        <v>9700</v>
      </c>
      <c r="B56" t="s">
        <v>120</v>
      </c>
      <c r="C56" s="1">
        <v>44921</v>
      </c>
      <c r="D56" s="1">
        <v>45626</v>
      </c>
      <c r="E56">
        <f t="shared" si="0"/>
        <v>705</v>
      </c>
      <c r="F56" t="str">
        <f t="shared" si="1"/>
        <v>701-800</v>
      </c>
      <c r="G56">
        <v>15.99</v>
      </c>
      <c r="H56">
        <v>272</v>
      </c>
      <c r="I56" t="str">
        <f t="shared" si="2"/>
        <v>201-300</v>
      </c>
      <c r="J56" t="s">
        <v>54</v>
      </c>
      <c r="K56">
        <v>5</v>
      </c>
      <c r="L56">
        <v>1</v>
      </c>
      <c r="M56" t="b">
        <v>0</v>
      </c>
      <c r="N56">
        <v>201</v>
      </c>
      <c r="O56" t="str">
        <f t="shared" si="3"/>
        <v>201-400</v>
      </c>
      <c r="P56">
        <v>122</v>
      </c>
      <c r="Q56" t="str">
        <f t="shared" si="4"/>
        <v>101-150</v>
      </c>
      <c r="R56" t="s">
        <v>56</v>
      </c>
      <c r="S56" t="s">
        <v>72</v>
      </c>
      <c r="T56" t="s">
        <v>64</v>
      </c>
      <c r="U56">
        <v>94</v>
      </c>
      <c r="V56">
        <v>4.5999999999999996</v>
      </c>
      <c r="W56" t="b">
        <v>1</v>
      </c>
      <c r="X56" t="s">
        <v>33</v>
      </c>
      <c r="Y56">
        <v>4674</v>
      </c>
      <c r="Z56" t="str">
        <f t="shared" si="5"/>
        <v>4001-5000</v>
      </c>
      <c r="AA56" t="s">
        <v>65</v>
      </c>
      <c r="AB56" t="s">
        <v>68</v>
      </c>
      <c r="AC56" t="s">
        <v>84</v>
      </c>
    </row>
    <row r="57" spans="1:29" x14ac:dyDescent="0.3">
      <c r="A57">
        <v>5644</v>
      </c>
      <c r="B57" t="s">
        <v>102</v>
      </c>
      <c r="C57" s="1">
        <v>45388</v>
      </c>
      <c r="D57" s="1">
        <v>45629</v>
      </c>
      <c r="E57">
        <f t="shared" si="0"/>
        <v>241</v>
      </c>
      <c r="F57" t="str">
        <f t="shared" si="1"/>
        <v>201-300</v>
      </c>
      <c r="G57">
        <v>11.99</v>
      </c>
      <c r="H57">
        <v>19</v>
      </c>
      <c r="I57" t="str">
        <f t="shared" si="2"/>
        <v>0-100</v>
      </c>
      <c r="J57" t="s">
        <v>70</v>
      </c>
      <c r="K57">
        <v>4</v>
      </c>
      <c r="L57">
        <v>2</v>
      </c>
      <c r="M57" t="b">
        <v>1</v>
      </c>
      <c r="N57">
        <v>741</v>
      </c>
      <c r="O57" t="str">
        <f t="shared" si="3"/>
        <v>601-800</v>
      </c>
      <c r="P57">
        <v>36</v>
      </c>
      <c r="Q57" t="str">
        <f t="shared" si="4"/>
        <v>0-50</v>
      </c>
      <c r="R57" t="s">
        <v>83</v>
      </c>
      <c r="S57" t="s">
        <v>31</v>
      </c>
      <c r="T57" t="s">
        <v>64</v>
      </c>
      <c r="U57">
        <v>13</v>
      </c>
      <c r="V57">
        <v>4.4000000000000004</v>
      </c>
      <c r="W57" t="b">
        <v>0</v>
      </c>
      <c r="X57" t="s">
        <v>33</v>
      </c>
      <c r="Y57">
        <v>3641</v>
      </c>
      <c r="Z57" t="str">
        <f t="shared" si="5"/>
        <v>3001-4000</v>
      </c>
      <c r="AA57" t="s">
        <v>73</v>
      </c>
      <c r="AB57" t="s">
        <v>60</v>
      </c>
      <c r="AC57" t="s">
        <v>84</v>
      </c>
    </row>
    <row r="58" spans="1:29" x14ac:dyDescent="0.3">
      <c r="A58">
        <v>5420</v>
      </c>
      <c r="B58" t="s">
        <v>121</v>
      </c>
      <c r="C58" s="1">
        <v>44926</v>
      </c>
      <c r="D58" s="1">
        <v>45627</v>
      </c>
      <c r="E58">
        <f t="shared" si="0"/>
        <v>701</v>
      </c>
      <c r="F58" t="str">
        <f t="shared" si="1"/>
        <v>701-800</v>
      </c>
      <c r="G58">
        <v>11.99</v>
      </c>
      <c r="H58">
        <v>204</v>
      </c>
      <c r="I58" t="str">
        <f t="shared" si="2"/>
        <v>201-300</v>
      </c>
      <c r="J58" t="s">
        <v>39</v>
      </c>
      <c r="K58">
        <v>4</v>
      </c>
      <c r="L58">
        <v>6</v>
      </c>
      <c r="M58" t="b">
        <v>0</v>
      </c>
      <c r="N58">
        <v>928</v>
      </c>
      <c r="O58" t="str">
        <f t="shared" si="3"/>
        <v>801-1000</v>
      </c>
      <c r="P58">
        <v>30</v>
      </c>
      <c r="Q58" t="str">
        <f t="shared" si="4"/>
        <v>0-50</v>
      </c>
      <c r="R58" t="s">
        <v>56</v>
      </c>
      <c r="S58" t="s">
        <v>57</v>
      </c>
      <c r="T58" t="s">
        <v>47</v>
      </c>
      <c r="U58">
        <v>58</v>
      </c>
      <c r="V58">
        <v>4.4000000000000004</v>
      </c>
      <c r="W58" t="b">
        <v>0</v>
      </c>
      <c r="X58" t="s">
        <v>33</v>
      </c>
      <c r="Y58">
        <v>1765</v>
      </c>
      <c r="Z58" t="str">
        <f t="shared" si="5"/>
        <v>1001-2000</v>
      </c>
      <c r="AA58" t="s">
        <v>35</v>
      </c>
      <c r="AB58" t="s">
        <v>68</v>
      </c>
      <c r="AC58" t="s">
        <v>37</v>
      </c>
    </row>
    <row r="59" spans="1:29" x14ac:dyDescent="0.3">
      <c r="A59">
        <v>7560</v>
      </c>
      <c r="B59" t="s">
        <v>122</v>
      </c>
      <c r="C59" s="1">
        <v>44919</v>
      </c>
      <c r="D59" s="1">
        <v>45629</v>
      </c>
      <c r="E59">
        <f t="shared" si="0"/>
        <v>710</v>
      </c>
      <c r="F59" t="str">
        <f t="shared" si="1"/>
        <v>701-800</v>
      </c>
      <c r="G59">
        <v>7.99</v>
      </c>
      <c r="H59">
        <v>345</v>
      </c>
      <c r="I59" t="str">
        <f t="shared" si="2"/>
        <v>301-400</v>
      </c>
      <c r="J59" t="s">
        <v>63</v>
      </c>
      <c r="K59">
        <v>3</v>
      </c>
      <c r="L59">
        <v>3</v>
      </c>
      <c r="M59" t="b">
        <v>0</v>
      </c>
      <c r="N59">
        <v>80</v>
      </c>
      <c r="O59" t="str">
        <f t="shared" si="3"/>
        <v>0-200</v>
      </c>
      <c r="P59">
        <v>100</v>
      </c>
      <c r="Q59" t="str">
        <f t="shared" si="4"/>
        <v>51-100</v>
      </c>
      <c r="R59" t="s">
        <v>30</v>
      </c>
      <c r="S59" t="s">
        <v>57</v>
      </c>
      <c r="T59" t="s">
        <v>32</v>
      </c>
      <c r="U59">
        <v>40</v>
      </c>
      <c r="V59">
        <v>4.9000000000000004</v>
      </c>
      <c r="W59" t="b">
        <v>1</v>
      </c>
      <c r="X59" t="s">
        <v>33</v>
      </c>
      <c r="Y59">
        <v>3462</v>
      </c>
      <c r="Z59" t="str">
        <f t="shared" si="5"/>
        <v>3001-4000</v>
      </c>
      <c r="AA59" t="s">
        <v>35</v>
      </c>
      <c r="AB59" t="s">
        <v>77</v>
      </c>
      <c r="AC59" t="s">
        <v>61</v>
      </c>
    </row>
    <row r="60" spans="1:29" x14ac:dyDescent="0.3">
      <c r="A60">
        <v>9644</v>
      </c>
      <c r="B60" t="s">
        <v>92</v>
      </c>
      <c r="C60" s="1">
        <v>45543</v>
      </c>
      <c r="D60" s="1">
        <v>45621</v>
      </c>
      <c r="E60">
        <f t="shared" si="0"/>
        <v>78</v>
      </c>
      <c r="F60" t="str">
        <f t="shared" si="1"/>
        <v>0-100</v>
      </c>
      <c r="G60">
        <v>7.99</v>
      </c>
      <c r="H60">
        <v>294</v>
      </c>
      <c r="I60" t="str">
        <f t="shared" si="2"/>
        <v>201-300</v>
      </c>
      <c r="J60" t="s">
        <v>70</v>
      </c>
      <c r="K60">
        <v>4</v>
      </c>
      <c r="L60">
        <v>1</v>
      </c>
      <c r="M60" t="b">
        <v>1</v>
      </c>
      <c r="N60">
        <v>453</v>
      </c>
      <c r="O60" t="str">
        <f t="shared" si="3"/>
        <v>401-600</v>
      </c>
      <c r="P60">
        <v>149</v>
      </c>
      <c r="Q60" t="str">
        <f t="shared" si="4"/>
        <v>101-150</v>
      </c>
      <c r="R60" t="s">
        <v>83</v>
      </c>
      <c r="S60" t="s">
        <v>31</v>
      </c>
      <c r="T60" t="s">
        <v>32</v>
      </c>
      <c r="U60">
        <v>82</v>
      </c>
      <c r="V60">
        <v>3.9</v>
      </c>
      <c r="W60" t="b">
        <v>1</v>
      </c>
      <c r="X60" t="s">
        <v>33</v>
      </c>
      <c r="Y60">
        <v>790</v>
      </c>
      <c r="Z60" t="str">
        <f t="shared" si="5"/>
        <v>0-1000</v>
      </c>
      <c r="AA60" t="s">
        <v>41</v>
      </c>
      <c r="AB60" t="s">
        <v>60</v>
      </c>
      <c r="AC60" t="s">
        <v>61</v>
      </c>
    </row>
    <row r="61" spans="1:29" x14ac:dyDescent="0.3">
      <c r="A61">
        <v>7239</v>
      </c>
      <c r="B61" t="s">
        <v>123</v>
      </c>
      <c r="C61" s="1">
        <v>45279</v>
      </c>
      <c r="D61" s="1">
        <v>45625</v>
      </c>
      <c r="E61">
        <f t="shared" si="0"/>
        <v>346</v>
      </c>
      <c r="F61" t="str">
        <f t="shared" si="1"/>
        <v>301-400</v>
      </c>
      <c r="G61">
        <v>15.99</v>
      </c>
      <c r="H61">
        <v>318</v>
      </c>
      <c r="I61" t="str">
        <f t="shared" si="2"/>
        <v>301-400</v>
      </c>
      <c r="J61" t="s">
        <v>29</v>
      </c>
      <c r="K61">
        <v>3</v>
      </c>
      <c r="L61">
        <v>2</v>
      </c>
      <c r="M61" t="b">
        <v>1</v>
      </c>
      <c r="N61">
        <v>943</v>
      </c>
      <c r="O61" t="str">
        <f t="shared" si="3"/>
        <v>801-1000</v>
      </c>
      <c r="P61">
        <v>116</v>
      </c>
      <c r="Q61" t="str">
        <f t="shared" si="4"/>
        <v>101-150</v>
      </c>
      <c r="R61" t="s">
        <v>45</v>
      </c>
      <c r="S61" t="s">
        <v>31</v>
      </c>
      <c r="T61" t="s">
        <v>32</v>
      </c>
      <c r="U61">
        <v>22</v>
      </c>
      <c r="V61">
        <v>4.0999999999999996</v>
      </c>
      <c r="W61" t="b">
        <v>0</v>
      </c>
      <c r="X61" t="s">
        <v>33</v>
      </c>
      <c r="Y61">
        <v>4732</v>
      </c>
      <c r="Z61" t="str">
        <f t="shared" si="5"/>
        <v>4001-5000</v>
      </c>
      <c r="AA61" t="s">
        <v>65</v>
      </c>
      <c r="AB61" t="s">
        <v>42</v>
      </c>
      <c r="AC61" t="s">
        <v>84</v>
      </c>
    </row>
    <row r="62" spans="1:29" x14ac:dyDescent="0.3">
      <c r="A62">
        <v>6415</v>
      </c>
      <c r="B62" t="s">
        <v>124</v>
      </c>
      <c r="C62" s="1">
        <v>45211</v>
      </c>
      <c r="D62" s="1">
        <v>45615</v>
      </c>
      <c r="E62">
        <f t="shared" si="0"/>
        <v>404</v>
      </c>
      <c r="F62" t="str">
        <f t="shared" si="1"/>
        <v>401-500</v>
      </c>
      <c r="G62">
        <v>11.99</v>
      </c>
      <c r="H62">
        <v>396</v>
      </c>
      <c r="I62" t="str">
        <f t="shared" si="2"/>
        <v>301-400</v>
      </c>
      <c r="J62" t="s">
        <v>29</v>
      </c>
      <c r="K62">
        <v>1</v>
      </c>
      <c r="L62">
        <v>2</v>
      </c>
      <c r="M62" t="b">
        <v>0</v>
      </c>
      <c r="N62">
        <v>348</v>
      </c>
      <c r="O62" t="str">
        <f t="shared" si="3"/>
        <v>201-400</v>
      </c>
      <c r="P62">
        <v>172</v>
      </c>
      <c r="Q62" t="str">
        <f t="shared" si="4"/>
        <v>151-200</v>
      </c>
      <c r="R62" t="s">
        <v>51</v>
      </c>
      <c r="S62" t="s">
        <v>72</v>
      </c>
      <c r="T62" t="s">
        <v>32</v>
      </c>
      <c r="U62">
        <v>61</v>
      </c>
      <c r="V62">
        <v>3.9</v>
      </c>
      <c r="W62" t="b">
        <v>0</v>
      </c>
      <c r="X62" t="s">
        <v>33</v>
      </c>
      <c r="Y62">
        <v>4599</v>
      </c>
      <c r="Z62" t="str">
        <f t="shared" si="5"/>
        <v>4001-5000</v>
      </c>
      <c r="AA62" t="s">
        <v>35</v>
      </c>
      <c r="AB62" t="s">
        <v>36</v>
      </c>
      <c r="AC62" t="s">
        <v>84</v>
      </c>
    </row>
    <row r="63" spans="1:29" x14ac:dyDescent="0.3">
      <c r="A63">
        <v>9020</v>
      </c>
      <c r="B63" t="s">
        <v>125</v>
      </c>
      <c r="C63" s="1">
        <v>44960</v>
      </c>
      <c r="D63" s="1">
        <v>45629</v>
      </c>
      <c r="E63">
        <f t="shared" si="0"/>
        <v>669</v>
      </c>
      <c r="F63" t="str">
        <f t="shared" si="1"/>
        <v>601-700</v>
      </c>
      <c r="G63">
        <v>11.99</v>
      </c>
      <c r="H63">
        <v>455</v>
      </c>
      <c r="I63" t="str">
        <f t="shared" si="2"/>
        <v>401-500</v>
      </c>
      <c r="J63" t="s">
        <v>63</v>
      </c>
      <c r="K63">
        <v>5</v>
      </c>
      <c r="L63">
        <v>3</v>
      </c>
      <c r="M63" t="b">
        <v>1</v>
      </c>
      <c r="N63">
        <v>112</v>
      </c>
      <c r="O63" t="str">
        <f t="shared" si="3"/>
        <v>0-200</v>
      </c>
      <c r="P63">
        <v>158</v>
      </c>
      <c r="Q63" t="str">
        <f t="shared" si="4"/>
        <v>151-200</v>
      </c>
      <c r="R63" t="s">
        <v>56</v>
      </c>
      <c r="S63" t="s">
        <v>57</v>
      </c>
      <c r="T63" t="s">
        <v>40</v>
      </c>
      <c r="U63">
        <v>15</v>
      </c>
      <c r="V63">
        <v>3.9</v>
      </c>
      <c r="W63" t="b">
        <v>1</v>
      </c>
      <c r="X63" t="s">
        <v>33</v>
      </c>
      <c r="Y63">
        <v>965</v>
      </c>
      <c r="Z63" t="str">
        <f t="shared" si="5"/>
        <v>0-1000</v>
      </c>
      <c r="AA63" t="s">
        <v>59</v>
      </c>
      <c r="AB63" t="s">
        <v>42</v>
      </c>
      <c r="AC63" t="s">
        <v>61</v>
      </c>
    </row>
    <row r="64" spans="1:29" x14ac:dyDescent="0.3">
      <c r="A64">
        <v>2324</v>
      </c>
      <c r="B64" t="s">
        <v>126</v>
      </c>
      <c r="C64" s="1">
        <v>45620</v>
      </c>
      <c r="D64" s="1">
        <v>45637</v>
      </c>
      <c r="E64">
        <f t="shared" si="0"/>
        <v>17</v>
      </c>
      <c r="F64" t="str">
        <f t="shared" si="1"/>
        <v>0-100</v>
      </c>
      <c r="G64">
        <v>7.99</v>
      </c>
      <c r="H64">
        <v>175</v>
      </c>
      <c r="I64" t="str">
        <f t="shared" si="2"/>
        <v>101-200</v>
      </c>
      <c r="J64" t="s">
        <v>70</v>
      </c>
      <c r="K64">
        <v>5</v>
      </c>
      <c r="L64">
        <v>6</v>
      </c>
      <c r="M64" t="b">
        <v>1</v>
      </c>
      <c r="N64">
        <v>606</v>
      </c>
      <c r="O64" t="str">
        <f t="shared" si="3"/>
        <v>601-800</v>
      </c>
      <c r="P64">
        <v>195</v>
      </c>
      <c r="Q64" t="str">
        <f t="shared" si="4"/>
        <v>151-200</v>
      </c>
      <c r="R64" t="s">
        <v>30</v>
      </c>
      <c r="S64" t="s">
        <v>57</v>
      </c>
      <c r="T64" t="s">
        <v>64</v>
      </c>
      <c r="U64">
        <v>95</v>
      </c>
      <c r="V64">
        <v>4</v>
      </c>
      <c r="W64" t="b">
        <v>0</v>
      </c>
      <c r="X64" t="s">
        <v>33</v>
      </c>
      <c r="Y64">
        <v>1155</v>
      </c>
      <c r="Z64" t="str">
        <f t="shared" si="5"/>
        <v>1001-2000</v>
      </c>
      <c r="AA64" t="s">
        <v>73</v>
      </c>
      <c r="AB64" t="s">
        <v>36</v>
      </c>
      <c r="AC64" t="s">
        <v>37</v>
      </c>
    </row>
    <row r="65" spans="1:29" x14ac:dyDescent="0.3">
      <c r="A65">
        <v>1354</v>
      </c>
      <c r="B65" t="s">
        <v>127</v>
      </c>
      <c r="C65" s="1">
        <v>45101</v>
      </c>
      <c r="D65" s="1">
        <v>45633</v>
      </c>
      <c r="E65">
        <f t="shared" si="0"/>
        <v>532</v>
      </c>
      <c r="F65" t="str">
        <f t="shared" si="1"/>
        <v>501-600</v>
      </c>
      <c r="G65">
        <v>7.99</v>
      </c>
      <c r="H65">
        <v>36</v>
      </c>
      <c r="I65" t="str">
        <f t="shared" si="2"/>
        <v>0-100</v>
      </c>
      <c r="J65" t="s">
        <v>50</v>
      </c>
      <c r="K65">
        <v>1</v>
      </c>
      <c r="L65">
        <v>6</v>
      </c>
      <c r="M65" t="b">
        <v>0</v>
      </c>
      <c r="N65">
        <v>214</v>
      </c>
      <c r="O65" t="str">
        <f t="shared" si="3"/>
        <v>201-400</v>
      </c>
      <c r="P65">
        <v>114</v>
      </c>
      <c r="Q65" t="str">
        <f t="shared" si="4"/>
        <v>101-150</v>
      </c>
      <c r="R65" t="s">
        <v>56</v>
      </c>
      <c r="S65" t="s">
        <v>31</v>
      </c>
      <c r="T65" t="s">
        <v>58</v>
      </c>
      <c r="U65">
        <v>39</v>
      </c>
      <c r="V65">
        <v>4.9000000000000004</v>
      </c>
      <c r="W65" t="b">
        <v>0</v>
      </c>
      <c r="X65" t="s">
        <v>33</v>
      </c>
      <c r="Y65">
        <v>1110</v>
      </c>
      <c r="Z65" t="str">
        <f t="shared" si="5"/>
        <v>1001-2000</v>
      </c>
      <c r="AA65" t="s">
        <v>73</v>
      </c>
      <c r="AB65" t="s">
        <v>60</v>
      </c>
      <c r="AC65" t="s">
        <v>84</v>
      </c>
    </row>
    <row r="66" spans="1:29" x14ac:dyDescent="0.3">
      <c r="A66">
        <v>4019</v>
      </c>
      <c r="B66" t="s">
        <v>128</v>
      </c>
      <c r="C66" s="1">
        <v>45289</v>
      </c>
      <c r="D66" s="1">
        <v>45632</v>
      </c>
      <c r="E66">
        <f t="shared" si="0"/>
        <v>343</v>
      </c>
      <c r="F66" t="str">
        <f t="shared" si="1"/>
        <v>301-400</v>
      </c>
      <c r="G66">
        <v>15.99</v>
      </c>
      <c r="H66">
        <v>349</v>
      </c>
      <c r="I66" t="str">
        <f t="shared" si="2"/>
        <v>301-400</v>
      </c>
      <c r="J66" t="s">
        <v>54</v>
      </c>
      <c r="K66">
        <v>1</v>
      </c>
      <c r="L66">
        <v>6</v>
      </c>
      <c r="M66" t="b">
        <v>1</v>
      </c>
      <c r="N66">
        <v>334</v>
      </c>
      <c r="O66" t="str">
        <f t="shared" si="3"/>
        <v>201-400</v>
      </c>
      <c r="P66">
        <v>76</v>
      </c>
      <c r="Q66" t="str">
        <f t="shared" si="4"/>
        <v>51-100</v>
      </c>
      <c r="R66" t="s">
        <v>45</v>
      </c>
      <c r="S66" t="s">
        <v>57</v>
      </c>
      <c r="T66" t="s">
        <v>47</v>
      </c>
      <c r="U66">
        <v>32</v>
      </c>
      <c r="V66">
        <v>3.3</v>
      </c>
      <c r="W66" t="b">
        <v>0</v>
      </c>
      <c r="X66" t="s">
        <v>33</v>
      </c>
      <c r="Y66">
        <v>1911</v>
      </c>
      <c r="Z66" t="str">
        <f t="shared" si="5"/>
        <v>1001-2000</v>
      </c>
      <c r="AA66" t="s">
        <v>59</v>
      </c>
      <c r="AB66" t="s">
        <v>77</v>
      </c>
      <c r="AC66" t="s">
        <v>84</v>
      </c>
    </row>
    <row r="67" spans="1:29" x14ac:dyDescent="0.3">
      <c r="A67">
        <v>6178</v>
      </c>
      <c r="B67" t="s">
        <v>129</v>
      </c>
      <c r="C67" s="1">
        <v>44986</v>
      </c>
      <c r="D67" s="1">
        <v>45635</v>
      </c>
      <c r="E67">
        <f t="shared" ref="E67:E130" si="6">DATEDIF(C67,D67, "d")</f>
        <v>649</v>
      </c>
      <c r="F67" t="str">
        <f t="shared" ref="F67:F130" si="7">IF(E67&lt;=100,"0-100",IF(E67&lt;=200,"101-200",IF(E67&lt;=300,"201-300",IF(E67&lt;=400,"301-400",IF(E67&lt;=500,"401-500",IF(E67&lt;=600,"501-600",IF( E67&lt;=700, "601-700","701-800")))))))</f>
        <v>601-700</v>
      </c>
      <c r="G67">
        <v>11.99</v>
      </c>
      <c r="H67">
        <v>262</v>
      </c>
      <c r="I67" t="str">
        <f t="shared" ref="I67:I130" si="8">IF(H67&lt;=100, "0-100",IF(H67&lt;=200, "101-200",IF(H67&lt;=300, "201-300",IF( H67&lt;=400, "301-400","401-500"))))</f>
        <v>201-300</v>
      </c>
      <c r="J67" t="s">
        <v>54</v>
      </c>
      <c r="K67">
        <v>5</v>
      </c>
      <c r="L67">
        <v>5</v>
      </c>
      <c r="M67" t="b">
        <v>1</v>
      </c>
      <c r="N67">
        <v>849</v>
      </c>
      <c r="O67" t="str">
        <f t="shared" ref="O67:O130" si="9">IF(N67&lt;=200, "0-200",IF(N67&lt;=400, "201-400",IF(N67&lt;=600, "401-600",IF( N67&lt;=800, "601-800","801-1000"))))</f>
        <v>801-1000</v>
      </c>
      <c r="P67">
        <v>68</v>
      </c>
      <c r="Q67" t="str">
        <f t="shared" ref="Q67:Q130" si="10">IF(P67&lt;=50, "0-50",IF(P67&lt;=100,"51-100",IF(P67&lt;=150,"101-150","151-200")))</f>
        <v>51-100</v>
      </c>
      <c r="R67" t="s">
        <v>56</v>
      </c>
      <c r="S67" t="s">
        <v>57</v>
      </c>
      <c r="T67" t="s">
        <v>75</v>
      </c>
      <c r="U67">
        <v>24</v>
      </c>
      <c r="V67">
        <v>3</v>
      </c>
      <c r="W67" t="b">
        <v>0</v>
      </c>
      <c r="X67" t="s">
        <v>33</v>
      </c>
      <c r="Y67">
        <v>1721</v>
      </c>
      <c r="Z67" t="str">
        <f t="shared" ref="Z67:Z130" si="11">IF(Y67&lt;=1000, "0-1000",IF(Y67&lt;=2000, "1001-2000",IF(Y67&lt;=3000, "2001-3000",IF( Y67&lt;=4000, "3001-4000","4001-5000"))))</f>
        <v>1001-2000</v>
      </c>
      <c r="AA67" t="s">
        <v>35</v>
      </c>
      <c r="AB67" t="s">
        <v>60</v>
      </c>
      <c r="AC67" t="s">
        <v>61</v>
      </c>
    </row>
    <row r="68" spans="1:29" x14ac:dyDescent="0.3">
      <c r="A68">
        <v>8673</v>
      </c>
      <c r="B68" t="s">
        <v>107</v>
      </c>
      <c r="C68" s="1">
        <v>45289</v>
      </c>
      <c r="D68" s="1">
        <v>45637</v>
      </c>
      <c r="E68">
        <f t="shared" si="6"/>
        <v>348</v>
      </c>
      <c r="F68" t="str">
        <f t="shared" si="7"/>
        <v>301-400</v>
      </c>
      <c r="G68">
        <v>7.99</v>
      </c>
      <c r="H68">
        <v>378</v>
      </c>
      <c r="I68" t="str">
        <f t="shared" si="8"/>
        <v>301-400</v>
      </c>
      <c r="J68" t="s">
        <v>29</v>
      </c>
      <c r="K68">
        <v>2</v>
      </c>
      <c r="L68">
        <v>3</v>
      </c>
      <c r="M68" t="b">
        <v>0</v>
      </c>
      <c r="N68">
        <v>155</v>
      </c>
      <c r="O68" t="str">
        <f t="shared" si="9"/>
        <v>0-200</v>
      </c>
      <c r="P68">
        <v>69</v>
      </c>
      <c r="Q68" t="str">
        <f t="shared" si="10"/>
        <v>51-100</v>
      </c>
      <c r="R68" t="s">
        <v>51</v>
      </c>
      <c r="S68" t="s">
        <v>46</v>
      </c>
      <c r="T68" t="s">
        <v>58</v>
      </c>
      <c r="U68">
        <v>11</v>
      </c>
      <c r="V68">
        <v>3.3</v>
      </c>
      <c r="W68" t="b">
        <v>0</v>
      </c>
      <c r="X68" t="s">
        <v>33</v>
      </c>
      <c r="Y68">
        <v>353</v>
      </c>
      <c r="Z68" t="str">
        <f t="shared" si="11"/>
        <v>0-1000</v>
      </c>
      <c r="AA68" t="s">
        <v>59</v>
      </c>
      <c r="AB68" t="s">
        <v>77</v>
      </c>
      <c r="AC68" t="s">
        <v>61</v>
      </c>
    </row>
    <row r="69" spans="1:29" x14ac:dyDescent="0.3">
      <c r="A69">
        <v>8250</v>
      </c>
      <c r="B69" t="s">
        <v>130</v>
      </c>
      <c r="C69" s="1">
        <v>45366</v>
      </c>
      <c r="D69" s="1">
        <v>45625</v>
      </c>
      <c r="E69">
        <f t="shared" si="6"/>
        <v>259</v>
      </c>
      <c r="F69" t="str">
        <f t="shared" si="7"/>
        <v>201-300</v>
      </c>
      <c r="G69">
        <v>15.99</v>
      </c>
      <c r="H69">
        <v>469</v>
      </c>
      <c r="I69" t="str">
        <f t="shared" si="8"/>
        <v>401-500</v>
      </c>
      <c r="J69" t="s">
        <v>54</v>
      </c>
      <c r="K69">
        <v>3</v>
      </c>
      <c r="L69">
        <v>5</v>
      </c>
      <c r="M69" t="b">
        <v>1</v>
      </c>
      <c r="N69">
        <v>406</v>
      </c>
      <c r="O69" t="str">
        <f t="shared" si="9"/>
        <v>401-600</v>
      </c>
      <c r="P69">
        <v>71</v>
      </c>
      <c r="Q69" t="str">
        <f t="shared" si="10"/>
        <v>51-100</v>
      </c>
      <c r="R69" t="s">
        <v>67</v>
      </c>
      <c r="S69" t="s">
        <v>72</v>
      </c>
      <c r="T69" t="s">
        <v>75</v>
      </c>
      <c r="U69">
        <v>88</v>
      </c>
      <c r="V69">
        <v>4.8</v>
      </c>
      <c r="W69" t="b">
        <v>1</v>
      </c>
      <c r="X69" t="s">
        <v>33</v>
      </c>
      <c r="Y69">
        <v>423</v>
      </c>
      <c r="Z69" t="str">
        <f t="shared" si="11"/>
        <v>0-1000</v>
      </c>
      <c r="AA69" t="s">
        <v>73</v>
      </c>
      <c r="AB69" t="s">
        <v>36</v>
      </c>
      <c r="AC69" t="s">
        <v>84</v>
      </c>
    </row>
    <row r="70" spans="1:29" x14ac:dyDescent="0.3">
      <c r="A70">
        <v>1609</v>
      </c>
      <c r="B70" t="s">
        <v>131</v>
      </c>
      <c r="C70" s="1">
        <v>45029</v>
      </c>
      <c r="D70" s="1">
        <v>45643</v>
      </c>
      <c r="E70">
        <f t="shared" si="6"/>
        <v>614</v>
      </c>
      <c r="F70" t="str">
        <f t="shared" si="7"/>
        <v>601-700</v>
      </c>
      <c r="G70">
        <v>7.99</v>
      </c>
      <c r="H70">
        <v>87</v>
      </c>
      <c r="I70" t="str">
        <f t="shared" si="8"/>
        <v>0-100</v>
      </c>
      <c r="J70" t="s">
        <v>63</v>
      </c>
      <c r="K70">
        <v>4</v>
      </c>
      <c r="L70">
        <v>4</v>
      </c>
      <c r="M70" t="b">
        <v>0</v>
      </c>
      <c r="N70">
        <v>571</v>
      </c>
      <c r="O70" t="str">
        <f t="shared" si="9"/>
        <v>401-600</v>
      </c>
      <c r="P70">
        <v>54</v>
      </c>
      <c r="Q70" t="str">
        <f t="shared" si="10"/>
        <v>51-100</v>
      </c>
      <c r="R70" t="s">
        <v>45</v>
      </c>
      <c r="S70" t="s">
        <v>57</v>
      </c>
      <c r="T70" t="s">
        <v>40</v>
      </c>
      <c r="U70">
        <v>57</v>
      </c>
      <c r="V70">
        <v>4.2</v>
      </c>
      <c r="W70" t="b">
        <v>0</v>
      </c>
      <c r="X70" t="s">
        <v>33</v>
      </c>
      <c r="Y70">
        <v>344</v>
      </c>
      <c r="Z70" t="str">
        <f t="shared" si="11"/>
        <v>0-1000</v>
      </c>
      <c r="AA70" t="s">
        <v>59</v>
      </c>
      <c r="AB70" t="s">
        <v>77</v>
      </c>
      <c r="AC70" t="s">
        <v>61</v>
      </c>
    </row>
    <row r="71" spans="1:29" x14ac:dyDescent="0.3">
      <c r="A71">
        <v>3806</v>
      </c>
      <c r="B71" t="s">
        <v>132</v>
      </c>
      <c r="C71" s="1">
        <v>44976</v>
      </c>
      <c r="D71" s="1">
        <v>45638</v>
      </c>
      <c r="E71">
        <f t="shared" si="6"/>
        <v>662</v>
      </c>
      <c r="F71" t="str">
        <f t="shared" si="7"/>
        <v>601-700</v>
      </c>
      <c r="G71">
        <v>15.99</v>
      </c>
      <c r="H71">
        <v>471</v>
      </c>
      <c r="I71" t="str">
        <f t="shared" si="8"/>
        <v>401-500</v>
      </c>
      <c r="J71" t="s">
        <v>54</v>
      </c>
      <c r="K71">
        <v>3</v>
      </c>
      <c r="L71">
        <v>6</v>
      </c>
      <c r="M71" t="b">
        <v>1</v>
      </c>
      <c r="N71">
        <v>56</v>
      </c>
      <c r="O71" t="str">
        <f t="shared" si="9"/>
        <v>0-200</v>
      </c>
      <c r="P71">
        <v>69</v>
      </c>
      <c r="Q71" t="str">
        <f t="shared" si="10"/>
        <v>51-100</v>
      </c>
      <c r="R71" t="s">
        <v>45</v>
      </c>
      <c r="S71" t="s">
        <v>31</v>
      </c>
      <c r="T71" t="s">
        <v>47</v>
      </c>
      <c r="U71">
        <v>44</v>
      </c>
      <c r="V71">
        <v>3.6</v>
      </c>
      <c r="W71" t="b">
        <v>1</v>
      </c>
      <c r="X71" t="s">
        <v>33</v>
      </c>
      <c r="Y71">
        <v>4117</v>
      </c>
      <c r="Z71" t="str">
        <f t="shared" si="11"/>
        <v>4001-5000</v>
      </c>
      <c r="AA71" t="s">
        <v>73</v>
      </c>
      <c r="AB71" t="s">
        <v>77</v>
      </c>
      <c r="AC71" t="s">
        <v>61</v>
      </c>
    </row>
    <row r="72" spans="1:29" x14ac:dyDescent="0.3">
      <c r="A72">
        <v>7973</v>
      </c>
      <c r="B72" t="s">
        <v>133</v>
      </c>
      <c r="C72" s="1">
        <v>45566</v>
      </c>
      <c r="D72" s="1">
        <v>45629</v>
      </c>
      <c r="E72">
        <f t="shared" si="6"/>
        <v>63</v>
      </c>
      <c r="F72" t="str">
        <f t="shared" si="7"/>
        <v>0-100</v>
      </c>
      <c r="G72">
        <v>7.99</v>
      </c>
      <c r="H72">
        <v>469</v>
      </c>
      <c r="I72" t="str">
        <f t="shared" si="8"/>
        <v>401-500</v>
      </c>
      <c r="J72" t="s">
        <v>89</v>
      </c>
      <c r="K72">
        <v>5</v>
      </c>
      <c r="L72">
        <v>2</v>
      </c>
      <c r="M72" t="b">
        <v>1</v>
      </c>
      <c r="N72">
        <v>748</v>
      </c>
      <c r="O72" t="str">
        <f t="shared" si="9"/>
        <v>601-800</v>
      </c>
      <c r="P72">
        <v>147</v>
      </c>
      <c r="Q72" t="str">
        <f t="shared" si="10"/>
        <v>101-150</v>
      </c>
      <c r="R72" t="s">
        <v>83</v>
      </c>
      <c r="S72" t="s">
        <v>72</v>
      </c>
      <c r="T72" t="s">
        <v>32</v>
      </c>
      <c r="U72">
        <v>33</v>
      </c>
      <c r="V72">
        <v>4.5999999999999996</v>
      </c>
      <c r="W72" t="b">
        <v>1</v>
      </c>
      <c r="X72" t="s">
        <v>33</v>
      </c>
      <c r="Y72">
        <v>3983</v>
      </c>
      <c r="Z72" t="str">
        <f t="shared" si="11"/>
        <v>3001-4000</v>
      </c>
      <c r="AA72" t="s">
        <v>59</v>
      </c>
      <c r="AB72" t="s">
        <v>77</v>
      </c>
      <c r="AC72" t="s">
        <v>43</v>
      </c>
    </row>
    <row r="73" spans="1:29" x14ac:dyDescent="0.3">
      <c r="A73">
        <v>7948</v>
      </c>
      <c r="B73" t="s">
        <v>134</v>
      </c>
      <c r="C73" s="1">
        <v>45256</v>
      </c>
      <c r="D73" s="1">
        <v>45619</v>
      </c>
      <c r="E73">
        <f t="shared" si="6"/>
        <v>363</v>
      </c>
      <c r="F73" t="str">
        <f t="shared" si="7"/>
        <v>301-400</v>
      </c>
      <c r="G73">
        <v>15.99</v>
      </c>
      <c r="H73">
        <v>298</v>
      </c>
      <c r="I73" t="str">
        <f t="shared" si="8"/>
        <v>201-300</v>
      </c>
      <c r="J73" t="s">
        <v>50</v>
      </c>
      <c r="K73">
        <v>4</v>
      </c>
      <c r="L73">
        <v>1</v>
      </c>
      <c r="M73" t="b">
        <v>0</v>
      </c>
      <c r="N73">
        <v>603</v>
      </c>
      <c r="O73" t="str">
        <f t="shared" si="9"/>
        <v>601-800</v>
      </c>
      <c r="P73">
        <v>161</v>
      </c>
      <c r="Q73" t="str">
        <f t="shared" si="10"/>
        <v>151-200</v>
      </c>
      <c r="R73" t="s">
        <v>71</v>
      </c>
      <c r="S73" t="s">
        <v>31</v>
      </c>
      <c r="T73" t="s">
        <v>58</v>
      </c>
      <c r="U73">
        <v>68</v>
      </c>
      <c r="V73">
        <v>4.4000000000000004</v>
      </c>
      <c r="W73" t="b">
        <v>0</v>
      </c>
      <c r="X73" t="s">
        <v>33</v>
      </c>
      <c r="Y73">
        <v>3941</v>
      </c>
      <c r="Z73" t="str">
        <f t="shared" si="11"/>
        <v>3001-4000</v>
      </c>
      <c r="AA73" t="s">
        <v>65</v>
      </c>
      <c r="AB73" t="s">
        <v>36</v>
      </c>
      <c r="AC73" t="s">
        <v>84</v>
      </c>
    </row>
    <row r="74" spans="1:29" x14ac:dyDescent="0.3">
      <c r="A74">
        <v>3195</v>
      </c>
      <c r="B74" t="s">
        <v>135</v>
      </c>
      <c r="C74" s="1">
        <v>45212</v>
      </c>
      <c r="D74" s="1">
        <v>45643</v>
      </c>
      <c r="E74">
        <f t="shared" si="6"/>
        <v>431</v>
      </c>
      <c r="F74" t="str">
        <f t="shared" si="7"/>
        <v>401-500</v>
      </c>
      <c r="G74">
        <v>11.99</v>
      </c>
      <c r="H74">
        <v>331</v>
      </c>
      <c r="I74" t="str">
        <f t="shared" si="8"/>
        <v>301-400</v>
      </c>
      <c r="J74" t="s">
        <v>29</v>
      </c>
      <c r="K74">
        <v>5</v>
      </c>
      <c r="L74">
        <v>5</v>
      </c>
      <c r="M74" t="b">
        <v>0</v>
      </c>
      <c r="N74">
        <v>990</v>
      </c>
      <c r="O74" t="str">
        <f t="shared" si="9"/>
        <v>801-1000</v>
      </c>
      <c r="P74">
        <v>72</v>
      </c>
      <c r="Q74" t="str">
        <f t="shared" si="10"/>
        <v>51-100</v>
      </c>
      <c r="R74" t="s">
        <v>71</v>
      </c>
      <c r="S74" t="s">
        <v>46</v>
      </c>
      <c r="T74" t="s">
        <v>58</v>
      </c>
      <c r="U74">
        <v>80</v>
      </c>
      <c r="V74">
        <v>3.7</v>
      </c>
      <c r="W74" t="b">
        <v>0</v>
      </c>
      <c r="X74" t="s">
        <v>33</v>
      </c>
      <c r="Y74">
        <v>3085</v>
      </c>
      <c r="Z74" t="str">
        <f t="shared" si="11"/>
        <v>3001-4000</v>
      </c>
      <c r="AA74" t="s">
        <v>35</v>
      </c>
      <c r="AB74" t="s">
        <v>36</v>
      </c>
      <c r="AC74" t="s">
        <v>61</v>
      </c>
    </row>
    <row r="75" spans="1:29" x14ac:dyDescent="0.3">
      <c r="A75">
        <v>6285</v>
      </c>
      <c r="B75" t="s">
        <v>136</v>
      </c>
      <c r="C75" s="1">
        <v>45138</v>
      </c>
      <c r="D75" s="1">
        <v>45626</v>
      </c>
      <c r="E75">
        <f t="shared" si="6"/>
        <v>488</v>
      </c>
      <c r="F75" t="str">
        <f t="shared" si="7"/>
        <v>401-500</v>
      </c>
      <c r="G75">
        <v>11.99</v>
      </c>
      <c r="H75">
        <v>238</v>
      </c>
      <c r="I75" t="str">
        <f t="shared" si="8"/>
        <v>201-300</v>
      </c>
      <c r="J75" t="s">
        <v>54</v>
      </c>
      <c r="K75">
        <v>3</v>
      </c>
      <c r="L75">
        <v>6</v>
      </c>
      <c r="M75" t="b">
        <v>1</v>
      </c>
      <c r="N75">
        <v>831</v>
      </c>
      <c r="O75" t="str">
        <f t="shared" si="9"/>
        <v>801-1000</v>
      </c>
      <c r="P75">
        <v>101</v>
      </c>
      <c r="Q75" t="str">
        <f t="shared" si="10"/>
        <v>101-150</v>
      </c>
      <c r="R75" t="s">
        <v>30</v>
      </c>
      <c r="S75" t="s">
        <v>31</v>
      </c>
      <c r="T75" t="s">
        <v>40</v>
      </c>
      <c r="U75">
        <v>94</v>
      </c>
      <c r="V75">
        <v>4.4000000000000004</v>
      </c>
      <c r="W75" t="b">
        <v>1</v>
      </c>
      <c r="X75" t="s">
        <v>33</v>
      </c>
      <c r="Y75">
        <v>48</v>
      </c>
      <c r="Z75" t="str">
        <f t="shared" si="11"/>
        <v>0-1000</v>
      </c>
      <c r="AA75" t="s">
        <v>59</v>
      </c>
      <c r="AB75" t="s">
        <v>36</v>
      </c>
      <c r="AC75" t="s">
        <v>43</v>
      </c>
    </row>
    <row r="76" spans="1:29" x14ac:dyDescent="0.3">
      <c r="A76">
        <v>4303</v>
      </c>
      <c r="B76" t="s">
        <v>131</v>
      </c>
      <c r="C76" s="1">
        <v>45175</v>
      </c>
      <c r="D76" s="1">
        <v>45643</v>
      </c>
      <c r="E76">
        <f t="shared" si="6"/>
        <v>468</v>
      </c>
      <c r="F76" t="str">
        <f t="shared" si="7"/>
        <v>401-500</v>
      </c>
      <c r="G76">
        <v>7.99</v>
      </c>
      <c r="H76">
        <v>231</v>
      </c>
      <c r="I76" t="str">
        <f t="shared" si="8"/>
        <v>201-300</v>
      </c>
      <c r="J76" t="s">
        <v>70</v>
      </c>
      <c r="K76">
        <v>1</v>
      </c>
      <c r="L76">
        <v>4</v>
      </c>
      <c r="M76" t="b">
        <v>0</v>
      </c>
      <c r="N76">
        <v>420</v>
      </c>
      <c r="O76" t="str">
        <f t="shared" si="9"/>
        <v>401-600</v>
      </c>
      <c r="P76">
        <v>85</v>
      </c>
      <c r="Q76" t="str">
        <f t="shared" si="10"/>
        <v>51-100</v>
      </c>
      <c r="R76" t="s">
        <v>71</v>
      </c>
      <c r="S76" t="s">
        <v>72</v>
      </c>
      <c r="T76" t="s">
        <v>47</v>
      </c>
      <c r="U76">
        <v>30</v>
      </c>
      <c r="V76">
        <v>3.5</v>
      </c>
      <c r="W76" t="b">
        <v>0</v>
      </c>
      <c r="X76" t="s">
        <v>33</v>
      </c>
      <c r="Y76">
        <v>1520</v>
      </c>
      <c r="Z76" t="str">
        <f t="shared" si="11"/>
        <v>1001-2000</v>
      </c>
      <c r="AA76" t="s">
        <v>59</v>
      </c>
      <c r="AB76" t="s">
        <v>77</v>
      </c>
      <c r="AC76" t="s">
        <v>43</v>
      </c>
    </row>
    <row r="77" spans="1:29" x14ac:dyDescent="0.3">
      <c r="A77">
        <v>7751</v>
      </c>
      <c r="B77" t="s">
        <v>137</v>
      </c>
      <c r="C77" s="1">
        <v>45481</v>
      </c>
      <c r="D77" s="1">
        <v>45619</v>
      </c>
      <c r="E77">
        <f t="shared" si="6"/>
        <v>138</v>
      </c>
      <c r="F77" t="str">
        <f t="shared" si="7"/>
        <v>101-200</v>
      </c>
      <c r="G77">
        <v>11.99</v>
      </c>
      <c r="H77">
        <v>457</v>
      </c>
      <c r="I77" t="str">
        <f t="shared" si="8"/>
        <v>401-500</v>
      </c>
      <c r="J77" t="s">
        <v>50</v>
      </c>
      <c r="K77">
        <v>2</v>
      </c>
      <c r="L77">
        <v>5</v>
      </c>
      <c r="M77" t="b">
        <v>1</v>
      </c>
      <c r="N77">
        <v>754</v>
      </c>
      <c r="O77" t="str">
        <f t="shared" si="9"/>
        <v>601-800</v>
      </c>
      <c r="P77">
        <v>98</v>
      </c>
      <c r="Q77" t="str">
        <f t="shared" si="10"/>
        <v>51-100</v>
      </c>
      <c r="R77" t="s">
        <v>45</v>
      </c>
      <c r="S77" t="s">
        <v>31</v>
      </c>
      <c r="T77" t="s">
        <v>47</v>
      </c>
      <c r="U77">
        <v>53</v>
      </c>
      <c r="V77">
        <v>3.6</v>
      </c>
      <c r="W77" t="b">
        <v>1</v>
      </c>
      <c r="X77" t="s">
        <v>33</v>
      </c>
      <c r="Y77">
        <v>935</v>
      </c>
      <c r="Z77" t="str">
        <f t="shared" si="11"/>
        <v>0-1000</v>
      </c>
      <c r="AA77" t="s">
        <v>35</v>
      </c>
      <c r="AB77" t="s">
        <v>77</v>
      </c>
      <c r="AC77" t="s">
        <v>43</v>
      </c>
    </row>
    <row r="78" spans="1:29" x14ac:dyDescent="0.3">
      <c r="A78">
        <v>7813</v>
      </c>
      <c r="B78" t="s">
        <v>138</v>
      </c>
      <c r="C78" s="1">
        <v>45493</v>
      </c>
      <c r="D78" s="1">
        <v>45617</v>
      </c>
      <c r="E78">
        <f t="shared" si="6"/>
        <v>124</v>
      </c>
      <c r="F78" t="str">
        <f t="shared" si="7"/>
        <v>101-200</v>
      </c>
      <c r="G78">
        <v>15.99</v>
      </c>
      <c r="H78">
        <v>373</v>
      </c>
      <c r="I78" t="str">
        <f t="shared" si="8"/>
        <v>301-400</v>
      </c>
      <c r="J78" t="s">
        <v>39</v>
      </c>
      <c r="K78">
        <v>4</v>
      </c>
      <c r="L78">
        <v>4</v>
      </c>
      <c r="M78" t="b">
        <v>1</v>
      </c>
      <c r="N78">
        <v>782</v>
      </c>
      <c r="O78" t="str">
        <f t="shared" si="9"/>
        <v>601-800</v>
      </c>
      <c r="P78">
        <v>7</v>
      </c>
      <c r="Q78" t="str">
        <f t="shared" si="10"/>
        <v>0-50</v>
      </c>
      <c r="R78" t="s">
        <v>56</v>
      </c>
      <c r="S78" t="s">
        <v>72</v>
      </c>
      <c r="T78" t="s">
        <v>58</v>
      </c>
      <c r="U78">
        <v>18</v>
      </c>
      <c r="V78">
        <v>3.2</v>
      </c>
      <c r="W78" t="b">
        <v>1</v>
      </c>
      <c r="X78" t="s">
        <v>33</v>
      </c>
      <c r="Y78">
        <v>4641</v>
      </c>
      <c r="Z78" t="str">
        <f t="shared" si="11"/>
        <v>4001-5000</v>
      </c>
      <c r="AA78" t="s">
        <v>59</v>
      </c>
      <c r="AB78" t="s">
        <v>77</v>
      </c>
      <c r="AC78" t="s">
        <v>43</v>
      </c>
    </row>
    <row r="79" spans="1:29" x14ac:dyDescent="0.3">
      <c r="A79">
        <v>9028</v>
      </c>
      <c r="B79" t="s">
        <v>139</v>
      </c>
      <c r="C79" s="1">
        <v>45266</v>
      </c>
      <c r="D79" s="1">
        <v>45624</v>
      </c>
      <c r="E79">
        <f t="shared" si="6"/>
        <v>358</v>
      </c>
      <c r="F79" t="str">
        <f t="shared" si="7"/>
        <v>301-400</v>
      </c>
      <c r="G79">
        <v>15.99</v>
      </c>
      <c r="H79">
        <v>11</v>
      </c>
      <c r="I79" t="str">
        <f t="shared" si="8"/>
        <v>0-100</v>
      </c>
      <c r="J79" t="s">
        <v>29</v>
      </c>
      <c r="K79">
        <v>1</v>
      </c>
      <c r="L79">
        <v>4</v>
      </c>
      <c r="M79" t="b">
        <v>0</v>
      </c>
      <c r="N79">
        <v>557</v>
      </c>
      <c r="O79" t="str">
        <f t="shared" si="9"/>
        <v>401-600</v>
      </c>
      <c r="P79">
        <v>165</v>
      </c>
      <c r="Q79" t="str">
        <f t="shared" si="10"/>
        <v>151-200</v>
      </c>
      <c r="R79" t="s">
        <v>30</v>
      </c>
      <c r="S79" t="s">
        <v>31</v>
      </c>
      <c r="T79" t="s">
        <v>75</v>
      </c>
      <c r="U79">
        <v>11</v>
      </c>
      <c r="V79">
        <v>4</v>
      </c>
      <c r="W79" t="b">
        <v>1</v>
      </c>
      <c r="X79" t="s">
        <v>33</v>
      </c>
      <c r="Y79">
        <v>2941</v>
      </c>
      <c r="Z79" t="str">
        <f t="shared" si="11"/>
        <v>2001-3000</v>
      </c>
      <c r="AA79" t="s">
        <v>35</v>
      </c>
      <c r="AB79" t="s">
        <v>42</v>
      </c>
      <c r="AC79" t="s">
        <v>37</v>
      </c>
    </row>
    <row r="80" spans="1:29" x14ac:dyDescent="0.3">
      <c r="A80">
        <v>6109</v>
      </c>
      <c r="B80" t="s">
        <v>140</v>
      </c>
      <c r="C80" s="1">
        <v>45224</v>
      </c>
      <c r="D80" s="1">
        <v>45632</v>
      </c>
      <c r="E80">
        <f t="shared" si="6"/>
        <v>408</v>
      </c>
      <c r="F80" t="str">
        <f t="shared" si="7"/>
        <v>401-500</v>
      </c>
      <c r="G80">
        <v>15.99</v>
      </c>
      <c r="H80">
        <v>425</v>
      </c>
      <c r="I80" t="str">
        <f t="shared" si="8"/>
        <v>401-500</v>
      </c>
      <c r="J80" t="s">
        <v>89</v>
      </c>
      <c r="K80">
        <v>2</v>
      </c>
      <c r="L80">
        <v>2</v>
      </c>
      <c r="M80" t="b">
        <v>1</v>
      </c>
      <c r="N80">
        <v>552</v>
      </c>
      <c r="O80" t="str">
        <f t="shared" si="9"/>
        <v>401-600</v>
      </c>
      <c r="P80">
        <v>27</v>
      </c>
      <c r="Q80" t="str">
        <f t="shared" si="10"/>
        <v>0-50</v>
      </c>
      <c r="R80" t="s">
        <v>71</v>
      </c>
      <c r="S80" t="s">
        <v>72</v>
      </c>
      <c r="T80" t="s">
        <v>64</v>
      </c>
      <c r="U80">
        <v>36</v>
      </c>
      <c r="V80">
        <v>4</v>
      </c>
      <c r="W80" t="b">
        <v>1</v>
      </c>
      <c r="X80" t="s">
        <v>33</v>
      </c>
      <c r="Y80">
        <v>1325</v>
      </c>
      <c r="Z80" t="str">
        <f t="shared" si="11"/>
        <v>1001-2000</v>
      </c>
      <c r="AA80" t="s">
        <v>73</v>
      </c>
      <c r="AB80" t="s">
        <v>60</v>
      </c>
      <c r="AC80" t="s">
        <v>37</v>
      </c>
    </row>
    <row r="81" spans="1:29" x14ac:dyDescent="0.3">
      <c r="A81">
        <v>2565</v>
      </c>
      <c r="B81" t="s">
        <v>141</v>
      </c>
      <c r="C81" s="1">
        <v>45550</v>
      </c>
      <c r="D81" s="1">
        <v>45644</v>
      </c>
      <c r="E81">
        <f t="shared" si="6"/>
        <v>94</v>
      </c>
      <c r="F81" t="str">
        <f t="shared" si="7"/>
        <v>0-100</v>
      </c>
      <c r="G81">
        <v>7.99</v>
      </c>
      <c r="H81">
        <v>231</v>
      </c>
      <c r="I81" t="str">
        <f t="shared" si="8"/>
        <v>201-300</v>
      </c>
      <c r="J81" t="s">
        <v>70</v>
      </c>
      <c r="K81">
        <v>5</v>
      </c>
      <c r="L81">
        <v>4</v>
      </c>
      <c r="M81" t="b">
        <v>1</v>
      </c>
      <c r="N81">
        <v>356</v>
      </c>
      <c r="O81" t="str">
        <f t="shared" si="9"/>
        <v>201-400</v>
      </c>
      <c r="P81">
        <v>81</v>
      </c>
      <c r="Q81" t="str">
        <f t="shared" si="10"/>
        <v>51-100</v>
      </c>
      <c r="R81" t="s">
        <v>67</v>
      </c>
      <c r="S81" t="s">
        <v>57</v>
      </c>
      <c r="T81" t="s">
        <v>75</v>
      </c>
      <c r="U81">
        <v>73</v>
      </c>
      <c r="V81">
        <v>3.4</v>
      </c>
      <c r="W81" t="b">
        <v>0</v>
      </c>
      <c r="X81" t="s">
        <v>33</v>
      </c>
      <c r="Y81">
        <v>4465</v>
      </c>
      <c r="Z81" t="str">
        <f t="shared" si="11"/>
        <v>4001-5000</v>
      </c>
      <c r="AA81" t="s">
        <v>73</v>
      </c>
      <c r="AB81" t="s">
        <v>77</v>
      </c>
      <c r="AC81" t="s">
        <v>37</v>
      </c>
    </row>
    <row r="82" spans="1:29" x14ac:dyDescent="0.3">
      <c r="A82">
        <v>7551</v>
      </c>
      <c r="B82" t="s">
        <v>142</v>
      </c>
      <c r="C82" s="1">
        <v>45291</v>
      </c>
      <c r="D82" s="1">
        <v>45628</v>
      </c>
      <c r="E82">
        <f t="shared" si="6"/>
        <v>337</v>
      </c>
      <c r="F82" t="str">
        <f t="shared" si="7"/>
        <v>301-400</v>
      </c>
      <c r="G82">
        <v>15.99</v>
      </c>
      <c r="H82">
        <v>483</v>
      </c>
      <c r="I82" t="str">
        <f t="shared" si="8"/>
        <v>401-500</v>
      </c>
      <c r="J82" t="s">
        <v>39</v>
      </c>
      <c r="K82">
        <v>2</v>
      </c>
      <c r="L82">
        <v>4</v>
      </c>
      <c r="M82" t="b">
        <v>0</v>
      </c>
      <c r="N82">
        <v>161</v>
      </c>
      <c r="O82" t="str">
        <f t="shared" si="9"/>
        <v>0-200</v>
      </c>
      <c r="P82">
        <v>110</v>
      </c>
      <c r="Q82" t="str">
        <f t="shared" si="10"/>
        <v>101-150</v>
      </c>
      <c r="R82" t="s">
        <v>30</v>
      </c>
      <c r="S82" t="s">
        <v>72</v>
      </c>
      <c r="T82" t="s">
        <v>75</v>
      </c>
      <c r="U82">
        <v>71</v>
      </c>
      <c r="V82">
        <v>4.4000000000000004</v>
      </c>
      <c r="W82" t="b">
        <v>1</v>
      </c>
      <c r="X82" t="s">
        <v>33</v>
      </c>
      <c r="Y82">
        <v>3517</v>
      </c>
      <c r="Z82" t="str">
        <f t="shared" si="11"/>
        <v>3001-4000</v>
      </c>
      <c r="AA82" t="s">
        <v>35</v>
      </c>
      <c r="AB82" t="s">
        <v>42</v>
      </c>
      <c r="AC82" t="s">
        <v>43</v>
      </c>
    </row>
    <row r="83" spans="1:29" x14ac:dyDescent="0.3">
      <c r="A83">
        <v>6398</v>
      </c>
      <c r="B83" t="s">
        <v>143</v>
      </c>
      <c r="C83" s="1">
        <v>45158</v>
      </c>
      <c r="D83" s="1">
        <v>45633</v>
      </c>
      <c r="E83">
        <f t="shared" si="6"/>
        <v>475</v>
      </c>
      <c r="F83" t="str">
        <f t="shared" si="7"/>
        <v>401-500</v>
      </c>
      <c r="G83">
        <v>7.99</v>
      </c>
      <c r="H83">
        <v>55</v>
      </c>
      <c r="I83" t="str">
        <f t="shared" si="8"/>
        <v>0-100</v>
      </c>
      <c r="J83" t="s">
        <v>89</v>
      </c>
      <c r="K83">
        <v>3</v>
      </c>
      <c r="L83">
        <v>2</v>
      </c>
      <c r="M83" t="b">
        <v>1</v>
      </c>
      <c r="N83">
        <v>17</v>
      </c>
      <c r="O83" t="str">
        <f t="shared" si="9"/>
        <v>0-200</v>
      </c>
      <c r="P83">
        <v>40</v>
      </c>
      <c r="Q83" t="str">
        <f t="shared" si="10"/>
        <v>0-50</v>
      </c>
      <c r="R83" t="s">
        <v>51</v>
      </c>
      <c r="S83" t="s">
        <v>31</v>
      </c>
      <c r="T83" t="s">
        <v>47</v>
      </c>
      <c r="U83">
        <v>48</v>
      </c>
      <c r="V83">
        <v>3.7</v>
      </c>
      <c r="W83" t="b">
        <v>0</v>
      </c>
      <c r="X83" t="s">
        <v>33</v>
      </c>
      <c r="Y83">
        <v>1672</v>
      </c>
      <c r="Z83" t="str">
        <f t="shared" si="11"/>
        <v>1001-2000</v>
      </c>
      <c r="AA83" t="s">
        <v>59</v>
      </c>
      <c r="AB83" t="s">
        <v>68</v>
      </c>
      <c r="AC83" t="s">
        <v>37</v>
      </c>
    </row>
    <row r="84" spans="1:29" x14ac:dyDescent="0.3">
      <c r="A84">
        <v>4982</v>
      </c>
      <c r="B84" t="s">
        <v>144</v>
      </c>
      <c r="C84" s="1">
        <v>45249</v>
      </c>
      <c r="D84" s="1">
        <v>45638</v>
      </c>
      <c r="E84">
        <f t="shared" si="6"/>
        <v>389</v>
      </c>
      <c r="F84" t="str">
        <f t="shared" si="7"/>
        <v>301-400</v>
      </c>
      <c r="G84">
        <v>11.99</v>
      </c>
      <c r="H84">
        <v>375</v>
      </c>
      <c r="I84" t="str">
        <f t="shared" si="8"/>
        <v>301-400</v>
      </c>
      <c r="J84" t="s">
        <v>39</v>
      </c>
      <c r="K84">
        <v>4</v>
      </c>
      <c r="L84">
        <v>3</v>
      </c>
      <c r="M84" t="b">
        <v>0</v>
      </c>
      <c r="N84">
        <v>366</v>
      </c>
      <c r="O84" t="str">
        <f t="shared" si="9"/>
        <v>201-400</v>
      </c>
      <c r="P84">
        <v>13</v>
      </c>
      <c r="Q84" t="str">
        <f t="shared" si="10"/>
        <v>0-50</v>
      </c>
      <c r="R84" t="s">
        <v>45</v>
      </c>
      <c r="S84" t="s">
        <v>31</v>
      </c>
      <c r="T84" t="s">
        <v>32</v>
      </c>
      <c r="U84">
        <v>73</v>
      </c>
      <c r="V84">
        <v>4.8</v>
      </c>
      <c r="W84" t="b">
        <v>1</v>
      </c>
      <c r="X84" t="s">
        <v>33</v>
      </c>
      <c r="Y84">
        <v>2164</v>
      </c>
      <c r="Z84" t="str">
        <f t="shared" si="11"/>
        <v>2001-3000</v>
      </c>
      <c r="AA84" t="s">
        <v>73</v>
      </c>
      <c r="AB84" t="s">
        <v>42</v>
      </c>
      <c r="AC84" t="s">
        <v>84</v>
      </c>
    </row>
    <row r="85" spans="1:29" x14ac:dyDescent="0.3">
      <c r="A85">
        <v>8108</v>
      </c>
      <c r="B85" t="s">
        <v>145</v>
      </c>
      <c r="C85" s="1">
        <v>45585</v>
      </c>
      <c r="D85" s="1">
        <v>45626</v>
      </c>
      <c r="E85">
        <f t="shared" si="6"/>
        <v>41</v>
      </c>
      <c r="F85" t="str">
        <f t="shared" si="7"/>
        <v>0-100</v>
      </c>
      <c r="G85">
        <v>11.99</v>
      </c>
      <c r="H85">
        <v>336</v>
      </c>
      <c r="I85" t="str">
        <f t="shared" si="8"/>
        <v>301-400</v>
      </c>
      <c r="J85" t="s">
        <v>70</v>
      </c>
      <c r="K85">
        <v>1</v>
      </c>
      <c r="L85">
        <v>2</v>
      </c>
      <c r="M85" t="b">
        <v>0</v>
      </c>
      <c r="N85">
        <v>758</v>
      </c>
      <c r="O85" t="str">
        <f t="shared" si="9"/>
        <v>601-800</v>
      </c>
      <c r="P85">
        <v>32</v>
      </c>
      <c r="Q85" t="str">
        <f t="shared" si="10"/>
        <v>0-50</v>
      </c>
      <c r="R85" t="s">
        <v>45</v>
      </c>
      <c r="S85" t="s">
        <v>72</v>
      </c>
      <c r="T85" t="s">
        <v>40</v>
      </c>
      <c r="U85">
        <v>64</v>
      </c>
      <c r="V85">
        <v>5</v>
      </c>
      <c r="W85" t="b">
        <v>0</v>
      </c>
      <c r="X85" t="s">
        <v>33</v>
      </c>
      <c r="Y85">
        <v>3663</v>
      </c>
      <c r="Z85" t="str">
        <f t="shared" si="11"/>
        <v>3001-4000</v>
      </c>
      <c r="AA85" t="s">
        <v>35</v>
      </c>
      <c r="AB85" t="s">
        <v>60</v>
      </c>
      <c r="AC85" t="s">
        <v>43</v>
      </c>
    </row>
    <row r="86" spans="1:29" x14ac:dyDescent="0.3">
      <c r="A86">
        <v>6779</v>
      </c>
      <c r="B86" t="s">
        <v>146</v>
      </c>
      <c r="C86" s="1">
        <v>45495</v>
      </c>
      <c r="D86" s="1">
        <v>45629</v>
      </c>
      <c r="E86">
        <f t="shared" si="6"/>
        <v>134</v>
      </c>
      <c r="F86" t="str">
        <f t="shared" si="7"/>
        <v>101-200</v>
      </c>
      <c r="G86">
        <v>7.99</v>
      </c>
      <c r="H86">
        <v>196</v>
      </c>
      <c r="I86" t="str">
        <f t="shared" si="8"/>
        <v>101-200</v>
      </c>
      <c r="J86" t="s">
        <v>89</v>
      </c>
      <c r="K86">
        <v>1</v>
      </c>
      <c r="L86">
        <v>6</v>
      </c>
      <c r="M86" t="b">
        <v>1</v>
      </c>
      <c r="N86">
        <v>936</v>
      </c>
      <c r="O86" t="str">
        <f t="shared" si="9"/>
        <v>801-1000</v>
      </c>
      <c r="P86">
        <v>152</v>
      </c>
      <c r="Q86" t="str">
        <f t="shared" si="10"/>
        <v>151-200</v>
      </c>
      <c r="R86" t="s">
        <v>67</v>
      </c>
      <c r="S86" t="s">
        <v>31</v>
      </c>
      <c r="T86" t="s">
        <v>47</v>
      </c>
      <c r="U86">
        <v>3</v>
      </c>
      <c r="V86">
        <v>3.1</v>
      </c>
      <c r="W86" t="b">
        <v>1</v>
      </c>
      <c r="X86" t="s">
        <v>33</v>
      </c>
      <c r="Y86">
        <v>2845</v>
      </c>
      <c r="Z86" t="str">
        <f t="shared" si="11"/>
        <v>2001-3000</v>
      </c>
      <c r="AA86" t="s">
        <v>35</v>
      </c>
      <c r="AB86" t="s">
        <v>68</v>
      </c>
      <c r="AC86" t="s">
        <v>84</v>
      </c>
    </row>
    <row r="87" spans="1:29" x14ac:dyDescent="0.3">
      <c r="A87">
        <v>1169</v>
      </c>
      <c r="B87" t="s">
        <v>119</v>
      </c>
      <c r="C87" s="1">
        <v>45525</v>
      </c>
      <c r="D87" s="1">
        <v>45629</v>
      </c>
      <c r="E87">
        <f t="shared" si="6"/>
        <v>104</v>
      </c>
      <c r="F87" t="str">
        <f t="shared" si="7"/>
        <v>101-200</v>
      </c>
      <c r="G87">
        <v>11.99</v>
      </c>
      <c r="H87">
        <v>285</v>
      </c>
      <c r="I87" t="str">
        <f t="shared" si="8"/>
        <v>201-300</v>
      </c>
      <c r="J87" t="s">
        <v>39</v>
      </c>
      <c r="K87">
        <v>3</v>
      </c>
      <c r="L87">
        <v>1</v>
      </c>
      <c r="M87" t="b">
        <v>0</v>
      </c>
      <c r="N87">
        <v>13</v>
      </c>
      <c r="O87" t="str">
        <f t="shared" si="9"/>
        <v>0-200</v>
      </c>
      <c r="P87">
        <v>103</v>
      </c>
      <c r="Q87" t="str">
        <f t="shared" si="10"/>
        <v>101-150</v>
      </c>
      <c r="R87" t="s">
        <v>67</v>
      </c>
      <c r="S87" t="s">
        <v>57</v>
      </c>
      <c r="T87" t="s">
        <v>58</v>
      </c>
      <c r="U87">
        <v>11</v>
      </c>
      <c r="V87">
        <v>3.7</v>
      </c>
      <c r="W87" t="b">
        <v>0</v>
      </c>
      <c r="X87" t="s">
        <v>33</v>
      </c>
      <c r="Y87">
        <v>2390</v>
      </c>
      <c r="Z87" t="str">
        <f t="shared" si="11"/>
        <v>2001-3000</v>
      </c>
      <c r="AA87" t="s">
        <v>65</v>
      </c>
      <c r="AB87" t="s">
        <v>60</v>
      </c>
      <c r="AC87" t="s">
        <v>61</v>
      </c>
    </row>
    <row r="88" spans="1:29" x14ac:dyDescent="0.3">
      <c r="A88">
        <v>5067</v>
      </c>
      <c r="B88" t="s">
        <v>147</v>
      </c>
      <c r="C88" s="1">
        <v>45535</v>
      </c>
      <c r="D88" s="1">
        <v>45623</v>
      </c>
      <c r="E88">
        <f t="shared" si="6"/>
        <v>88</v>
      </c>
      <c r="F88" t="str">
        <f t="shared" si="7"/>
        <v>0-100</v>
      </c>
      <c r="G88">
        <v>7.99</v>
      </c>
      <c r="H88">
        <v>155</v>
      </c>
      <c r="I88" t="str">
        <f t="shared" si="8"/>
        <v>101-200</v>
      </c>
      <c r="J88" t="s">
        <v>54</v>
      </c>
      <c r="K88">
        <v>5</v>
      </c>
      <c r="L88">
        <v>1</v>
      </c>
      <c r="M88" t="b">
        <v>1</v>
      </c>
      <c r="N88">
        <v>305</v>
      </c>
      <c r="O88" t="str">
        <f t="shared" si="9"/>
        <v>201-400</v>
      </c>
      <c r="P88">
        <v>77</v>
      </c>
      <c r="Q88" t="str">
        <f t="shared" si="10"/>
        <v>51-100</v>
      </c>
      <c r="R88" t="s">
        <v>30</v>
      </c>
      <c r="S88" t="s">
        <v>72</v>
      </c>
      <c r="T88" t="s">
        <v>75</v>
      </c>
      <c r="U88">
        <v>66</v>
      </c>
      <c r="V88">
        <v>3.4</v>
      </c>
      <c r="W88" t="b">
        <v>0</v>
      </c>
      <c r="X88" t="s">
        <v>33</v>
      </c>
      <c r="Y88">
        <v>234</v>
      </c>
      <c r="Z88" t="str">
        <f t="shared" si="11"/>
        <v>0-1000</v>
      </c>
      <c r="AA88" t="s">
        <v>35</v>
      </c>
      <c r="AB88" t="s">
        <v>77</v>
      </c>
      <c r="AC88" t="s">
        <v>84</v>
      </c>
    </row>
    <row r="89" spans="1:29" x14ac:dyDescent="0.3">
      <c r="A89">
        <v>5299</v>
      </c>
      <c r="B89" t="s">
        <v>148</v>
      </c>
      <c r="C89" s="1">
        <v>45046</v>
      </c>
      <c r="D89" s="1">
        <v>45628</v>
      </c>
      <c r="E89">
        <f t="shared" si="6"/>
        <v>582</v>
      </c>
      <c r="F89" t="str">
        <f t="shared" si="7"/>
        <v>501-600</v>
      </c>
      <c r="G89">
        <v>7.99</v>
      </c>
      <c r="H89">
        <v>275</v>
      </c>
      <c r="I89" t="str">
        <f t="shared" si="8"/>
        <v>201-300</v>
      </c>
      <c r="J89" t="s">
        <v>70</v>
      </c>
      <c r="K89">
        <v>2</v>
      </c>
      <c r="L89">
        <v>2</v>
      </c>
      <c r="M89" t="b">
        <v>1</v>
      </c>
      <c r="N89">
        <v>755</v>
      </c>
      <c r="O89" t="str">
        <f t="shared" si="9"/>
        <v>601-800</v>
      </c>
      <c r="P89">
        <v>166</v>
      </c>
      <c r="Q89" t="str">
        <f t="shared" si="10"/>
        <v>151-200</v>
      </c>
      <c r="R89" t="s">
        <v>71</v>
      </c>
      <c r="S89" t="s">
        <v>46</v>
      </c>
      <c r="T89" t="s">
        <v>47</v>
      </c>
      <c r="U89">
        <v>45</v>
      </c>
      <c r="V89">
        <v>3.9</v>
      </c>
      <c r="W89" t="b">
        <v>0</v>
      </c>
      <c r="X89" t="s">
        <v>33</v>
      </c>
      <c r="Y89">
        <v>3975</v>
      </c>
      <c r="Z89" t="str">
        <f t="shared" si="11"/>
        <v>3001-4000</v>
      </c>
      <c r="AA89" t="s">
        <v>73</v>
      </c>
      <c r="AB89" t="s">
        <v>36</v>
      </c>
      <c r="AC89" t="s">
        <v>61</v>
      </c>
    </row>
    <row r="90" spans="1:29" x14ac:dyDescent="0.3">
      <c r="A90">
        <v>3978</v>
      </c>
      <c r="B90" t="s">
        <v>112</v>
      </c>
      <c r="C90" s="1">
        <v>45427</v>
      </c>
      <c r="D90" s="1">
        <v>45624</v>
      </c>
      <c r="E90">
        <f t="shared" si="6"/>
        <v>197</v>
      </c>
      <c r="F90" t="str">
        <f t="shared" si="7"/>
        <v>101-200</v>
      </c>
      <c r="G90">
        <v>7.99</v>
      </c>
      <c r="H90">
        <v>341</v>
      </c>
      <c r="I90" t="str">
        <f t="shared" si="8"/>
        <v>301-400</v>
      </c>
      <c r="J90" t="s">
        <v>39</v>
      </c>
      <c r="K90">
        <v>3</v>
      </c>
      <c r="L90">
        <v>4</v>
      </c>
      <c r="M90" t="b">
        <v>0</v>
      </c>
      <c r="N90">
        <v>27</v>
      </c>
      <c r="O90" t="str">
        <f t="shared" si="9"/>
        <v>0-200</v>
      </c>
      <c r="P90">
        <v>82</v>
      </c>
      <c r="Q90" t="str">
        <f t="shared" si="10"/>
        <v>51-100</v>
      </c>
      <c r="R90" t="s">
        <v>30</v>
      </c>
      <c r="S90" t="s">
        <v>46</v>
      </c>
      <c r="T90" t="s">
        <v>40</v>
      </c>
      <c r="U90">
        <v>98</v>
      </c>
      <c r="V90">
        <v>3.7</v>
      </c>
      <c r="W90" t="b">
        <v>1</v>
      </c>
      <c r="X90" t="s">
        <v>33</v>
      </c>
      <c r="Y90">
        <v>561</v>
      </c>
      <c r="Z90" t="str">
        <f t="shared" si="11"/>
        <v>0-1000</v>
      </c>
      <c r="AA90" t="s">
        <v>73</v>
      </c>
      <c r="AB90" t="s">
        <v>68</v>
      </c>
      <c r="AC90" t="s">
        <v>84</v>
      </c>
    </row>
    <row r="91" spans="1:29" x14ac:dyDescent="0.3">
      <c r="A91">
        <v>8634</v>
      </c>
      <c r="B91" t="s">
        <v>149</v>
      </c>
      <c r="C91" s="1">
        <v>45140</v>
      </c>
      <c r="D91" s="1">
        <v>45639</v>
      </c>
      <c r="E91">
        <f t="shared" si="6"/>
        <v>499</v>
      </c>
      <c r="F91" t="str">
        <f t="shared" si="7"/>
        <v>401-500</v>
      </c>
      <c r="G91">
        <v>15.99</v>
      </c>
      <c r="H91">
        <v>321</v>
      </c>
      <c r="I91" t="str">
        <f t="shared" si="8"/>
        <v>301-400</v>
      </c>
      <c r="J91" t="s">
        <v>39</v>
      </c>
      <c r="K91">
        <v>2</v>
      </c>
      <c r="L91">
        <v>2</v>
      </c>
      <c r="M91" t="b">
        <v>0</v>
      </c>
      <c r="N91">
        <v>676</v>
      </c>
      <c r="O91" t="str">
        <f t="shared" si="9"/>
        <v>601-800</v>
      </c>
      <c r="P91">
        <v>81</v>
      </c>
      <c r="Q91" t="str">
        <f t="shared" si="10"/>
        <v>51-100</v>
      </c>
      <c r="R91" t="s">
        <v>30</v>
      </c>
      <c r="S91" t="s">
        <v>72</v>
      </c>
      <c r="T91" t="s">
        <v>64</v>
      </c>
      <c r="U91">
        <v>65</v>
      </c>
      <c r="V91">
        <v>4.5999999999999996</v>
      </c>
      <c r="W91" t="b">
        <v>0</v>
      </c>
      <c r="X91" t="s">
        <v>33</v>
      </c>
      <c r="Y91">
        <v>4647</v>
      </c>
      <c r="Z91" t="str">
        <f t="shared" si="11"/>
        <v>4001-5000</v>
      </c>
      <c r="AA91" t="s">
        <v>73</v>
      </c>
      <c r="AB91" t="s">
        <v>77</v>
      </c>
      <c r="AC91" t="s">
        <v>37</v>
      </c>
    </row>
    <row r="92" spans="1:29" x14ac:dyDescent="0.3">
      <c r="A92">
        <v>9635</v>
      </c>
      <c r="B92" t="s">
        <v>150</v>
      </c>
      <c r="C92" s="1">
        <v>45278</v>
      </c>
      <c r="D92" s="1">
        <v>45622</v>
      </c>
      <c r="E92">
        <f t="shared" si="6"/>
        <v>344</v>
      </c>
      <c r="F92" t="str">
        <f t="shared" si="7"/>
        <v>301-400</v>
      </c>
      <c r="G92">
        <v>11.99</v>
      </c>
      <c r="H92">
        <v>456</v>
      </c>
      <c r="I92" t="str">
        <f t="shared" si="8"/>
        <v>401-500</v>
      </c>
      <c r="J92" t="s">
        <v>70</v>
      </c>
      <c r="K92">
        <v>2</v>
      </c>
      <c r="L92">
        <v>5</v>
      </c>
      <c r="M92" t="b">
        <v>0</v>
      </c>
      <c r="N92">
        <v>734</v>
      </c>
      <c r="O92" t="str">
        <f t="shared" si="9"/>
        <v>601-800</v>
      </c>
      <c r="P92">
        <v>83</v>
      </c>
      <c r="Q92" t="str">
        <f t="shared" si="10"/>
        <v>51-100</v>
      </c>
      <c r="R92" t="s">
        <v>56</v>
      </c>
      <c r="S92" t="s">
        <v>46</v>
      </c>
      <c r="T92" t="s">
        <v>75</v>
      </c>
      <c r="U92">
        <v>87</v>
      </c>
      <c r="V92">
        <v>3.8</v>
      </c>
      <c r="W92" t="b">
        <v>1</v>
      </c>
      <c r="X92" t="s">
        <v>33</v>
      </c>
      <c r="Y92">
        <v>581</v>
      </c>
      <c r="Z92" t="str">
        <f t="shared" si="11"/>
        <v>0-1000</v>
      </c>
      <c r="AA92" t="s">
        <v>73</v>
      </c>
      <c r="AB92" t="s">
        <v>36</v>
      </c>
      <c r="AC92" t="s">
        <v>43</v>
      </c>
    </row>
    <row r="93" spans="1:29" x14ac:dyDescent="0.3">
      <c r="A93">
        <v>1776</v>
      </c>
      <c r="B93" t="s">
        <v>151</v>
      </c>
      <c r="C93" s="1">
        <v>45221</v>
      </c>
      <c r="D93" s="1">
        <v>45616</v>
      </c>
      <c r="E93">
        <f t="shared" si="6"/>
        <v>395</v>
      </c>
      <c r="F93" t="str">
        <f t="shared" si="7"/>
        <v>301-400</v>
      </c>
      <c r="G93">
        <v>15.99</v>
      </c>
      <c r="H93">
        <v>15</v>
      </c>
      <c r="I93" t="str">
        <f t="shared" si="8"/>
        <v>0-100</v>
      </c>
      <c r="J93" t="s">
        <v>70</v>
      </c>
      <c r="K93">
        <v>1</v>
      </c>
      <c r="L93">
        <v>4</v>
      </c>
      <c r="M93" t="b">
        <v>0</v>
      </c>
      <c r="N93">
        <v>687</v>
      </c>
      <c r="O93" t="str">
        <f t="shared" si="9"/>
        <v>601-800</v>
      </c>
      <c r="P93">
        <v>183</v>
      </c>
      <c r="Q93" t="str">
        <f t="shared" si="10"/>
        <v>151-200</v>
      </c>
      <c r="R93" t="s">
        <v>83</v>
      </c>
      <c r="S93" t="s">
        <v>72</v>
      </c>
      <c r="T93" t="s">
        <v>32</v>
      </c>
      <c r="U93">
        <v>46</v>
      </c>
      <c r="V93">
        <v>4.2</v>
      </c>
      <c r="W93" t="b">
        <v>1</v>
      </c>
      <c r="X93" t="s">
        <v>33</v>
      </c>
      <c r="Y93">
        <v>1250</v>
      </c>
      <c r="Z93" t="str">
        <f t="shared" si="11"/>
        <v>1001-2000</v>
      </c>
      <c r="AA93" t="s">
        <v>41</v>
      </c>
      <c r="AB93" t="s">
        <v>77</v>
      </c>
      <c r="AC93" t="s">
        <v>37</v>
      </c>
    </row>
    <row r="94" spans="1:29" x14ac:dyDescent="0.3">
      <c r="A94">
        <v>9703</v>
      </c>
      <c r="B94" t="s">
        <v>92</v>
      </c>
      <c r="C94" s="1">
        <v>45351</v>
      </c>
      <c r="D94" s="1">
        <v>45638</v>
      </c>
      <c r="E94">
        <f t="shared" si="6"/>
        <v>287</v>
      </c>
      <c r="F94" t="str">
        <f t="shared" si="7"/>
        <v>201-300</v>
      </c>
      <c r="G94">
        <v>11.99</v>
      </c>
      <c r="H94">
        <v>410</v>
      </c>
      <c r="I94" t="str">
        <f t="shared" si="8"/>
        <v>401-500</v>
      </c>
      <c r="J94" t="s">
        <v>50</v>
      </c>
      <c r="K94">
        <v>3</v>
      </c>
      <c r="L94">
        <v>5</v>
      </c>
      <c r="M94" t="b">
        <v>0</v>
      </c>
      <c r="N94">
        <v>826</v>
      </c>
      <c r="O94" t="str">
        <f t="shared" si="9"/>
        <v>801-1000</v>
      </c>
      <c r="P94">
        <v>182</v>
      </c>
      <c r="Q94" t="str">
        <f t="shared" si="10"/>
        <v>151-200</v>
      </c>
      <c r="R94" t="s">
        <v>51</v>
      </c>
      <c r="S94" t="s">
        <v>72</v>
      </c>
      <c r="T94" t="s">
        <v>64</v>
      </c>
      <c r="U94">
        <v>69</v>
      </c>
      <c r="V94">
        <v>4.2</v>
      </c>
      <c r="W94" t="b">
        <v>0</v>
      </c>
      <c r="X94" t="s">
        <v>33</v>
      </c>
      <c r="Y94">
        <v>3441</v>
      </c>
      <c r="Z94" t="str">
        <f t="shared" si="11"/>
        <v>3001-4000</v>
      </c>
      <c r="AA94" t="s">
        <v>35</v>
      </c>
      <c r="AB94" t="s">
        <v>36</v>
      </c>
      <c r="AC94" t="s">
        <v>43</v>
      </c>
    </row>
    <row r="95" spans="1:29" x14ac:dyDescent="0.3">
      <c r="A95">
        <v>3498</v>
      </c>
      <c r="B95" t="s">
        <v>152</v>
      </c>
      <c r="C95" s="1">
        <v>45180</v>
      </c>
      <c r="D95" s="1">
        <v>45627</v>
      </c>
      <c r="E95">
        <f t="shared" si="6"/>
        <v>447</v>
      </c>
      <c r="F95" t="str">
        <f t="shared" si="7"/>
        <v>401-500</v>
      </c>
      <c r="G95">
        <v>15.99</v>
      </c>
      <c r="H95">
        <v>29</v>
      </c>
      <c r="I95" t="str">
        <f t="shared" si="8"/>
        <v>0-100</v>
      </c>
      <c r="J95" t="s">
        <v>39</v>
      </c>
      <c r="K95">
        <v>2</v>
      </c>
      <c r="L95">
        <v>4</v>
      </c>
      <c r="M95" t="b">
        <v>1</v>
      </c>
      <c r="N95">
        <v>450</v>
      </c>
      <c r="O95" t="str">
        <f t="shared" si="9"/>
        <v>401-600</v>
      </c>
      <c r="P95">
        <v>67</v>
      </c>
      <c r="Q95" t="str">
        <f t="shared" si="10"/>
        <v>51-100</v>
      </c>
      <c r="R95" t="s">
        <v>56</v>
      </c>
      <c r="S95" t="s">
        <v>57</v>
      </c>
      <c r="T95" t="s">
        <v>40</v>
      </c>
      <c r="U95">
        <v>52</v>
      </c>
      <c r="V95">
        <v>3.3</v>
      </c>
      <c r="W95" t="b">
        <v>0</v>
      </c>
      <c r="X95" t="s">
        <v>33</v>
      </c>
      <c r="Y95">
        <v>3211</v>
      </c>
      <c r="Z95" t="str">
        <f t="shared" si="11"/>
        <v>3001-4000</v>
      </c>
      <c r="AA95" t="s">
        <v>35</v>
      </c>
      <c r="AB95" t="s">
        <v>77</v>
      </c>
      <c r="AC95" t="s">
        <v>61</v>
      </c>
    </row>
    <row r="96" spans="1:29" x14ac:dyDescent="0.3">
      <c r="A96">
        <v>4260</v>
      </c>
      <c r="B96" t="s">
        <v>153</v>
      </c>
      <c r="C96" s="1">
        <v>45467</v>
      </c>
      <c r="D96" s="1">
        <v>45642</v>
      </c>
      <c r="E96">
        <f t="shared" si="6"/>
        <v>175</v>
      </c>
      <c r="F96" t="str">
        <f t="shared" si="7"/>
        <v>101-200</v>
      </c>
      <c r="G96">
        <v>7.99</v>
      </c>
      <c r="H96">
        <v>427</v>
      </c>
      <c r="I96" t="str">
        <f t="shared" si="8"/>
        <v>401-500</v>
      </c>
      <c r="J96" t="s">
        <v>63</v>
      </c>
      <c r="K96">
        <v>1</v>
      </c>
      <c r="L96">
        <v>1</v>
      </c>
      <c r="M96" t="b">
        <v>0</v>
      </c>
      <c r="N96">
        <v>159</v>
      </c>
      <c r="O96" t="str">
        <f t="shared" si="9"/>
        <v>0-200</v>
      </c>
      <c r="P96">
        <v>98</v>
      </c>
      <c r="Q96" t="str">
        <f t="shared" si="10"/>
        <v>51-100</v>
      </c>
      <c r="R96" t="s">
        <v>71</v>
      </c>
      <c r="S96" t="s">
        <v>57</v>
      </c>
      <c r="T96" t="s">
        <v>58</v>
      </c>
      <c r="U96">
        <v>66</v>
      </c>
      <c r="V96">
        <v>3.3</v>
      </c>
      <c r="W96" t="b">
        <v>0</v>
      </c>
      <c r="X96" t="s">
        <v>33</v>
      </c>
      <c r="Y96">
        <v>647</v>
      </c>
      <c r="Z96" t="str">
        <f t="shared" si="11"/>
        <v>0-1000</v>
      </c>
      <c r="AA96" t="s">
        <v>35</v>
      </c>
      <c r="AB96" t="s">
        <v>77</v>
      </c>
      <c r="AC96" t="s">
        <v>37</v>
      </c>
    </row>
    <row r="97" spans="1:29" x14ac:dyDescent="0.3">
      <c r="A97">
        <v>7152</v>
      </c>
      <c r="B97" t="s">
        <v>118</v>
      </c>
      <c r="C97" s="1">
        <v>44962</v>
      </c>
      <c r="D97" s="1">
        <v>45630</v>
      </c>
      <c r="E97">
        <f t="shared" si="6"/>
        <v>668</v>
      </c>
      <c r="F97" t="str">
        <f t="shared" si="7"/>
        <v>601-700</v>
      </c>
      <c r="G97">
        <v>11.99</v>
      </c>
      <c r="H97">
        <v>166</v>
      </c>
      <c r="I97" t="str">
        <f t="shared" si="8"/>
        <v>101-200</v>
      </c>
      <c r="J97" t="s">
        <v>29</v>
      </c>
      <c r="K97">
        <v>5</v>
      </c>
      <c r="L97">
        <v>3</v>
      </c>
      <c r="M97" t="b">
        <v>0</v>
      </c>
      <c r="N97">
        <v>367</v>
      </c>
      <c r="O97" t="str">
        <f t="shared" si="9"/>
        <v>201-400</v>
      </c>
      <c r="P97">
        <v>198</v>
      </c>
      <c r="Q97" t="str">
        <f t="shared" si="10"/>
        <v>151-200</v>
      </c>
      <c r="R97" t="s">
        <v>56</v>
      </c>
      <c r="S97" t="s">
        <v>46</v>
      </c>
      <c r="T97" t="s">
        <v>32</v>
      </c>
      <c r="U97">
        <v>11</v>
      </c>
      <c r="V97">
        <v>4.5999999999999996</v>
      </c>
      <c r="W97" t="b">
        <v>1</v>
      </c>
      <c r="X97" t="s">
        <v>33</v>
      </c>
      <c r="Y97">
        <v>3751</v>
      </c>
      <c r="Z97" t="str">
        <f t="shared" si="11"/>
        <v>3001-4000</v>
      </c>
      <c r="AA97" t="s">
        <v>65</v>
      </c>
      <c r="AB97" t="s">
        <v>36</v>
      </c>
      <c r="AC97" t="s">
        <v>84</v>
      </c>
    </row>
    <row r="98" spans="1:29" x14ac:dyDescent="0.3">
      <c r="A98">
        <v>2457</v>
      </c>
      <c r="B98" t="s">
        <v>131</v>
      </c>
      <c r="C98" s="1">
        <v>45220</v>
      </c>
      <c r="D98" s="1">
        <v>45622</v>
      </c>
      <c r="E98">
        <f t="shared" si="6"/>
        <v>402</v>
      </c>
      <c r="F98" t="str">
        <f t="shared" si="7"/>
        <v>401-500</v>
      </c>
      <c r="G98">
        <v>7.99</v>
      </c>
      <c r="H98">
        <v>192</v>
      </c>
      <c r="I98" t="str">
        <f t="shared" si="8"/>
        <v>101-200</v>
      </c>
      <c r="J98" t="s">
        <v>70</v>
      </c>
      <c r="K98">
        <v>1</v>
      </c>
      <c r="L98">
        <v>1</v>
      </c>
      <c r="M98" t="b">
        <v>0</v>
      </c>
      <c r="N98">
        <v>786</v>
      </c>
      <c r="O98" t="str">
        <f t="shared" si="9"/>
        <v>601-800</v>
      </c>
      <c r="P98">
        <v>140</v>
      </c>
      <c r="Q98" t="str">
        <f t="shared" si="10"/>
        <v>101-150</v>
      </c>
      <c r="R98" t="s">
        <v>45</v>
      </c>
      <c r="S98" t="s">
        <v>46</v>
      </c>
      <c r="T98" t="s">
        <v>75</v>
      </c>
      <c r="U98">
        <v>95</v>
      </c>
      <c r="V98">
        <v>3.4</v>
      </c>
      <c r="W98" t="b">
        <v>0</v>
      </c>
      <c r="X98" t="s">
        <v>33</v>
      </c>
      <c r="Y98">
        <v>2925</v>
      </c>
      <c r="Z98" t="str">
        <f t="shared" si="11"/>
        <v>2001-3000</v>
      </c>
      <c r="AA98" t="s">
        <v>73</v>
      </c>
      <c r="AB98" t="s">
        <v>42</v>
      </c>
      <c r="AC98" t="s">
        <v>37</v>
      </c>
    </row>
    <row r="99" spans="1:29" x14ac:dyDescent="0.3">
      <c r="A99">
        <v>8530</v>
      </c>
      <c r="B99" t="s">
        <v>154</v>
      </c>
      <c r="C99" s="1">
        <v>45010</v>
      </c>
      <c r="D99" s="1">
        <v>45630</v>
      </c>
      <c r="E99">
        <f t="shared" si="6"/>
        <v>620</v>
      </c>
      <c r="F99" t="str">
        <f t="shared" si="7"/>
        <v>601-700</v>
      </c>
      <c r="G99">
        <v>11.99</v>
      </c>
      <c r="H99">
        <v>88</v>
      </c>
      <c r="I99" t="str">
        <f t="shared" si="8"/>
        <v>0-100</v>
      </c>
      <c r="J99" t="s">
        <v>54</v>
      </c>
      <c r="K99">
        <v>1</v>
      </c>
      <c r="L99">
        <v>6</v>
      </c>
      <c r="M99" t="b">
        <v>1</v>
      </c>
      <c r="N99">
        <v>962</v>
      </c>
      <c r="O99" t="str">
        <f t="shared" si="9"/>
        <v>801-1000</v>
      </c>
      <c r="P99">
        <v>183</v>
      </c>
      <c r="Q99" t="str">
        <f t="shared" si="10"/>
        <v>151-200</v>
      </c>
      <c r="R99" t="s">
        <v>67</v>
      </c>
      <c r="S99" t="s">
        <v>46</v>
      </c>
      <c r="T99" t="s">
        <v>64</v>
      </c>
      <c r="U99">
        <v>90</v>
      </c>
      <c r="V99">
        <v>5</v>
      </c>
      <c r="W99" t="b">
        <v>0</v>
      </c>
      <c r="X99" t="s">
        <v>33</v>
      </c>
      <c r="Y99">
        <v>4646</v>
      </c>
      <c r="Z99" t="str">
        <f t="shared" si="11"/>
        <v>4001-5000</v>
      </c>
      <c r="AA99" t="s">
        <v>59</v>
      </c>
      <c r="AB99" t="s">
        <v>77</v>
      </c>
      <c r="AC99" t="s">
        <v>37</v>
      </c>
    </row>
    <row r="100" spans="1:29" x14ac:dyDescent="0.3">
      <c r="A100">
        <v>9131</v>
      </c>
      <c r="B100" t="s">
        <v>155</v>
      </c>
      <c r="C100" s="1">
        <v>45141</v>
      </c>
      <c r="D100" s="1">
        <v>45623</v>
      </c>
      <c r="E100">
        <f t="shared" si="6"/>
        <v>482</v>
      </c>
      <c r="F100" t="str">
        <f t="shared" si="7"/>
        <v>401-500</v>
      </c>
      <c r="G100">
        <v>7.99</v>
      </c>
      <c r="H100">
        <v>127</v>
      </c>
      <c r="I100" t="str">
        <f t="shared" si="8"/>
        <v>101-200</v>
      </c>
      <c r="J100" t="s">
        <v>50</v>
      </c>
      <c r="K100">
        <v>2</v>
      </c>
      <c r="L100">
        <v>5</v>
      </c>
      <c r="M100" t="b">
        <v>0</v>
      </c>
      <c r="N100">
        <v>482</v>
      </c>
      <c r="O100" t="str">
        <f t="shared" si="9"/>
        <v>401-600</v>
      </c>
      <c r="P100">
        <v>5</v>
      </c>
      <c r="Q100" t="str">
        <f t="shared" si="10"/>
        <v>0-50</v>
      </c>
      <c r="R100" t="s">
        <v>56</v>
      </c>
      <c r="S100" t="s">
        <v>72</v>
      </c>
      <c r="T100" t="s">
        <v>64</v>
      </c>
      <c r="U100">
        <v>99</v>
      </c>
      <c r="V100">
        <v>3.6</v>
      </c>
      <c r="W100" t="b">
        <v>0</v>
      </c>
      <c r="X100" t="s">
        <v>33</v>
      </c>
      <c r="Y100">
        <v>2867</v>
      </c>
      <c r="Z100" t="str">
        <f t="shared" si="11"/>
        <v>2001-3000</v>
      </c>
      <c r="AA100" t="s">
        <v>41</v>
      </c>
      <c r="AB100" t="s">
        <v>42</v>
      </c>
      <c r="AC100" t="s">
        <v>84</v>
      </c>
    </row>
    <row r="101" spans="1:29" x14ac:dyDescent="0.3">
      <c r="A101">
        <v>9770</v>
      </c>
      <c r="B101" t="s">
        <v>156</v>
      </c>
      <c r="C101" s="1">
        <v>45227</v>
      </c>
      <c r="D101" s="1">
        <v>45620</v>
      </c>
      <c r="E101">
        <f t="shared" si="6"/>
        <v>393</v>
      </c>
      <c r="F101" t="str">
        <f t="shared" si="7"/>
        <v>301-400</v>
      </c>
      <c r="G101">
        <v>7.99</v>
      </c>
      <c r="H101">
        <v>327</v>
      </c>
      <c r="I101" t="str">
        <f t="shared" si="8"/>
        <v>301-400</v>
      </c>
      <c r="J101" t="s">
        <v>89</v>
      </c>
      <c r="K101">
        <v>4</v>
      </c>
      <c r="L101">
        <v>3</v>
      </c>
      <c r="M101" t="b">
        <v>0</v>
      </c>
      <c r="N101">
        <v>451</v>
      </c>
      <c r="O101" t="str">
        <f t="shared" si="9"/>
        <v>401-600</v>
      </c>
      <c r="P101">
        <v>108</v>
      </c>
      <c r="Q101" t="str">
        <f t="shared" si="10"/>
        <v>101-150</v>
      </c>
      <c r="R101" t="s">
        <v>51</v>
      </c>
      <c r="S101" t="s">
        <v>31</v>
      </c>
      <c r="T101" t="s">
        <v>58</v>
      </c>
      <c r="U101">
        <v>91</v>
      </c>
      <c r="V101">
        <v>3.2</v>
      </c>
      <c r="W101" t="b">
        <v>1</v>
      </c>
      <c r="X101" t="s">
        <v>33</v>
      </c>
      <c r="Y101">
        <v>4131</v>
      </c>
      <c r="Z101" t="str">
        <f t="shared" si="11"/>
        <v>4001-5000</v>
      </c>
      <c r="AA101" t="s">
        <v>59</v>
      </c>
      <c r="AB101" t="s">
        <v>42</v>
      </c>
      <c r="AC101" t="s">
        <v>43</v>
      </c>
    </row>
    <row r="102" spans="1:29" x14ac:dyDescent="0.3">
      <c r="A102">
        <v>8095</v>
      </c>
      <c r="B102" t="s">
        <v>157</v>
      </c>
      <c r="C102" s="1">
        <v>45031</v>
      </c>
      <c r="D102" s="1">
        <v>45637</v>
      </c>
      <c r="E102">
        <f t="shared" si="6"/>
        <v>606</v>
      </c>
      <c r="F102" t="str">
        <f t="shared" si="7"/>
        <v>601-700</v>
      </c>
      <c r="G102">
        <v>7.99</v>
      </c>
      <c r="H102">
        <v>10</v>
      </c>
      <c r="I102" t="str">
        <f t="shared" si="8"/>
        <v>0-100</v>
      </c>
      <c r="J102" t="s">
        <v>29</v>
      </c>
      <c r="K102">
        <v>2</v>
      </c>
      <c r="L102">
        <v>5</v>
      </c>
      <c r="M102" t="b">
        <v>1</v>
      </c>
      <c r="N102">
        <v>22</v>
      </c>
      <c r="O102" t="str">
        <f t="shared" si="9"/>
        <v>0-200</v>
      </c>
      <c r="P102">
        <v>14</v>
      </c>
      <c r="Q102" t="str">
        <f t="shared" si="10"/>
        <v>0-50</v>
      </c>
      <c r="R102" t="s">
        <v>67</v>
      </c>
      <c r="S102" t="s">
        <v>46</v>
      </c>
      <c r="T102" t="s">
        <v>64</v>
      </c>
      <c r="U102">
        <v>25</v>
      </c>
      <c r="V102">
        <v>4.0999999999999996</v>
      </c>
      <c r="W102" t="b">
        <v>1</v>
      </c>
      <c r="X102" t="s">
        <v>33</v>
      </c>
      <c r="Y102">
        <v>2927</v>
      </c>
      <c r="Z102" t="str">
        <f t="shared" si="11"/>
        <v>2001-3000</v>
      </c>
      <c r="AA102" t="s">
        <v>59</v>
      </c>
      <c r="AB102" t="s">
        <v>36</v>
      </c>
      <c r="AC102" t="s">
        <v>43</v>
      </c>
    </row>
    <row r="103" spans="1:29" x14ac:dyDescent="0.3">
      <c r="A103">
        <v>3763</v>
      </c>
      <c r="B103" t="s">
        <v>158</v>
      </c>
      <c r="C103" s="1">
        <v>44914</v>
      </c>
      <c r="D103" s="1">
        <v>45632</v>
      </c>
      <c r="E103">
        <f t="shared" si="6"/>
        <v>718</v>
      </c>
      <c r="F103" t="str">
        <f t="shared" si="7"/>
        <v>701-800</v>
      </c>
      <c r="G103">
        <v>11.99</v>
      </c>
      <c r="H103">
        <v>181</v>
      </c>
      <c r="I103" t="str">
        <f t="shared" si="8"/>
        <v>101-200</v>
      </c>
      <c r="J103" t="s">
        <v>63</v>
      </c>
      <c r="K103">
        <v>4</v>
      </c>
      <c r="L103">
        <v>2</v>
      </c>
      <c r="M103" t="b">
        <v>0</v>
      </c>
      <c r="N103">
        <v>848</v>
      </c>
      <c r="O103" t="str">
        <f t="shared" si="9"/>
        <v>801-1000</v>
      </c>
      <c r="P103">
        <v>172</v>
      </c>
      <c r="Q103" t="str">
        <f t="shared" si="10"/>
        <v>151-200</v>
      </c>
      <c r="R103" t="s">
        <v>56</v>
      </c>
      <c r="S103" t="s">
        <v>72</v>
      </c>
      <c r="T103" t="s">
        <v>47</v>
      </c>
      <c r="U103">
        <v>6</v>
      </c>
      <c r="V103">
        <v>3.4</v>
      </c>
      <c r="W103" t="b">
        <v>0</v>
      </c>
      <c r="X103" t="s">
        <v>33</v>
      </c>
      <c r="Y103">
        <v>3314</v>
      </c>
      <c r="Z103" t="str">
        <f t="shared" si="11"/>
        <v>3001-4000</v>
      </c>
      <c r="AA103" t="s">
        <v>35</v>
      </c>
      <c r="AB103" t="s">
        <v>77</v>
      </c>
      <c r="AC103" t="s">
        <v>61</v>
      </c>
    </row>
    <row r="104" spans="1:29" x14ac:dyDescent="0.3">
      <c r="A104">
        <v>4346</v>
      </c>
      <c r="B104" t="s">
        <v>159</v>
      </c>
      <c r="C104" s="1">
        <v>45336</v>
      </c>
      <c r="D104" s="1">
        <v>45638</v>
      </c>
      <c r="E104">
        <f t="shared" si="6"/>
        <v>302</v>
      </c>
      <c r="F104" t="str">
        <f t="shared" si="7"/>
        <v>301-400</v>
      </c>
      <c r="G104">
        <v>15.99</v>
      </c>
      <c r="H104">
        <v>238</v>
      </c>
      <c r="I104" t="str">
        <f t="shared" si="8"/>
        <v>201-300</v>
      </c>
      <c r="J104" t="s">
        <v>29</v>
      </c>
      <c r="K104">
        <v>4</v>
      </c>
      <c r="L104">
        <v>2</v>
      </c>
      <c r="M104" t="b">
        <v>0</v>
      </c>
      <c r="N104">
        <v>524</v>
      </c>
      <c r="O104" t="str">
        <f t="shared" si="9"/>
        <v>401-600</v>
      </c>
      <c r="P104">
        <v>162</v>
      </c>
      <c r="Q104" t="str">
        <f t="shared" si="10"/>
        <v>151-200</v>
      </c>
      <c r="R104" t="s">
        <v>30</v>
      </c>
      <c r="S104" t="s">
        <v>72</v>
      </c>
      <c r="T104" t="s">
        <v>40</v>
      </c>
      <c r="U104">
        <v>20</v>
      </c>
      <c r="V104">
        <v>3</v>
      </c>
      <c r="W104" t="b">
        <v>1</v>
      </c>
      <c r="X104" t="s">
        <v>33</v>
      </c>
      <c r="Y104">
        <v>1782</v>
      </c>
      <c r="Z104" t="str">
        <f t="shared" si="11"/>
        <v>1001-2000</v>
      </c>
      <c r="AA104" t="s">
        <v>35</v>
      </c>
      <c r="AB104" t="s">
        <v>68</v>
      </c>
      <c r="AC104" t="s">
        <v>61</v>
      </c>
    </row>
    <row r="105" spans="1:29" x14ac:dyDescent="0.3">
      <c r="A105">
        <v>5866</v>
      </c>
      <c r="B105" t="s">
        <v>138</v>
      </c>
      <c r="C105" s="1">
        <v>45444</v>
      </c>
      <c r="D105" s="1">
        <v>45622</v>
      </c>
      <c r="E105">
        <f t="shared" si="6"/>
        <v>178</v>
      </c>
      <c r="F105" t="str">
        <f t="shared" si="7"/>
        <v>101-200</v>
      </c>
      <c r="G105">
        <v>7.99</v>
      </c>
      <c r="H105">
        <v>380</v>
      </c>
      <c r="I105" t="str">
        <f t="shared" si="8"/>
        <v>301-400</v>
      </c>
      <c r="J105" t="s">
        <v>54</v>
      </c>
      <c r="K105">
        <v>2</v>
      </c>
      <c r="L105">
        <v>3</v>
      </c>
      <c r="M105" t="b">
        <v>0</v>
      </c>
      <c r="N105">
        <v>76</v>
      </c>
      <c r="O105" t="str">
        <f t="shared" si="9"/>
        <v>0-200</v>
      </c>
      <c r="P105">
        <v>25</v>
      </c>
      <c r="Q105" t="str">
        <f t="shared" si="10"/>
        <v>0-50</v>
      </c>
      <c r="R105" t="s">
        <v>71</v>
      </c>
      <c r="S105" t="s">
        <v>31</v>
      </c>
      <c r="T105" t="s">
        <v>32</v>
      </c>
      <c r="U105">
        <v>95</v>
      </c>
      <c r="V105">
        <v>4.2</v>
      </c>
      <c r="W105" t="b">
        <v>1</v>
      </c>
      <c r="X105" t="s">
        <v>33</v>
      </c>
      <c r="Y105">
        <v>1938</v>
      </c>
      <c r="Z105" t="str">
        <f t="shared" si="11"/>
        <v>1001-2000</v>
      </c>
      <c r="AA105" t="s">
        <v>65</v>
      </c>
      <c r="AB105" t="s">
        <v>77</v>
      </c>
      <c r="AC105" t="s">
        <v>84</v>
      </c>
    </row>
    <row r="106" spans="1:29" x14ac:dyDescent="0.3">
      <c r="A106">
        <v>5865</v>
      </c>
      <c r="B106" t="s">
        <v>160</v>
      </c>
      <c r="C106" s="1">
        <v>45130</v>
      </c>
      <c r="D106" s="1">
        <v>45620</v>
      </c>
      <c r="E106">
        <f t="shared" si="6"/>
        <v>490</v>
      </c>
      <c r="F106" t="str">
        <f t="shared" si="7"/>
        <v>401-500</v>
      </c>
      <c r="G106">
        <v>11.99</v>
      </c>
      <c r="H106">
        <v>444</v>
      </c>
      <c r="I106" t="str">
        <f t="shared" si="8"/>
        <v>401-500</v>
      </c>
      <c r="J106" t="s">
        <v>50</v>
      </c>
      <c r="K106">
        <v>2</v>
      </c>
      <c r="L106">
        <v>3</v>
      </c>
      <c r="M106" t="b">
        <v>0</v>
      </c>
      <c r="N106">
        <v>959</v>
      </c>
      <c r="O106" t="str">
        <f t="shared" si="9"/>
        <v>801-1000</v>
      </c>
      <c r="P106">
        <v>183</v>
      </c>
      <c r="Q106" t="str">
        <f t="shared" si="10"/>
        <v>151-200</v>
      </c>
      <c r="R106" t="s">
        <v>71</v>
      </c>
      <c r="S106" t="s">
        <v>31</v>
      </c>
      <c r="T106" t="s">
        <v>32</v>
      </c>
      <c r="U106">
        <v>93</v>
      </c>
      <c r="V106">
        <v>3.8</v>
      </c>
      <c r="W106" t="b">
        <v>0</v>
      </c>
      <c r="X106" t="s">
        <v>33</v>
      </c>
      <c r="Y106">
        <v>3935</v>
      </c>
      <c r="Z106" t="str">
        <f t="shared" si="11"/>
        <v>3001-4000</v>
      </c>
      <c r="AA106" t="s">
        <v>59</v>
      </c>
      <c r="AB106" t="s">
        <v>60</v>
      </c>
      <c r="AC106" t="s">
        <v>84</v>
      </c>
    </row>
    <row r="107" spans="1:29" x14ac:dyDescent="0.3">
      <c r="A107">
        <v>9398</v>
      </c>
      <c r="B107" t="s">
        <v>161</v>
      </c>
      <c r="C107" s="1">
        <v>45595</v>
      </c>
      <c r="D107" s="1">
        <v>45637</v>
      </c>
      <c r="E107">
        <f t="shared" si="6"/>
        <v>42</v>
      </c>
      <c r="F107" t="str">
        <f t="shared" si="7"/>
        <v>0-100</v>
      </c>
      <c r="G107">
        <v>7.99</v>
      </c>
      <c r="H107">
        <v>83</v>
      </c>
      <c r="I107" t="str">
        <f t="shared" si="8"/>
        <v>0-100</v>
      </c>
      <c r="J107" t="s">
        <v>70</v>
      </c>
      <c r="K107">
        <v>3</v>
      </c>
      <c r="L107">
        <v>5</v>
      </c>
      <c r="M107" t="b">
        <v>1</v>
      </c>
      <c r="N107">
        <v>148</v>
      </c>
      <c r="O107" t="str">
        <f t="shared" si="9"/>
        <v>0-200</v>
      </c>
      <c r="P107">
        <v>154</v>
      </c>
      <c r="Q107" t="str">
        <f t="shared" si="10"/>
        <v>151-200</v>
      </c>
      <c r="R107" t="s">
        <v>51</v>
      </c>
      <c r="S107" t="s">
        <v>57</v>
      </c>
      <c r="T107" t="s">
        <v>32</v>
      </c>
      <c r="U107">
        <v>21</v>
      </c>
      <c r="V107">
        <v>3.1</v>
      </c>
      <c r="W107" t="b">
        <v>0</v>
      </c>
      <c r="X107" t="s">
        <v>33</v>
      </c>
      <c r="Y107">
        <v>3206</v>
      </c>
      <c r="Z107" t="str">
        <f t="shared" si="11"/>
        <v>3001-4000</v>
      </c>
      <c r="AA107" t="s">
        <v>59</v>
      </c>
      <c r="AB107" t="s">
        <v>68</v>
      </c>
      <c r="AC107" t="s">
        <v>37</v>
      </c>
    </row>
    <row r="108" spans="1:29" x14ac:dyDescent="0.3">
      <c r="A108">
        <v>9695</v>
      </c>
      <c r="B108" t="s">
        <v>162</v>
      </c>
      <c r="C108" s="1">
        <v>45268</v>
      </c>
      <c r="D108" s="1">
        <v>45644</v>
      </c>
      <c r="E108">
        <f t="shared" si="6"/>
        <v>376</v>
      </c>
      <c r="F108" t="str">
        <f t="shared" si="7"/>
        <v>301-400</v>
      </c>
      <c r="G108">
        <v>7.99</v>
      </c>
      <c r="H108">
        <v>452</v>
      </c>
      <c r="I108" t="str">
        <f t="shared" si="8"/>
        <v>401-500</v>
      </c>
      <c r="J108" t="s">
        <v>54</v>
      </c>
      <c r="K108">
        <v>4</v>
      </c>
      <c r="L108">
        <v>4</v>
      </c>
      <c r="M108" t="b">
        <v>0</v>
      </c>
      <c r="N108">
        <v>338</v>
      </c>
      <c r="O108" t="str">
        <f t="shared" si="9"/>
        <v>201-400</v>
      </c>
      <c r="P108">
        <v>132</v>
      </c>
      <c r="Q108" t="str">
        <f t="shared" si="10"/>
        <v>101-150</v>
      </c>
      <c r="R108" t="s">
        <v>67</v>
      </c>
      <c r="S108" t="s">
        <v>31</v>
      </c>
      <c r="T108" t="s">
        <v>58</v>
      </c>
      <c r="U108">
        <v>63</v>
      </c>
      <c r="V108">
        <v>3.3</v>
      </c>
      <c r="W108" t="b">
        <v>0</v>
      </c>
      <c r="X108" t="s">
        <v>33</v>
      </c>
      <c r="Y108">
        <v>2523</v>
      </c>
      <c r="Z108" t="str">
        <f t="shared" si="11"/>
        <v>2001-3000</v>
      </c>
      <c r="AA108" t="s">
        <v>35</v>
      </c>
      <c r="AB108" t="s">
        <v>60</v>
      </c>
      <c r="AC108" t="s">
        <v>37</v>
      </c>
    </row>
    <row r="109" spans="1:29" x14ac:dyDescent="0.3">
      <c r="A109">
        <v>8805</v>
      </c>
      <c r="B109" t="s">
        <v>80</v>
      </c>
      <c r="C109" s="1">
        <v>45479</v>
      </c>
      <c r="D109" s="1">
        <v>45632</v>
      </c>
      <c r="E109">
        <f t="shared" si="6"/>
        <v>153</v>
      </c>
      <c r="F109" t="str">
        <f t="shared" si="7"/>
        <v>101-200</v>
      </c>
      <c r="G109">
        <v>15.99</v>
      </c>
      <c r="H109">
        <v>53</v>
      </c>
      <c r="I109" t="str">
        <f t="shared" si="8"/>
        <v>0-100</v>
      </c>
      <c r="J109" t="s">
        <v>89</v>
      </c>
      <c r="K109">
        <v>4</v>
      </c>
      <c r="L109">
        <v>2</v>
      </c>
      <c r="M109" t="b">
        <v>1</v>
      </c>
      <c r="N109">
        <v>720</v>
      </c>
      <c r="O109" t="str">
        <f t="shared" si="9"/>
        <v>601-800</v>
      </c>
      <c r="P109">
        <v>37</v>
      </c>
      <c r="Q109" t="str">
        <f t="shared" si="10"/>
        <v>0-50</v>
      </c>
      <c r="R109" t="s">
        <v>67</v>
      </c>
      <c r="S109" t="s">
        <v>31</v>
      </c>
      <c r="T109" t="s">
        <v>58</v>
      </c>
      <c r="U109">
        <v>8</v>
      </c>
      <c r="V109">
        <v>4</v>
      </c>
      <c r="W109" t="b">
        <v>1</v>
      </c>
      <c r="X109" t="s">
        <v>33</v>
      </c>
      <c r="Y109">
        <v>2727</v>
      </c>
      <c r="Z109" t="str">
        <f t="shared" si="11"/>
        <v>2001-3000</v>
      </c>
      <c r="AA109" t="s">
        <v>65</v>
      </c>
      <c r="AB109" t="s">
        <v>77</v>
      </c>
      <c r="AC109" t="s">
        <v>43</v>
      </c>
    </row>
    <row r="110" spans="1:29" x14ac:dyDescent="0.3">
      <c r="A110">
        <v>8353</v>
      </c>
      <c r="B110" t="s">
        <v>115</v>
      </c>
      <c r="C110" s="1">
        <v>45097</v>
      </c>
      <c r="D110" s="1">
        <v>45615</v>
      </c>
      <c r="E110">
        <f t="shared" si="6"/>
        <v>518</v>
      </c>
      <c r="F110" t="str">
        <f t="shared" si="7"/>
        <v>501-600</v>
      </c>
      <c r="G110">
        <v>15.99</v>
      </c>
      <c r="H110">
        <v>89</v>
      </c>
      <c r="I110" t="str">
        <f t="shared" si="8"/>
        <v>0-100</v>
      </c>
      <c r="J110" t="s">
        <v>89</v>
      </c>
      <c r="K110">
        <v>5</v>
      </c>
      <c r="L110">
        <v>3</v>
      </c>
      <c r="M110" t="b">
        <v>0</v>
      </c>
      <c r="N110">
        <v>387</v>
      </c>
      <c r="O110" t="str">
        <f t="shared" si="9"/>
        <v>201-400</v>
      </c>
      <c r="P110">
        <v>81</v>
      </c>
      <c r="Q110" t="str">
        <f t="shared" si="10"/>
        <v>51-100</v>
      </c>
      <c r="R110" t="s">
        <v>67</v>
      </c>
      <c r="S110" t="s">
        <v>31</v>
      </c>
      <c r="T110" t="s">
        <v>64</v>
      </c>
      <c r="U110">
        <v>87</v>
      </c>
      <c r="V110">
        <v>3.8</v>
      </c>
      <c r="W110" t="b">
        <v>1</v>
      </c>
      <c r="X110" t="s">
        <v>33</v>
      </c>
      <c r="Y110">
        <v>2864</v>
      </c>
      <c r="Z110" t="str">
        <f t="shared" si="11"/>
        <v>2001-3000</v>
      </c>
      <c r="AA110" t="s">
        <v>73</v>
      </c>
      <c r="AB110" t="s">
        <v>68</v>
      </c>
      <c r="AC110" t="s">
        <v>37</v>
      </c>
    </row>
    <row r="111" spans="1:29" x14ac:dyDescent="0.3">
      <c r="A111">
        <v>3178</v>
      </c>
      <c r="B111" t="s">
        <v>163</v>
      </c>
      <c r="C111" s="1">
        <v>45370</v>
      </c>
      <c r="D111" s="1">
        <v>45637</v>
      </c>
      <c r="E111">
        <f t="shared" si="6"/>
        <v>267</v>
      </c>
      <c r="F111" t="str">
        <f t="shared" si="7"/>
        <v>201-300</v>
      </c>
      <c r="G111">
        <v>7.99</v>
      </c>
      <c r="H111">
        <v>359</v>
      </c>
      <c r="I111" t="str">
        <f t="shared" si="8"/>
        <v>301-400</v>
      </c>
      <c r="J111" t="s">
        <v>63</v>
      </c>
      <c r="K111">
        <v>5</v>
      </c>
      <c r="L111">
        <v>4</v>
      </c>
      <c r="M111" t="b">
        <v>0</v>
      </c>
      <c r="N111">
        <v>624</v>
      </c>
      <c r="O111" t="str">
        <f t="shared" si="9"/>
        <v>601-800</v>
      </c>
      <c r="P111">
        <v>107</v>
      </c>
      <c r="Q111" t="str">
        <f t="shared" si="10"/>
        <v>101-150</v>
      </c>
      <c r="R111" t="s">
        <v>56</v>
      </c>
      <c r="S111" t="s">
        <v>46</v>
      </c>
      <c r="T111" t="s">
        <v>58</v>
      </c>
      <c r="U111">
        <v>4</v>
      </c>
      <c r="V111">
        <v>3.1</v>
      </c>
      <c r="W111" t="b">
        <v>1</v>
      </c>
      <c r="X111" t="s">
        <v>33</v>
      </c>
      <c r="Y111">
        <v>3698</v>
      </c>
      <c r="Z111" t="str">
        <f t="shared" si="11"/>
        <v>3001-4000</v>
      </c>
      <c r="AA111" t="s">
        <v>73</v>
      </c>
      <c r="AB111" t="s">
        <v>68</v>
      </c>
      <c r="AC111" t="s">
        <v>84</v>
      </c>
    </row>
    <row r="112" spans="1:29" x14ac:dyDescent="0.3">
      <c r="A112">
        <v>4917</v>
      </c>
      <c r="B112" t="s">
        <v>164</v>
      </c>
      <c r="C112" s="1">
        <v>44976</v>
      </c>
      <c r="D112" s="1">
        <v>45616</v>
      </c>
      <c r="E112">
        <f t="shared" si="6"/>
        <v>640</v>
      </c>
      <c r="F112" t="str">
        <f t="shared" si="7"/>
        <v>601-700</v>
      </c>
      <c r="G112">
        <v>11.99</v>
      </c>
      <c r="H112">
        <v>487</v>
      </c>
      <c r="I112" t="str">
        <f t="shared" si="8"/>
        <v>401-500</v>
      </c>
      <c r="J112" t="s">
        <v>63</v>
      </c>
      <c r="K112">
        <v>1</v>
      </c>
      <c r="L112">
        <v>4</v>
      </c>
      <c r="M112" t="b">
        <v>0</v>
      </c>
      <c r="N112">
        <v>636</v>
      </c>
      <c r="O112" t="str">
        <f t="shared" si="9"/>
        <v>601-800</v>
      </c>
      <c r="P112">
        <v>66</v>
      </c>
      <c r="Q112" t="str">
        <f t="shared" si="10"/>
        <v>51-100</v>
      </c>
      <c r="R112" t="s">
        <v>67</v>
      </c>
      <c r="S112" t="s">
        <v>31</v>
      </c>
      <c r="T112" t="s">
        <v>75</v>
      </c>
      <c r="U112">
        <v>78</v>
      </c>
      <c r="V112">
        <v>3.5</v>
      </c>
      <c r="W112" t="b">
        <v>0</v>
      </c>
      <c r="X112" t="s">
        <v>33</v>
      </c>
      <c r="Y112">
        <v>1531</v>
      </c>
      <c r="Z112" t="str">
        <f t="shared" si="11"/>
        <v>1001-2000</v>
      </c>
      <c r="AA112" t="s">
        <v>35</v>
      </c>
      <c r="AB112" t="s">
        <v>68</v>
      </c>
      <c r="AC112" t="s">
        <v>61</v>
      </c>
    </row>
    <row r="113" spans="1:29" x14ac:dyDescent="0.3">
      <c r="A113">
        <v>8878</v>
      </c>
      <c r="B113" t="s">
        <v>165</v>
      </c>
      <c r="C113" s="1">
        <v>45351</v>
      </c>
      <c r="D113" s="1">
        <v>45617</v>
      </c>
      <c r="E113">
        <f t="shared" si="6"/>
        <v>266</v>
      </c>
      <c r="F113" t="str">
        <f t="shared" si="7"/>
        <v>201-300</v>
      </c>
      <c r="G113">
        <v>7.99</v>
      </c>
      <c r="H113">
        <v>337</v>
      </c>
      <c r="I113" t="str">
        <f t="shared" si="8"/>
        <v>301-400</v>
      </c>
      <c r="J113" t="s">
        <v>70</v>
      </c>
      <c r="K113">
        <v>5</v>
      </c>
      <c r="L113">
        <v>1</v>
      </c>
      <c r="M113" t="b">
        <v>1</v>
      </c>
      <c r="N113">
        <v>429</v>
      </c>
      <c r="O113" t="str">
        <f t="shared" si="9"/>
        <v>401-600</v>
      </c>
      <c r="P113">
        <v>190</v>
      </c>
      <c r="Q113" t="str">
        <f t="shared" si="10"/>
        <v>151-200</v>
      </c>
      <c r="R113" t="s">
        <v>45</v>
      </c>
      <c r="S113" t="s">
        <v>57</v>
      </c>
      <c r="T113" t="s">
        <v>47</v>
      </c>
      <c r="U113">
        <v>88</v>
      </c>
      <c r="V113">
        <v>4.8</v>
      </c>
      <c r="W113" t="b">
        <v>0</v>
      </c>
      <c r="X113" t="s">
        <v>33</v>
      </c>
      <c r="Y113">
        <v>4884</v>
      </c>
      <c r="Z113" t="str">
        <f t="shared" si="11"/>
        <v>4001-5000</v>
      </c>
      <c r="AA113" t="s">
        <v>35</v>
      </c>
      <c r="AB113" t="s">
        <v>36</v>
      </c>
      <c r="AC113" t="s">
        <v>84</v>
      </c>
    </row>
    <row r="114" spans="1:29" x14ac:dyDescent="0.3">
      <c r="A114">
        <v>3810</v>
      </c>
      <c r="B114" t="s">
        <v>166</v>
      </c>
      <c r="C114" s="1">
        <v>44974</v>
      </c>
      <c r="D114" s="1">
        <v>45630</v>
      </c>
      <c r="E114">
        <f t="shared" si="6"/>
        <v>656</v>
      </c>
      <c r="F114" t="str">
        <f t="shared" si="7"/>
        <v>601-700</v>
      </c>
      <c r="G114">
        <v>15.99</v>
      </c>
      <c r="H114">
        <v>427</v>
      </c>
      <c r="I114" t="str">
        <f t="shared" si="8"/>
        <v>401-500</v>
      </c>
      <c r="J114" t="s">
        <v>63</v>
      </c>
      <c r="K114">
        <v>5</v>
      </c>
      <c r="L114">
        <v>3</v>
      </c>
      <c r="M114" t="b">
        <v>0</v>
      </c>
      <c r="N114">
        <v>832</v>
      </c>
      <c r="O114" t="str">
        <f t="shared" si="9"/>
        <v>801-1000</v>
      </c>
      <c r="P114">
        <v>103</v>
      </c>
      <c r="Q114" t="str">
        <f t="shared" si="10"/>
        <v>101-150</v>
      </c>
      <c r="R114" t="s">
        <v>67</v>
      </c>
      <c r="S114" t="s">
        <v>72</v>
      </c>
      <c r="T114" t="s">
        <v>47</v>
      </c>
      <c r="U114">
        <v>79</v>
      </c>
      <c r="V114">
        <v>3.3</v>
      </c>
      <c r="W114" t="b">
        <v>0</v>
      </c>
      <c r="X114" t="s">
        <v>33</v>
      </c>
      <c r="Y114">
        <v>3633</v>
      </c>
      <c r="Z114" t="str">
        <f t="shared" si="11"/>
        <v>3001-4000</v>
      </c>
      <c r="AA114" t="s">
        <v>35</v>
      </c>
      <c r="AB114" t="s">
        <v>42</v>
      </c>
      <c r="AC114" t="s">
        <v>43</v>
      </c>
    </row>
    <row r="115" spans="1:29" x14ac:dyDescent="0.3">
      <c r="A115">
        <v>9353</v>
      </c>
      <c r="B115" t="s">
        <v>167</v>
      </c>
      <c r="C115" s="1">
        <v>45144</v>
      </c>
      <c r="D115" s="1">
        <v>45622</v>
      </c>
      <c r="E115">
        <f t="shared" si="6"/>
        <v>478</v>
      </c>
      <c r="F115" t="str">
        <f t="shared" si="7"/>
        <v>401-500</v>
      </c>
      <c r="G115">
        <v>7.99</v>
      </c>
      <c r="H115">
        <v>397</v>
      </c>
      <c r="I115" t="str">
        <f t="shared" si="8"/>
        <v>301-400</v>
      </c>
      <c r="J115" t="s">
        <v>54</v>
      </c>
      <c r="K115">
        <v>4</v>
      </c>
      <c r="L115">
        <v>4</v>
      </c>
      <c r="M115" t="b">
        <v>1</v>
      </c>
      <c r="N115">
        <v>63</v>
      </c>
      <c r="O115" t="str">
        <f t="shared" si="9"/>
        <v>0-200</v>
      </c>
      <c r="P115">
        <v>126</v>
      </c>
      <c r="Q115" t="str">
        <f t="shared" si="10"/>
        <v>101-150</v>
      </c>
      <c r="R115" t="s">
        <v>71</v>
      </c>
      <c r="S115" t="s">
        <v>46</v>
      </c>
      <c r="T115" t="s">
        <v>47</v>
      </c>
      <c r="U115">
        <v>77</v>
      </c>
      <c r="V115">
        <v>3.9</v>
      </c>
      <c r="W115" t="b">
        <v>1</v>
      </c>
      <c r="X115" t="s">
        <v>33</v>
      </c>
      <c r="Y115">
        <v>4719</v>
      </c>
      <c r="Z115" t="str">
        <f t="shared" si="11"/>
        <v>4001-5000</v>
      </c>
      <c r="AA115" t="s">
        <v>35</v>
      </c>
      <c r="AB115" t="s">
        <v>42</v>
      </c>
      <c r="AC115" t="s">
        <v>84</v>
      </c>
    </row>
    <row r="116" spans="1:29" x14ac:dyDescent="0.3">
      <c r="A116">
        <v>1672</v>
      </c>
      <c r="B116" t="s">
        <v>168</v>
      </c>
      <c r="C116" s="1">
        <v>44916</v>
      </c>
      <c r="D116" s="1">
        <v>45624</v>
      </c>
      <c r="E116">
        <f t="shared" si="6"/>
        <v>708</v>
      </c>
      <c r="F116" t="str">
        <f t="shared" si="7"/>
        <v>701-800</v>
      </c>
      <c r="G116">
        <v>15.99</v>
      </c>
      <c r="H116">
        <v>200</v>
      </c>
      <c r="I116" t="str">
        <f t="shared" si="8"/>
        <v>101-200</v>
      </c>
      <c r="J116" t="s">
        <v>63</v>
      </c>
      <c r="K116">
        <v>4</v>
      </c>
      <c r="L116">
        <v>1</v>
      </c>
      <c r="M116" t="b">
        <v>0</v>
      </c>
      <c r="N116">
        <v>52</v>
      </c>
      <c r="O116" t="str">
        <f t="shared" si="9"/>
        <v>0-200</v>
      </c>
      <c r="P116">
        <v>8</v>
      </c>
      <c r="Q116" t="str">
        <f t="shared" si="10"/>
        <v>0-50</v>
      </c>
      <c r="R116" t="s">
        <v>83</v>
      </c>
      <c r="S116" t="s">
        <v>57</v>
      </c>
      <c r="T116" t="s">
        <v>75</v>
      </c>
      <c r="U116">
        <v>17</v>
      </c>
      <c r="V116">
        <v>3.2</v>
      </c>
      <c r="W116" t="b">
        <v>1</v>
      </c>
      <c r="X116" t="s">
        <v>33</v>
      </c>
      <c r="Y116">
        <v>3161</v>
      </c>
      <c r="Z116" t="str">
        <f t="shared" si="11"/>
        <v>3001-4000</v>
      </c>
      <c r="AA116" t="s">
        <v>59</v>
      </c>
      <c r="AB116" t="s">
        <v>68</v>
      </c>
      <c r="AC116" t="s">
        <v>61</v>
      </c>
    </row>
    <row r="117" spans="1:29" x14ac:dyDescent="0.3">
      <c r="A117">
        <v>6650</v>
      </c>
      <c r="B117" t="s">
        <v>169</v>
      </c>
      <c r="C117" s="1">
        <v>45354</v>
      </c>
      <c r="D117" s="1">
        <v>45622</v>
      </c>
      <c r="E117">
        <f t="shared" si="6"/>
        <v>268</v>
      </c>
      <c r="F117" t="str">
        <f t="shared" si="7"/>
        <v>201-300</v>
      </c>
      <c r="G117">
        <v>11.99</v>
      </c>
      <c r="H117">
        <v>464</v>
      </c>
      <c r="I117" t="str">
        <f t="shared" si="8"/>
        <v>401-500</v>
      </c>
      <c r="J117" t="s">
        <v>39</v>
      </c>
      <c r="K117">
        <v>2</v>
      </c>
      <c r="L117">
        <v>3</v>
      </c>
      <c r="M117" t="b">
        <v>1</v>
      </c>
      <c r="N117">
        <v>909</v>
      </c>
      <c r="O117" t="str">
        <f t="shared" si="9"/>
        <v>801-1000</v>
      </c>
      <c r="P117">
        <v>165</v>
      </c>
      <c r="Q117" t="str">
        <f t="shared" si="10"/>
        <v>151-200</v>
      </c>
      <c r="R117" t="s">
        <v>71</v>
      </c>
      <c r="S117" t="s">
        <v>72</v>
      </c>
      <c r="T117" t="s">
        <v>58</v>
      </c>
      <c r="U117">
        <v>28</v>
      </c>
      <c r="V117">
        <v>3.6</v>
      </c>
      <c r="W117" t="b">
        <v>1</v>
      </c>
      <c r="X117" t="s">
        <v>33</v>
      </c>
      <c r="Y117">
        <v>3607</v>
      </c>
      <c r="Z117" t="str">
        <f t="shared" si="11"/>
        <v>3001-4000</v>
      </c>
      <c r="AA117" t="s">
        <v>41</v>
      </c>
      <c r="AB117" t="s">
        <v>60</v>
      </c>
      <c r="AC117" t="s">
        <v>43</v>
      </c>
    </row>
    <row r="118" spans="1:29" x14ac:dyDescent="0.3">
      <c r="A118">
        <v>2581</v>
      </c>
      <c r="B118" t="s">
        <v>170</v>
      </c>
      <c r="C118" s="1">
        <v>45029</v>
      </c>
      <c r="D118" s="1">
        <v>45628</v>
      </c>
      <c r="E118">
        <f t="shared" si="6"/>
        <v>599</v>
      </c>
      <c r="F118" t="str">
        <f t="shared" si="7"/>
        <v>501-600</v>
      </c>
      <c r="G118">
        <v>15.99</v>
      </c>
      <c r="H118">
        <v>495</v>
      </c>
      <c r="I118" t="str">
        <f t="shared" si="8"/>
        <v>401-500</v>
      </c>
      <c r="J118" t="s">
        <v>54</v>
      </c>
      <c r="K118">
        <v>1</v>
      </c>
      <c r="L118">
        <v>3</v>
      </c>
      <c r="M118" t="b">
        <v>0</v>
      </c>
      <c r="N118">
        <v>704</v>
      </c>
      <c r="O118" t="str">
        <f t="shared" si="9"/>
        <v>601-800</v>
      </c>
      <c r="P118">
        <v>53</v>
      </c>
      <c r="Q118" t="str">
        <f t="shared" si="10"/>
        <v>51-100</v>
      </c>
      <c r="R118" t="s">
        <v>51</v>
      </c>
      <c r="S118" t="s">
        <v>57</v>
      </c>
      <c r="T118" t="s">
        <v>64</v>
      </c>
      <c r="U118">
        <v>94</v>
      </c>
      <c r="V118">
        <v>3.4</v>
      </c>
      <c r="W118" t="b">
        <v>0</v>
      </c>
      <c r="X118" t="s">
        <v>33</v>
      </c>
      <c r="Y118">
        <v>944</v>
      </c>
      <c r="Z118" t="str">
        <f t="shared" si="11"/>
        <v>0-1000</v>
      </c>
      <c r="AA118" t="s">
        <v>73</v>
      </c>
      <c r="AB118" t="s">
        <v>77</v>
      </c>
      <c r="AC118" t="s">
        <v>43</v>
      </c>
    </row>
    <row r="119" spans="1:29" x14ac:dyDescent="0.3">
      <c r="A119">
        <v>6860</v>
      </c>
      <c r="B119" t="s">
        <v>171</v>
      </c>
      <c r="C119" s="1">
        <v>45333</v>
      </c>
      <c r="D119" s="1">
        <v>45642</v>
      </c>
      <c r="E119">
        <f t="shared" si="6"/>
        <v>309</v>
      </c>
      <c r="F119" t="str">
        <f t="shared" si="7"/>
        <v>301-400</v>
      </c>
      <c r="G119">
        <v>7.99</v>
      </c>
      <c r="H119">
        <v>286</v>
      </c>
      <c r="I119" t="str">
        <f t="shared" si="8"/>
        <v>201-300</v>
      </c>
      <c r="J119" t="s">
        <v>39</v>
      </c>
      <c r="K119">
        <v>5</v>
      </c>
      <c r="L119">
        <v>4</v>
      </c>
      <c r="M119" t="b">
        <v>0</v>
      </c>
      <c r="N119">
        <v>751</v>
      </c>
      <c r="O119" t="str">
        <f t="shared" si="9"/>
        <v>601-800</v>
      </c>
      <c r="P119">
        <v>103</v>
      </c>
      <c r="Q119" t="str">
        <f t="shared" si="10"/>
        <v>101-150</v>
      </c>
      <c r="R119" t="s">
        <v>51</v>
      </c>
      <c r="S119" t="s">
        <v>72</v>
      </c>
      <c r="T119" t="s">
        <v>75</v>
      </c>
      <c r="U119">
        <v>33</v>
      </c>
      <c r="V119">
        <v>3.6</v>
      </c>
      <c r="W119" t="b">
        <v>0</v>
      </c>
      <c r="X119" t="s">
        <v>33</v>
      </c>
      <c r="Y119">
        <v>2757</v>
      </c>
      <c r="Z119" t="str">
        <f t="shared" si="11"/>
        <v>2001-3000</v>
      </c>
      <c r="AA119" t="s">
        <v>59</v>
      </c>
      <c r="AB119" t="s">
        <v>77</v>
      </c>
      <c r="AC119" t="s">
        <v>37</v>
      </c>
    </row>
    <row r="120" spans="1:29" x14ac:dyDescent="0.3">
      <c r="A120">
        <v>4584</v>
      </c>
      <c r="B120" t="s">
        <v>109</v>
      </c>
      <c r="C120" s="1">
        <v>45561</v>
      </c>
      <c r="D120" s="1">
        <v>45640</v>
      </c>
      <c r="E120">
        <f t="shared" si="6"/>
        <v>79</v>
      </c>
      <c r="F120" t="str">
        <f t="shared" si="7"/>
        <v>0-100</v>
      </c>
      <c r="G120">
        <v>7.99</v>
      </c>
      <c r="H120">
        <v>446</v>
      </c>
      <c r="I120" t="str">
        <f t="shared" si="8"/>
        <v>401-500</v>
      </c>
      <c r="J120" t="s">
        <v>39</v>
      </c>
      <c r="K120">
        <v>3</v>
      </c>
      <c r="L120">
        <v>6</v>
      </c>
      <c r="M120" t="b">
        <v>0</v>
      </c>
      <c r="N120">
        <v>185</v>
      </c>
      <c r="O120" t="str">
        <f t="shared" si="9"/>
        <v>0-200</v>
      </c>
      <c r="P120">
        <v>134</v>
      </c>
      <c r="Q120" t="str">
        <f t="shared" si="10"/>
        <v>101-150</v>
      </c>
      <c r="R120" t="s">
        <v>30</v>
      </c>
      <c r="S120" t="s">
        <v>57</v>
      </c>
      <c r="T120" t="s">
        <v>58</v>
      </c>
      <c r="U120">
        <v>18</v>
      </c>
      <c r="V120">
        <v>3.3</v>
      </c>
      <c r="W120" t="b">
        <v>0</v>
      </c>
      <c r="X120" t="s">
        <v>33</v>
      </c>
      <c r="Y120">
        <v>727</v>
      </c>
      <c r="Z120" t="str">
        <f t="shared" si="11"/>
        <v>0-1000</v>
      </c>
      <c r="AA120" t="s">
        <v>35</v>
      </c>
      <c r="AB120" t="s">
        <v>68</v>
      </c>
      <c r="AC120" t="s">
        <v>61</v>
      </c>
    </row>
    <row r="121" spans="1:29" x14ac:dyDescent="0.3">
      <c r="A121">
        <v>3354</v>
      </c>
      <c r="B121" t="s">
        <v>115</v>
      </c>
      <c r="C121" s="1">
        <v>45200</v>
      </c>
      <c r="D121" s="1">
        <v>45618</v>
      </c>
      <c r="E121">
        <f t="shared" si="6"/>
        <v>418</v>
      </c>
      <c r="F121" t="str">
        <f t="shared" si="7"/>
        <v>401-500</v>
      </c>
      <c r="G121">
        <v>11.99</v>
      </c>
      <c r="H121">
        <v>342</v>
      </c>
      <c r="I121" t="str">
        <f t="shared" si="8"/>
        <v>301-400</v>
      </c>
      <c r="J121" t="s">
        <v>70</v>
      </c>
      <c r="K121">
        <v>2</v>
      </c>
      <c r="L121">
        <v>2</v>
      </c>
      <c r="M121" t="b">
        <v>0</v>
      </c>
      <c r="N121">
        <v>503</v>
      </c>
      <c r="O121" t="str">
        <f t="shared" si="9"/>
        <v>401-600</v>
      </c>
      <c r="P121">
        <v>6</v>
      </c>
      <c r="Q121" t="str">
        <f t="shared" si="10"/>
        <v>0-50</v>
      </c>
      <c r="R121" t="s">
        <v>83</v>
      </c>
      <c r="S121" t="s">
        <v>31</v>
      </c>
      <c r="T121" t="s">
        <v>75</v>
      </c>
      <c r="U121">
        <v>23</v>
      </c>
      <c r="V121">
        <v>3.2</v>
      </c>
      <c r="W121" t="b">
        <v>1</v>
      </c>
      <c r="X121" t="s">
        <v>33</v>
      </c>
      <c r="Y121">
        <v>3496</v>
      </c>
      <c r="Z121" t="str">
        <f t="shared" si="11"/>
        <v>3001-4000</v>
      </c>
      <c r="AA121" t="s">
        <v>65</v>
      </c>
      <c r="AB121" t="s">
        <v>68</v>
      </c>
      <c r="AC121" t="s">
        <v>84</v>
      </c>
    </row>
    <row r="122" spans="1:29" x14ac:dyDescent="0.3">
      <c r="A122">
        <v>4668</v>
      </c>
      <c r="B122" t="s">
        <v>172</v>
      </c>
      <c r="C122" s="1">
        <v>45277</v>
      </c>
      <c r="D122" s="1">
        <v>45635</v>
      </c>
      <c r="E122">
        <f t="shared" si="6"/>
        <v>358</v>
      </c>
      <c r="F122" t="str">
        <f t="shared" si="7"/>
        <v>301-400</v>
      </c>
      <c r="G122">
        <v>11.99</v>
      </c>
      <c r="H122">
        <v>396</v>
      </c>
      <c r="I122" t="str">
        <f t="shared" si="8"/>
        <v>301-400</v>
      </c>
      <c r="J122" t="s">
        <v>50</v>
      </c>
      <c r="K122">
        <v>5</v>
      </c>
      <c r="L122">
        <v>5</v>
      </c>
      <c r="M122" t="b">
        <v>1</v>
      </c>
      <c r="N122">
        <v>549</v>
      </c>
      <c r="O122" t="str">
        <f t="shared" si="9"/>
        <v>401-600</v>
      </c>
      <c r="P122">
        <v>35</v>
      </c>
      <c r="Q122" t="str">
        <f t="shared" si="10"/>
        <v>0-50</v>
      </c>
      <c r="R122" t="s">
        <v>45</v>
      </c>
      <c r="S122" t="s">
        <v>31</v>
      </c>
      <c r="T122" t="s">
        <v>40</v>
      </c>
      <c r="U122">
        <v>66</v>
      </c>
      <c r="V122">
        <v>3.6</v>
      </c>
      <c r="W122" t="b">
        <v>1</v>
      </c>
      <c r="X122" t="s">
        <v>33</v>
      </c>
      <c r="Y122">
        <v>4293</v>
      </c>
      <c r="Z122" t="str">
        <f t="shared" si="11"/>
        <v>4001-5000</v>
      </c>
      <c r="AA122" t="s">
        <v>65</v>
      </c>
      <c r="AB122" t="s">
        <v>77</v>
      </c>
      <c r="AC122" t="s">
        <v>61</v>
      </c>
    </row>
    <row r="123" spans="1:29" x14ac:dyDescent="0.3">
      <c r="A123">
        <v>6684</v>
      </c>
      <c r="B123" t="s">
        <v>173</v>
      </c>
      <c r="C123" s="1">
        <v>45552</v>
      </c>
      <c r="D123" s="1">
        <v>45637</v>
      </c>
      <c r="E123">
        <f t="shared" si="6"/>
        <v>85</v>
      </c>
      <c r="F123" t="str">
        <f t="shared" si="7"/>
        <v>0-100</v>
      </c>
      <c r="G123">
        <v>11.99</v>
      </c>
      <c r="H123">
        <v>491</v>
      </c>
      <c r="I123" t="str">
        <f t="shared" si="8"/>
        <v>401-500</v>
      </c>
      <c r="J123" t="s">
        <v>89</v>
      </c>
      <c r="K123">
        <v>1</v>
      </c>
      <c r="L123">
        <v>6</v>
      </c>
      <c r="M123" t="b">
        <v>1</v>
      </c>
      <c r="N123">
        <v>434</v>
      </c>
      <c r="O123" t="str">
        <f t="shared" si="9"/>
        <v>401-600</v>
      </c>
      <c r="P123">
        <v>182</v>
      </c>
      <c r="Q123" t="str">
        <f t="shared" si="10"/>
        <v>151-200</v>
      </c>
      <c r="R123" t="s">
        <v>71</v>
      </c>
      <c r="S123" t="s">
        <v>72</v>
      </c>
      <c r="T123" t="s">
        <v>58</v>
      </c>
      <c r="U123">
        <v>24</v>
      </c>
      <c r="V123">
        <v>4.0999999999999996</v>
      </c>
      <c r="W123" t="b">
        <v>0</v>
      </c>
      <c r="X123" t="s">
        <v>33</v>
      </c>
      <c r="Y123">
        <v>1357</v>
      </c>
      <c r="Z123" t="str">
        <f t="shared" si="11"/>
        <v>1001-2000</v>
      </c>
      <c r="AA123" t="s">
        <v>73</v>
      </c>
      <c r="AB123" t="s">
        <v>68</v>
      </c>
      <c r="AC123" t="s">
        <v>37</v>
      </c>
    </row>
    <row r="124" spans="1:29" x14ac:dyDescent="0.3">
      <c r="A124">
        <v>8058</v>
      </c>
      <c r="B124" t="s">
        <v>174</v>
      </c>
      <c r="C124" s="1">
        <v>45018</v>
      </c>
      <c r="D124" s="1">
        <v>45640</v>
      </c>
      <c r="E124">
        <f t="shared" si="6"/>
        <v>622</v>
      </c>
      <c r="F124" t="str">
        <f t="shared" si="7"/>
        <v>601-700</v>
      </c>
      <c r="G124">
        <v>15.99</v>
      </c>
      <c r="H124">
        <v>239</v>
      </c>
      <c r="I124" t="str">
        <f t="shared" si="8"/>
        <v>201-300</v>
      </c>
      <c r="J124" t="s">
        <v>50</v>
      </c>
      <c r="K124">
        <v>4</v>
      </c>
      <c r="L124">
        <v>6</v>
      </c>
      <c r="M124" t="b">
        <v>0</v>
      </c>
      <c r="N124">
        <v>832</v>
      </c>
      <c r="O124" t="str">
        <f t="shared" si="9"/>
        <v>801-1000</v>
      </c>
      <c r="P124">
        <v>134</v>
      </c>
      <c r="Q124" t="str">
        <f t="shared" si="10"/>
        <v>101-150</v>
      </c>
      <c r="R124" t="s">
        <v>67</v>
      </c>
      <c r="S124" t="s">
        <v>72</v>
      </c>
      <c r="T124" t="s">
        <v>58</v>
      </c>
      <c r="U124">
        <v>99</v>
      </c>
      <c r="V124">
        <v>4.5999999999999996</v>
      </c>
      <c r="W124" t="b">
        <v>1</v>
      </c>
      <c r="X124" t="s">
        <v>33</v>
      </c>
      <c r="Y124">
        <v>3596</v>
      </c>
      <c r="Z124" t="str">
        <f t="shared" si="11"/>
        <v>3001-4000</v>
      </c>
      <c r="AA124" t="s">
        <v>41</v>
      </c>
      <c r="AB124" t="s">
        <v>60</v>
      </c>
      <c r="AC124" t="s">
        <v>61</v>
      </c>
    </row>
    <row r="125" spans="1:29" x14ac:dyDescent="0.3">
      <c r="A125">
        <v>3035</v>
      </c>
      <c r="B125" t="s">
        <v>119</v>
      </c>
      <c r="C125" s="1">
        <v>45042</v>
      </c>
      <c r="D125" s="1">
        <v>45620</v>
      </c>
      <c r="E125">
        <f t="shared" si="6"/>
        <v>578</v>
      </c>
      <c r="F125" t="str">
        <f t="shared" si="7"/>
        <v>501-600</v>
      </c>
      <c r="G125">
        <v>15.99</v>
      </c>
      <c r="H125">
        <v>106</v>
      </c>
      <c r="I125" t="str">
        <f t="shared" si="8"/>
        <v>101-200</v>
      </c>
      <c r="J125" t="s">
        <v>89</v>
      </c>
      <c r="K125">
        <v>3</v>
      </c>
      <c r="L125">
        <v>3</v>
      </c>
      <c r="M125" t="b">
        <v>1</v>
      </c>
      <c r="N125">
        <v>377</v>
      </c>
      <c r="O125" t="str">
        <f t="shared" si="9"/>
        <v>201-400</v>
      </c>
      <c r="P125">
        <v>31</v>
      </c>
      <c r="Q125" t="str">
        <f t="shared" si="10"/>
        <v>0-50</v>
      </c>
      <c r="R125" t="s">
        <v>71</v>
      </c>
      <c r="S125" t="s">
        <v>57</v>
      </c>
      <c r="T125" t="s">
        <v>64</v>
      </c>
      <c r="U125">
        <v>85</v>
      </c>
      <c r="V125">
        <v>3.5</v>
      </c>
      <c r="W125" t="b">
        <v>1</v>
      </c>
      <c r="X125" t="s">
        <v>33</v>
      </c>
      <c r="Y125">
        <v>613</v>
      </c>
      <c r="Z125" t="str">
        <f t="shared" si="11"/>
        <v>0-1000</v>
      </c>
      <c r="AA125" t="s">
        <v>41</v>
      </c>
      <c r="AB125" t="s">
        <v>77</v>
      </c>
      <c r="AC125" t="s">
        <v>37</v>
      </c>
    </row>
    <row r="126" spans="1:29" x14ac:dyDescent="0.3">
      <c r="A126">
        <v>2146</v>
      </c>
      <c r="B126" t="s">
        <v>175</v>
      </c>
      <c r="C126" s="1">
        <v>45484</v>
      </c>
      <c r="D126" s="1">
        <v>45618</v>
      </c>
      <c r="E126">
        <f t="shared" si="6"/>
        <v>134</v>
      </c>
      <c r="F126" t="str">
        <f t="shared" si="7"/>
        <v>101-200</v>
      </c>
      <c r="G126">
        <v>11.99</v>
      </c>
      <c r="H126">
        <v>388</v>
      </c>
      <c r="I126" t="str">
        <f t="shared" si="8"/>
        <v>301-400</v>
      </c>
      <c r="J126" t="s">
        <v>63</v>
      </c>
      <c r="K126">
        <v>5</v>
      </c>
      <c r="L126">
        <v>4</v>
      </c>
      <c r="M126" t="b">
        <v>1</v>
      </c>
      <c r="N126">
        <v>380</v>
      </c>
      <c r="O126" t="str">
        <f t="shared" si="9"/>
        <v>201-400</v>
      </c>
      <c r="P126">
        <v>125</v>
      </c>
      <c r="Q126" t="str">
        <f t="shared" si="10"/>
        <v>101-150</v>
      </c>
      <c r="R126" t="s">
        <v>67</v>
      </c>
      <c r="S126" t="s">
        <v>31</v>
      </c>
      <c r="T126" t="s">
        <v>40</v>
      </c>
      <c r="U126">
        <v>14</v>
      </c>
      <c r="V126">
        <v>3.2</v>
      </c>
      <c r="W126" t="b">
        <v>0</v>
      </c>
      <c r="X126" t="s">
        <v>33</v>
      </c>
      <c r="Y126">
        <v>2381</v>
      </c>
      <c r="Z126" t="str">
        <f t="shared" si="11"/>
        <v>2001-3000</v>
      </c>
      <c r="AA126" t="s">
        <v>73</v>
      </c>
      <c r="AB126" t="s">
        <v>42</v>
      </c>
      <c r="AC126" t="s">
        <v>84</v>
      </c>
    </row>
    <row r="127" spans="1:29" x14ac:dyDescent="0.3">
      <c r="A127">
        <v>5761</v>
      </c>
      <c r="B127" t="s">
        <v>176</v>
      </c>
      <c r="C127" s="1">
        <v>45311</v>
      </c>
      <c r="D127" s="1">
        <v>45634</v>
      </c>
      <c r="E127">
        <f t="shared" si="6"/>
        <v>323</v>
      </c>
      <c r="F127" t="str">
        <f t="shared" si="7"/>
        <v>301-400</v>
      </c>
      <c r="G127">
        <v>15.99</v>
      </c>
      <c r="H127">
        <v>452</v>
      </c>
      <c r="I127" t="str">
        <f t="shared" si="8"/>
        <v>401-500</v>
      </c>
      <c r="J127" t="s">
        <v>39</v>
      </c>
      <c r="K127">
        <v>2</v>
      </c>
      <c r="L127">
        <v>5</v>
      </c>
      <c r="M127" t="b">
        <v>0</v>
      </c>
      <c r="N127">
        <v>315</v>
      </c>
      <c r="O127" t="str">
        <f t="shared" si="9"/>
        <v>201-400</v>
      </c>
      <c r="P127">
        <v>118</v>
      </c>
      <c r="Q127" t="str">
        <f t="shared" si="10"/>
        <v>101-150</v>
      </c>
      <c r="R127" t="s">
        <v>56</v>
      </c>
      <c r="S127" t="s">
        <v>72</v>
      </c>
      <c r="T127" t="s">
        <v>58</v>
      </c>
      <c r="U127">
        <v>28</v>
      </c>
      <c r="V127">
        <v>3</v>
      </c>
      <c r="W127" t="b">
        <v>1</v>
      </c>
      <c r="X127" t="s">
        <v>33</v>
      </c>
      <c r="Y127">
        <v>2159</v>
      </c>
      <c r="Z127" t="str">
        <f t="shared" si="11"/>
        <v>2001-3000</v>
      </c>
      <c r="AA127" t="s">
        <v>41</v>
      </c>
      <c r="AB127" t="s">
        <v>68</v>
      </c>
      <c r="AC127" t="s">
        <v>61</v>
      </c>
    </row>
    <row r="128" spans="1:29" x14ac:dyDescent="0.3">
      <c r="A128">
        <v>5256</v>
      </c>
      <c r="B128" t="s">
        <v>177</v>
      </c>
      <c r="C128" s="1">
        <v>45614</v>
      </c>
      <c r="D128" s="1">
        <v>45628</v>
      </c>
      <c r="E128">
        <f t="shared" si="6"/>
        <v>14</v>
      </c>
      <c r="F128" t="str">
        <f t="shared" si="7"/>
        <v>0-100</v>
      </c>
      <c r="G128">
        <v>15.99</v>
      </c>
      <c r="H128">
        <v>368</v>
      </c>
      <c r="I128" t="str">
        <f t="shared" si="8"/>
        <v>301-400</v>
      </c>
      <c r="J128" t="s">
        <v>50</v>
      </c>
      <c r="K128">
        <v>4</v>
      </c>
      <c r="L128">
        <v>4</v>
      </c>
      <c r="M128" t="b">
        <v>1</v>
      </c>
      <c r="N128">
        <v>968</v>
      </c>
      <c r="O128" t="str">
        <f t="shared" si="9"/>
        <v>801-1000</v>
      </c>
      <c r="P128">
        <v>24</v>
      </c>
      <c r="Q128" t="str">
        <f t="shared" si="10"/>
        <v>0-50</v>
      </c>
      <c r="R128" t="s">
        <v>67</v>
      </c>
      <c r="S128" t="s">
        <v>46</v>
      </c>
      <c r="T128" t="s">
        <v>47</v>
      </c>
      <c r="U128">
        <v>30</v>
      </c>
      <c r="V128">
        <v>3</v>
      </c>
      <c r="W128" t="b">
        <v>1</v>
      </c>
      <c r="X128" t="s">
        <v>33</v>
      </c>
      <c r="Y128">
        <v>119</v>
      </c>
      <c r="Z128" t="str">
        <f t="shared" si="11"/>
        <v>0-1000</v>
      </c>
      <c r="AA128" t="s">
        <v>73</v>
      </c>
      <c r="AB128" t="s">
        <v>77</v>
      </c>
      <c r="AC128" t="s">
        <v>37</v>
      </c>
    </row>
    <row r="129" spans="1:29" x14ac:dyDescent="0.3">
      <c r="A129">
        <v>5995</v>
      </c>
      <c r="B129" t="s">
        <v>163</v>
      </c>
      <c r="C129" s="1">
        <v>45094</v>
      </c>
      <c r="D129" s="1">
        <v>45623</v>
      </c>
      <c r="E129">
        <f t="shared" si="6"/>
        <v>529</v>
      </c>
      <c r="F129" t="str">
        <f t="shared" si="7"/>
        <v>501-600</v>
      </c>
      <c r="G129">
        <v>15.99</v>
      </c>
      <c r="H129">
        <v>325</v>
      </c>
      <c r="I129" t="str">
        <f t="shared" si="8"/>
        <v>301-400</v>
      </c>
      <c r="J129" t="s">
        <v>29</v>
      </c>
      <c r="K129">
        <v>2</v>
      </c>
      <c r="L129">
        <v>5</v>
      </c>
      <c r="M129" t="b">
        <v>1</v>
      </c>
      <c r="N129">
        <v>757</v>
      </c>
      <c r="O129" t="str">
        <f t="shared" si="9"/>
        <v>601-800</v>
      </c>
      <c r="P129">
        <v>35</v>
      </c>
      <c r="Q129" t="str">
        <f t="shared" si="10"/>
        <v>0-50</v>
      </c>
      <c r="R129" t="s">
        <v>51</v>
      </c>
      <c r="S129" t="s">
        <v>57</v>
      </c>
      <c r="T129" t="s">
        <v>47</v>
      </c>
      <c r="U129">
        <v>81</v>
      </c>
      <c r="V129">
        <v>4.5999999999999996</v>
      </c>
      <c r="W129" t="b">
        <v>0</v>
      </c>
      <c r="X129" t="s">
        <v>33</v>
      </c>
      <c r="Y129">
        <v>2798</v>
      </c>
      <c r="Z129" t="str">
        <f t="shared" si="11"/>
        <v>2001-3000</v>
      </c>
      <c r="AA129" t="s">
        <v>35</v>
      </c>
      <c r="AB129" t="s">
        <v>42</v>
      </c>
      <c r="AC129" t="s">
        <v>37</v>
      </c>
    </row>
    <row r="130" spans="1:29" x14ac:dyDescent="0.3">
      <c r="A130">
        <v>4155</v>
      </c>
      <c r="B130" t="s">
        <v>178</v>
      </c>
      <c r="C130" s="1">
        <v>44992</v>
      </c>
      <c r="D130" s="1">
        <v>45632</v>
      </c>
      <c r="E130">
        <f t="shared" si="6"/>
        <v>640</v>
      </c>
      <c r="F130" t="str">
        <f t="shared" si="7"/>
        <v>601-700</v>
      </c>
      <c r="G130">
        <v>11.99</v>
      </c>
      <c r="H130">
        <v>42</v>
      </c>
      <c r="I130" t="str">
        <f t="shared" si="8"/>
        <v>0-100</v>
      </c>
      <c r="J130" t="s">
        <v>50</v>
      </c>
      <c r="K130">
        <v>4</v>
      </c>
      <c r="L130">
        <v>2</v>
      </c>
      <c r="M130" t="b">
        <v>0</v>
      </c>
      <c r="N130">
        <v>560</v>
      </c>
      <c r="O130" t="str">
        <f t="shared" si="9"/>
        <v>401-600</v>
      </c>
      <c r="P130">
        <v>98</v>
      </c>
      <c r="Q130" t="str">
        <f t="shared" si="10"/>
        <v>51-100</v>
      </c>
      <c r="R130" t="s">
        <v>83</v>
      </c>
      <c r="S130" t="s">
        <v>46</v>
      </c>
      <c r="T130" t="s">
        <v>47</v>
      </c>
      <c r="U130">
        <v>90</v>
      </c>
      <c r="V130">
        <v>3.8</v>
      </c>
      <c r="W130" t="b">
        <v>0</v>
      </c>
      <c r="X130" t="s">
        <v>33</v>
      </c>
      <c r="Y130">
        <v>496</v>
      </c>
      <c r="Z130" t="str">
        <f t="shared" si="11"/>
        <v>0-1000</v>
      </c>
      <c r="AA130" t="s">
        <v>65</v>
      </c>
      <c r="AB130" t="s">
        <v>60</v>
      </c>
      <c r="AC130" t="s">
        <v>84</v>
      </c>
    </row>
    <row r="131" spans="1:29" x14ac:dyDescent="0.3">
      <c r="A131">
        <v>1851</v>
      </c>
      <c r="B131" t="s">
        <v>81</v>
      </c>
      <c r="C131" s="1">
        <v>45202</v>
      </c>
      <c r="D131" s="1">
        <v>45637</v>
      </c>
      <c r="E131">
        <f t="shared" ref="E131:E194" si="12">DATEDIF(C131,D131, "d")</f>
        <v>435</v>
      </c>
      <c r="F131" t="str">
        <f t="shared" ref="F131:F194" si="13">IF(E131&lt;=100,"0-100",IF(E131&lt;=200,"101-200",IF(E131&lt;=300,"201-300",IF(E131&lt;=400,"301-400",IF(E131&lt;=500,"401-500",IF(E131&lt;=600,"501-600",IF( E131&lt;=700, "601-700","701-800")))))))</f>
        <v>401-500</v>
      </c>
      <c r="G131">
        <v>11.99</v>
      </c>
      <c r="H131">
        <v>344</v>
      </c>
      <c r="I131" t="str">
        <f t="shared" ref="I131:I194" si="14">IF(H131&lt;=100, "0-100",IF(H131&lt;=200, "101-200",IF(H131&lt;=300, "201-300",IF( H131&lt;=400, "301-400","401-500"))))</f>
        <v>301-400</v>
      </c>
      <c r="J131" t="s">
        <v>63</v>
      </c>
      <c r="K131">
        <v>3</v>
      </c>
      <c r="L131">
        <v>1</v>
      </c>
      <c r="M131" t="b">
        <v>0</v>
      </c>
      <c r="N131">
        <v>456</v>
      </c>
      <c r="O131" t="str">
        <f t="shared" ref="O131:O194" si="15">IF(N131&lt;=200, "0-200",IF(N131&lt;=400, "201-400",IF(N131&lt;=600, "401-600",IF( N131&lt;=800, "601-800","801-1000"))))</f>
        <v>401-600</v>
      </c>
      <c r="P131">
        <v>196</v>
      </c>
      <c r="Q131" t="str">
        <f t="shared" ref="Q131:Q194" si="16">IF(P131&lt;=50, "0-50",IF(P131&lt;=100,"51-100",IF(P131&lt;=150,"101-150","151-200")))</f>
        <v>151-200</v>
      </c>
      <c r="R131" t="s">
        <v>83</v>
      </c>
      <c r="S131" t="s">
        <v>57</v>
      </c>
      <c r="T131" t="s">
        <v>47</v>
      </c>
      <c r="U131">
        <v>83</v>
      </c>
      <c r="V131">
        <v>5</v>
      </c>
      <c r="W131" t="b">
        <v>0</v>
      </c>
      <c r="X131" t="s">
        <v>33</v>
      </c>
      <c r="Y131">
        <v>3599</v>
      </c>
      <c r="Z131" t="str">
        <f t="shared" ref="Z131:Z194" si="17">IF(Y131&lt;=1000, "0-1000",IF(Y131&lt;=2000, "1001-2000",IF(Y131&lt;=3000, "2001-3000",IF( Y131&lt;=4000, "3001-4000","4001-5000"))))</f>
        <v>3001-4000</v>
      </c>
      <c r="AA131" t="s">
        <v>41</v>
      </c>
      <c r="AB131" t="s">
        <v>68</v>
      </c>
      <c r="AC131" t="s">
        <v>43</v>
      </c>
    </row>
    <row r="132" spans="1:29" x14ac:dyDescent="0.3">
      <c r="A132">
        <v>8068</v>
      </c>
      <c r="B132" t="s">
        <v>179</v>
      </c>
      <c r="C132" s="1">
        <v>45274</v>
      </c>
      <c r="D132" s="1">
        <v>45619</v>
      </c>
      <c r="E132">
        <f t="shared" si="12"/>
        <v>345</v>
      </c>
      <c r="F132" t="str">
        <f t="shared" si="13"/>
        <v>301-400</v>
      </c>
      <c r="G132">
        <v>15.99</v>
      </c>
      <c r="H132">
        <v>77</v>
      </c>
      <c r="I132" t="str">
        <f t="shared" si="14"/>
        <v>0-100</v>
      </c>
      <c r="J132" t="s">
        <v>39</v>
      </c>
      <c r="K132">
        <v>5</v>
      </c>
      <c r="L132">
        <v>3</v>
      </c>
      <c r="M132" t="b">
        <v>0</v>
      </c>
      <c r="N132">
        <v>780</v>
      </c>
      <c r="O132" t="str">
        <f t="shared" si="15"/>
        <v>601-800</v>
      </c>
      <c r="P132">
        <v>138</v>
      </c>
      <c r="Q132" t="str">
        <f t="shared" si="16"/>
        <v>101-150</v>
      </c>
      <c r="R132" t="s">
        <v>56</v>
      </c>
      <c r="S132" t="s">
        <v>72</v>
      </c>
      <c r="T132" t="s">
        <v>75</v>
      </c>
      <c r="U132">
        <v>66</v>
      </c>
      <c r="V132">
        <v>3.4</v>
      </c>
      <c r="W132" t="b">
        <v>0</v>
      </c>
      <c r="X132" t="s">
        <v>33</v>
      </c>
      <c r="Y132">
        <v>1752</v>
      </c>
      <c r="Z132" t="str">
        <f t="shared" si="17"/>
        <v>1001-2000</v>
      </c>
      <c r="AA132" t="s">
        <v>73</v>
      </c>
      <c r="AB132" t="s">
        <v>60</v>
      </c>
      <c r="AC132" t="s">
        <v>84</v>
      </c>
    </row>
    <row r="133" spans="1:29" x14ac:dyDescent="0.3">
      <c r="A133">
        <v>8425</v>
      </c>
      <c r="B133" t="s">
        <v>38</v>
      </c>
      <c r="C133" s="1">
        <v>45610</v>
      </c>
      <c r="D133" s="1">
        <v>45624</v>
      </c>
      <c r="E133">
        <f t="shared" si="12"/>
        <v>14</v>
      </c>
      <c r="F133" t="str">
        <f t="shared" si="13"/>
        <v>0-100</v>
      </c>
      <c r="G133">
        <v>7.99</v>
      </c>
      <c r="H133">
        <v>237</v>
      </c>
      <c r="I133" t="str">
        <f t="shared" si="14"/>
        <v>201-300</v>
      </c>
      <c r="J133" t="s">
        <v>70</v>
      </c>
      <c r="K133">
        <v>5</v>
      </c>
      <c r="L133">
        <v>3</v>
      </c>
      <c r="M133" t="b">
        <v>1</v>
      </c>
      <c r="N133">
        <v>168</v>
      </c>
      <c r="O133" t="str">
        <f t="shared" si="15"/>
        <v>0-200</v>
      </c>
      <c r="P133">
        <v>18</v>
      </c>
      <c r="Q133" t="str">
        <f t="shared" si="16"/>
        <v>0-50</v>
      </c>
      <c r="R133" t="s">
        <v>67</v>
      </c>
      <c r="S133" t="s">
        <v>72</v>
      </c>
      <c r="T133" t="s">
        <v>47</v>
      </c>
      <c r="U133">
        <v>32</v>
      </c>
      <c r="V133">
        <v>3.5</v>
      </c>
      <c r="W133" t="b">
        <v>1</v>
      </c>
      <c r="X133" t="s">
        <v>33</v>
      </c>
      <c r="Y133">
        <v>3633</v>
      </c>
      <c r="Z133" t="str">
        <f t="shared" si="17"/>
        <v>3001-4000</v>
      </c>
      <c r="AA133" t="s">
        <v>65</v>
      </c>
      <c r="AB133" t="s">
        <v>42</v>
      </c>
      <c r="AC133" t="s">
        <v>43</v>
      </c>
    </row>
    <row r="134" spans="1:29" x14ac:dyDescent="0.3">
      <c r="A134">
        <v>4706</v>
      </c>
      <c r="B134" t="s">
        <v>125</v>
      </c>
      <c r="C134" s="1">
        <v>44965</v>
      </c>
      <c r="D134" s="1">
        <v>45632</v>
      </c>
      <c r="E134">
        <f t="shared" si="12"/>
        <v>667</v>
      </c>
      <c r="F134" t="str">
        <f t="shared" si="13"/>
        <v>601-700</v>
      </c>
      <c r="G134">
        <v>11.99</v>
      </c>
      <c r="H134">
        <v>480</v>
      </c>
      <c r="I134" t="str">
        <f t="shared" si="14"/>
        <v>401-500</v>
      </c>
      <c r="J134" t="s">
        <v>50</v>
      </c>
      <c r="K134">
        <v>1</v>
      </c>
      <c r="L134">
        <v>2</v>
      </c>
      <c r="M134" t="b">
        <v>1</v>
      </c>
      <c r="N134">
        <v>350</v>
      </c>
      <c r="O134" t="str">
        <f t="shared" si="15"/>
        <v>201-400</v>
      </c>
      <c r="P134">
        <v>122</v>
      </c>
      <c r="Q134" t="str">
        <f t="shared" si="16"/>
        <v>101-150</v>
      </c>
      <c r="R134" t="s">
        <v>83</v>
      </c>
      <c r="S134" t="s">
        <v>31</v>
      </c>
      <c r="T134" t="s">
        <v>58</v>
      </c>
      <c r="U134">
        <v>59</v>
      </c>
      <c r="V134">
        <v>4.5999999999999996</v>
      </c>
      <c r="W134" t="b">
        <v>0</v>
      </c>
      <c r="X134" t="s">
        <v>33</v>
      </c>
      <c r="Y134">
        <v>3568</v>
      </c>
      <c r="Z134" t="str">
        <f t="shared" si="17"/>
        <v>3001-4000</v>
      </c>
      <c r="AA134" t="s">
        <v>41</v>
      </c>
      <c r="AB134" t="s">
        <v>36</v>
      </c>
      <c r="AC134" t="s">
        <v>37</v>
      </c>
    </row>
    <row r="135" spans="1:29" x14ac:dyDescent="0.3">
      <c r="A135">
        <v>7544</v>
      </c>
      <c r="B135" t="s">
        <v>180</v>
      </c>
      <c r="C135" s="1">
        <v>45170</v>
      </c>
      <c r="D135" s="1">
        <v>45621</v>
      </c>
      <c r="E135">
        <f t="shared" si="12"/>
        <v>451</v>
      </c>
      <c r="F135" t="str">
        <f t="shared" si="13"/>
        <v>401-500</v>
      </c>
      <c r="G135">
        <v>15.99</v>
      </c>
      <c r="H135">
        <v>152</v>
      </c>
      <c r="I135" t="str">
        <f t="shared" si="14"/>
        <v>101-200</v>
      </c>
      <c r="J135" t="s">
        <v>63</v>
      </c>
      <c r="K135">
        <v>1</v>
      </c>
      <c r="L135">
        <v>3</v>
      </c>
      <c r="M135" t="b">
        <v>0</v>
      </c>
      <c r="N135">
        <v>341</v>
      </c>
      <c r="O135" t="str">
        <f t="shared" si="15"/>
        <v>201-400</v>
      </c>
      <c r="P135">
        <v>193</v>
      </c>
      <c r="Q135" t="str">
        <f t="shared" si="16"/>
        <v>151-200</v>
      </c>
      <c r="R135" t="s">
        <v>51</v>
      </c>
      <c r="S135" t="s">
        <v>57</v>
      </c>
      <c r="T135" t="s">
        <v>47</v>
      </c>
      <c r="U135">
        <v>95</v>
      </c>
      <c r="V135">
        <v>3.7</v>
      </c>
      <c r="W135" t="b">
        <v>0</v>
      </c>
      <c r="X135" t="s">
        <v>33</v>
      </c>
      <c r="Y135">
        <v>4361</v>
      </c>
      <c r="Z135" t="str">
        <f t="shared" si="17"/>
        <v>4001-5000</v>
      </c>
      <c r="AA135" t="s">
        <v>35</v>
      </c>
      <c r="AB135" t="s">
        <v>68</v>
      </c>
      <c r="AC135" t="s">
        <v>84</v>
      </c>
    </row>
    <row r="136" spans="1:29" x14ac:dyDescent="0.3">
      <c r="A136">
        <v>4029</v>
      </c>
      <c r="B136" t="s">
        <v>181</v>
      </c>
      <c r="C136" s="1">
        <v>45580</v>
      </c>
      <c r="D136" s="1">
        <v>45620</v>
      </c>
      <c r="E136">
        <f t="shared" si="12"/>
        <v>40</v>
      </c>
      <c r="F136" t="str">
        <f t="shared" si="13"/>
        <v>0-100</v>
      </c>
      <c r="G136">
        <v>11.99</v>
      </c>
      <c r="H136">
        <v>308</v>
      </c>
      <c r="I136" t="str">
        <f t="shared" si="14"/>
        <v>301-400</v>
      </c>
      <c r="J136" t="s">
        <v>39</v>
      </c>
      <c r="K136">
        <v>2</v>
      </c>
      <c r="L136">
        <v>3</v>
      </c>
      <c r="M136" t="b">
        <v>0</v>
      </c>
      <c r="N136">
        <v>392</v>
      </c>
      <c r="O136" t="str">
        <f t="shared" si="15"/>
        <v>201-400</v>
      </c>
      <c r="P136">
        <v>151</v>
      </c>
      <c r="Q136" t="str">
        <f t="shared" si="16"/>
        <v>151-200</v>
      </c>
      <c r="R136" t="s">
        <v>45</v>
      </c>
      <c r="S136" t="s">
        <v>46</v>
      </c>
      <c r="T136" t="s">
        <v>40</v>
      </c>
      <c r="U136">
        <v>27</v>
      </c>
      <c r="V136">
        <v>4.2</v>
      </c>
      <c r="W136" t="b">
        <v>1</v>
      </c>
      <c r="X136" t="s">
        <v>33</v>
      </c>
      <c r="Y136">
        <v>1176</v>
      </c>
      <c r="Z136" t="str">
        <f t="shared" si="17"/>
        <v>1001-2000</v>
      </c>
      <c r="AA136" t="s">
        <v>35</v>
      </c>
      <c r="AB136" t="s">
        <v>60</v>
      </c>
      <c r="AC136" t="s">
        <v>43</v>
      </c>
    </row>
    <row r="137" spans="1:29" x14ac:dyDescent="0.3">
      <c r="A137">
        <v>6117</v>
      </c>
      <c r="B137" t="s">
        <v>114</v>
      </c>
      <c r="C137" s="1">
        <v>45442</v>
      </c>
      <c r="D137" s="1">
        <v>45623</v>
      </c>
      <c r="E137">
        <f t="shared" si="12"/>
        <v>181</v>
      </c>
      <c r="F137" t="str">
        <f t="shared" si="13"/>
        <v>101-200</v>
      </c>
      <c r="G137">
        <v>7.99</v>
      </c>
      <c r="H137">
        <v>14</v>
      </c>
      <c r="I137" t="str">
        <f t="shared" si="14"/>
        <v>0-100</v>
      </c>
      <c r="J137" t="s">
        <v>39</v>
      </c>
      <c r="K137">
        <v>5</v>
      </c>
      <c r="L137">
        <v>5</v>
      </c>
      <c r="M137" t="b">
        <v>1</v>
      </c>
      <c r="N137">
        <v>95</v>
      </c>
      <c r="O137" t="str">
        <f t="shared" si="15"/>
        <v>0-200</v>
      </c>
      <c r="P137">
        <v>158</v>
      </c>
      <c r="Q137" t="str">
        <f t="shared" si="16"/>
        <v>151-200</v>
      </c>
      <c r="R137" t="s">
        <v>67</v>
      </c>
      <c r="S137" t="s">
        <v>57</v>
      </c>
      <c r="T137" t="s">
        <v>32</v>
      </c>
      <c r="U137">
        <v>49</v>
      </c>
      <c r="V137">
        <v>3.9</v>
      </c>
      <c r="W137" t="b">
        <v>0</v>
      </c>
      <c r="X137" t="s">
        <v>33</v>
      </c>
      <c r="Y137">
        <v>1849</v>
      </c>
      <c r="Z137" t="str">
        <f t="shared" si="17"/>
        <v>1001-2000</v>
      </c>
      <c r="AA137" t="s">
        <v>73</v>
      </c>
      <c r="AB137" t="s">
        <v>60</v>
      </c>
      <c r="AC137" t="s">
        <v>43</v>
      </c>
    </row>
    <row r="138" spans="1:29" x14ac:dyDescent="0.3">
      <c r="A138">
        <v>1408</v>
      </c>
      <c r="B138" t="s">
        <v>182</v>
      </c>
      <c r="C138" s="1">
        <v>44949</v>
      </c>
      <c r="D138" s="1">
        <v>45616</v>
      </c>
      <c r="E138">
        <f t="shared" si="12"/>
        <v>667</v>
      </c>
      <c r="F138" t="str">
        <f t="shared" si="13"/>
        <v>601-700</v>
      </c>
      <c r="G138">
        <v>11.99</v>
      </c>
      <c r="H138">
        <v>233</v>
      </c>
      <c r="I138" t="str">
        <f t="shared" si="14"/>
        <v>201-300</v>
      </c>
      <c r="J138" t="s">
        <v>39</v>
      </c>
      <c r="K138">
        <v>5</v>
      </c>
      <c r="L138">
        <v>6</v>
      </c>
      <c r="M138" t="b">
        <v>1</v>
      </c>
      <c r="N138">
        <v>186</v>
      </c>
      <c r="O138" t="str">
        <f t="shared" si="15"/>
        <v>0-200</v>
      </c>
      <c r="P138">
        <v>129</v>
      </c>
      <c r="Q138" t="str">
        <f t="shared" si="16"/>
        <v>101-150</v>
      </c>
      <c r="R138" t="s">
        <v>56</v>
      </c>
      <c r="S138" t="s">
        <v>46</v>
      </c>
      <c r="T138" t="s">
        <v>32</v>
      </c>
      <c r="U138">
        <v>38</v>
      </c>
      <c r="V138">
        <v>4</v>
      </c>
      <c r="W138" t="b">
        <v>1</v>
      </c>
      <c r="X138" t="s">
        <v>33</v>
      </c>
      <c r="Y138">
        <v>3953</v>
      </c>
      <c r="Z138" t="str">
        <f t="shared" si="17"/>
        <v>3001-4000</v>
      </c>
      <c r="AA138" t="s">
        <v>65</v>
      </c>
      <c r="AB138" t="s">
        <v>36</v>
      </c>
      <c r="AC138" t="s">
        <v>43</v>
      </c>
    </row>
    <row r="139" spans="1:29" x14ac:dyDescent="0.3">
      <c r="A139">
        <v>8396</v>
      </c>
      <c r="B139" t="s">
        <v>55</v>
      </c>
      <c r="C139" s="1">
        <v>45338</v>
      </c>
      <c r="D139" s="1">
        <v>45637</v>
      </c>
      <c r="E139">
        <f t="shared" si="12"/>
        <v>299</v>
      </c>
      <c r="F139" t="str">
        <f t="shared" si="13"/>
        <v>201-300</v>
      </c>
      <c r="G139">
        <v>7.99</v>
      </c>
      <c r="H139">
        <v>169</v>
      </c>
      <c r="I139" t="str">
        <f t="shared" si="14"/>
        <v>101-200</v>
      </c>
      <c r="J139" t="s">
        <v>54</v>
      </c>
      <c r="K139">
        <v>1</v>
      </c>
      <c r="L139">
        <v>5</v>
      </c>
      <c r="M139" t="b">
        <v>0</v>
      </c>
      <c r="N139">
        <v>543</v>
      </c>
      <c r="O139" t="str">
        <f t="shared" si="15"/>
        <v>401-600</v>
      </c>
      <c r="P139">
        <v>111</v>
      </c>
      <c r="Q139" t="str">
        <f t="shared" si="16"/>
        <v>101-150</v>
      </c>
      <c r="R139" t="s">
        <v>71</v>
      </c>
      <c r="S139" t="s">
        <v>31</v>
      </c>
      <c r="T139" t="s">
        <v>75</v>
      </c>
      <c r="U139">
        <v>28</v>
      </c>
      <c r="V139">
        <v>3.7</v>
      </c>
      <c r="W139" t="b">
        <v>0</v>
      </c>
      <c r="X139" t="s">
        <v>33</v>
      </c>
      <c r="Y139">
        <v>3277</v>
      </c>
      <c r="Z139" t="str">
        <f t="shared" si="17"/>
        <v>3001-4000</v>
      </c>
      <c r="AA139" t="s">
        <v>59</v>
      </c>
      <c r="AB139" t="s">
        <v>77</v>
      </c>
      <c r="AC139" t="s">
        <v>43</v>
      </c>
    </row>
    <row r="140" spans="1:29" x14ac:dyDescent="0.3">
      <c r="A140">
        <v>6806</v>
      </c>
      <c r="B140" t="s">
        <v>183</v>
      </c>
      <c r="C140" s="1">
        <v>45278</v>
      </c>
      <c r="D140" s="1">
        <v>45619</v>
      </c>
      <c r="E140">
        <f t="shared" si="12"/>
        <v>341</v>
      </c>
      <c r="F140" t="str">
        <f t="shared" si="13"/>
        <v>301-400</v>
      </c>
      <c r="G140">
        <v>7.99</v>
      </c>
      <c r="H140">
        <v>358</v>
      </c>
      <c r="I140" t="str">
        <f t="shared" si="14"/>
        <v>301-400</v>
      </c>
      <c r="J140" t="s">
        <v>29</v>
      </c>
      <c r="K140">
        <v>2</v>
      </c>
      <c r="L140">
        <v>3</v>
      </c>
      <c r="M140" t="b">
        <v>1</v>
      </c>
      <c r="N140">
        <v>858</v>
      </c>
      <c r="O140" t="str">
        <f t="shared" si="15"/>
        <v>801-1000</v>
      </c>
      <c r="P140">
        <v>65</v>
      </c>
      <c r="Q140" t="str">
        <f t="shared" si="16"/>
        <v>51-100</v>
      </c>
      <c r="R140" t="s">
        <v>71</v>
      </c>
      <c r="S140" t="s">
        <v>46</v>
      </c>
      <c r="T140" t="s">
        <v>47</v>
      </c>
      <c r="U140">
        <v>5</v>
      </c>
      <c r="V140">
        <v>4.5999999999999996</v>
      </c>
      <c r="W140" t="b">
        <v>1</v>
      </c>
      <c r="X140" t="s">
        <v>33</v>
      </c>
      <c r="Y140">
        <v>1572</v>
      </c>
      <c r="Z140" t="str">
        <f t="shared" si="17"/>
        <v>1001-2000</v>
      </c>
      <c r="AA140" t="s">
        <v>65</v>
      </c>
      <c r="AB140" t="s">
        <v>68</v>
      </c>
      <c r="AC140" t="s">
        <v>84</v>
      </c>
    </row>
    <row r="141" spans="1:29" x14ac:dyDescent="0.3">
      <c r="A141">
        <v>3496</v>
      </c>
      <c r="B141" t="s">
        <v>166</v>
      </c>
      <c r="C141" s="1">
        <v>45254</v>
      </c>
      <c r="D141" s="1">
        <v>45637</v>
      </c>
      <c r="E141">
        <f t="shared" si="12"/>
        <v>383</v>
      </c>
      <c r="F141" t="str">
        <f t="shared" si="13"/>
        <v>301-400</v>
      </c>
      <c r="G141">
        <v>11.99</v>
      </c>
      <c r="H141">
        <v>404</v>
      </c>
      <c r="I141" t="str">
        <f t="shared" si="14"/>
        <v>401-500</v>
      </c>
      <c r="J141" t="s">
        <v>39</v>
      </c>
      <c r="K141">
        <v>4</v>
      </c>
      <c r="L141">
        <v>6</v>
      </c>
      <c r="M141" t="b">
        <v>0</v>
      </c>
      <c r="N141">
        <v>906</v>
      </c>
      <c r="O141" t="str">
        <f t="shared" si="15"/>
        <v>801-1000</v>
      </c>
      <c r="P141">
        <v>43</v>
      </c>
      <c r="Q141" t="str">
        <f t="shared" si="16"/>
        <v>0-50</v>
      </c>
      <c r="R141" t="s">
        <v>56</v>
      </c>
      <c r="S141" t="s">
        <v>31</v>
      </c>
      <c r="T141" t="s">
        <v>40</v>
      </c>
      <c r="U141">
        <v>59</v>
      </c>
      <c r="V141">
        <v>4.9000000000000004</v>
      </c>
      <c r="W141" t="b">
        <v>1</v>
      </c>
      <c r="X141" t="s">
        <v>33</v>
      </c>
      <c r="Y141">
        <v>2676</v>
      </c>
      <c r="Z141" t="str">
        <f t="shared" si="17"/>
        <v>2001-3000</v>
      </c>
      <c r="AA141" t="s">
        <v>73</v>
      </c>
      <c r="AB141" t="s">
        <v>42</v>
      </c>
      <c r="AC141" t="s">
        <v>61</v>
      </c>
    </row>
    <row r="142" spans="1:29" x14ac:dyDescent="0.3">
      <c r="A142">
        <v>7840</v>
      </c>
      <c r="B142" t="s">
        <v>184</v>
      </c>
      <c r="C142" s="1">
        <v>45324</v>
      </c>
      <c r="D142" s="1">
        <v>45637</v>
      </c>
      <c r="E142">
        <f t="shared" si="12"/>
        <v>313</v>
      </c>
      <c r="F142" t="str">
        <f t="shared" si="13"/>
        <v>301-400</v>
      </c>
      <c r="G142">
        <v>15.99</v>
      </c>
      <c r="H142">
        <v>131</v>
      </c>
      <c r="I142" t="str">
        <f t="shared" si="14"/>
        <v>101-200</v>
      </c>
      <c r="J142" t="s">
        <v>70</v>
      </c>
      <c r="K142">
        <v>5</v>
      </c>
      <c r="L142">
        <v>3</v>
      </c>
      <c r="M142" t="b">
        <v>1</v>
      </c>
      <c r="N142">
        <v>808</v>
      </c>
      <c r="O142" t="str">
        <f t="shared" si="15"/>
        <v>801-1000</v>
      </c>
      <c r="P142">
        <v>48</v>
      </c>
      <c r="Q142" t="str">
        <f t="shared" si="16"/>
        <v>0-50</v>
      </c>
      <c r="R142" t="s">
        <v>51</v>
      </c>
      <c r="S142" t="s">
        <v>31</v>
      </c>
      <c r="T142" t="s">
        <v>32</v>
      </c>
      <c r="U142">
        <v>55</v>
      </c>
      <c r="V142">
        <v>3.3</v>
      </c>
      <c r="W142" t="b">
        <v>1</v>
      </c>
      <c r="X142" t="s">
        <v>33</v>
      </c>
      <c r="Y142">
        <v>3053</v>
      </c>
      <c r="Z142" t="str">
        <f t="shared" si="17"/>
        <v>3001-4000</v>
      </c>
      <c r="AA142" t="s">
        <v>59</v>
      </c>
      <c r="AB142" t="s">
        <v>77</v>
      </c>
      <c r="AC142" t="s">
        <v>84</v>
      </c>
    </row>
    <row r="143" spans="1:29" x14ac:dyDescent="0.3">
      <c r="A143">
        <v>2099</v>
      </c>
      <c r="B143" t="s">
        <v>119</v>
      </c>
      <c r="C143" s="1">
        <v>45493</v>
      </c>
      <c r="D143" s="1">
        <v>45619</v>
      </c>
      <c r="E143">
        <f t="shared" si="12"/>
        <v>126</v>
      </c>
      <c r="F143" t="str">
        <f t="shared" si="13"/>
        <v>101-200</v>
      </c>
      <c r="G143">
        <v>11.99</v>
      </c>
      <c r="H143">
        <v>32</v>
      </c>
      <c r="I143" t="str">
        <f t="shared" si="14"/>
        <v>0-100</v>
      </c>
      <c r="J143" t="s">
        <v>39</v>
      </c>
      <c r="K143">
        <v>1</v>
      </c>
      <c r="L143">
        <v>6</v>
      </c>
      <c r="M143" t="b">
        <v>1</v>
      </c>
      <c r="N143">
        <v>84</v>
      </c>
      <c r="O143" t="str">
        <f t="shared" si="15"/>
        <v>0-200</v>
      </c>
      <c r="P143">
        <v>73</v>
      </c>
      <c r="Q143" t="str">
        <f t="shared" si="16"/>
        <v>51-100</v>
      </c>
      <c r="R143" t="s">
        <v>71</v>
      </c>
      <c r="S143" t="s">
        <v>72</v>
      </c>
      <c r="T143" t="s">
        <v>32</v>
      </c>
      <c r="U143">
        <v>59</v>
      </c>
      <c r="V143">
        <v>3.6</v>
      </c>
      <c r="W143" t="b">
        <v>1</v>
      </c>
      <c r="X143" t="s">
        <v>33</v>
      </c>
      <c r="Y143">
        <v>2620</v>
      </c>
      <c r="Z143" t="str">
        <f t="shared" si="17"/>
        <v>2001-3000</v>
      </c>
      <c r="AA143" t="s">
        <v>41</v>
      </c>
      <c r="AB143" t="s">
        <v>36</v>
      </c>
      <c r="AC143" t="s">
        <v>61</v>
      </c>
    </row>
    <row r="144" spans="1:29" x14ac:dyDescent="0.3">
      <c r="A144">
        <v>6518</v>
      </c>
      <c r="B144" t="s">
        <v>185</v>
      </c>
      <c r="C144" s="1">
        <v>45617</v>
      </c>
      <c r="D144" s="1">
        <v>45633</v>
      </c>
      <c r="E144">
        <f t="shared" si="12"/>
        <v>16</v>
      </c>
      <c r="F144" t="str">
        <f t="shared" si="13"/>
        <v>0-100</v>
      </c>
      <c r="G144">
        <v>7.99</v>
      </c>
      <c r="H144">
        <v>478</v>
      </c>
      <c r="I144" t="str">
        <f t="shared" si="14"/>
        <v>401-500</v>
      </c>
      <c r="J144" t="s">
        <v>29</v>
      </c>
      <c r="K144">
        <v>5</v>
      </c>
      <c r="L144">
        <v>3</v>
      </c>
      <c r="M144" t="b">
        <v>1</v>
      </c>
      <c r="N144">
        <v>780</v>
      </c>
      <c r="O144" t="str">
        <f t="shared" si="15"/>
        <v>601-800</v>
      </c>
      <c r="P144">
        <v>78</v>
      </c>
      <c r="Q144" t="str">
        <f t="shared" si="16"/>
        <v>51-100</v>
      </c>
      <c r="R144" t="s">
        <v>51</v>
      </c>
      <c r="S144" t="s">
        <v>31</v>
      </c>
      <c r="T144" t="s">
        <v>58</v>
      </c>
      <c r="U144">
        <v>66</v>
      </c>
      <c r="V144">
        <v>4</v>
      </c>
      <c r="W144" t="b">
        <v>0</v>
      </c>
      <c r="X144" t="s">
        <v>33</v>
      </c>
      <c r="Y144">
        <v>4068</v>
      </c>
      <c r="Z144" t="str">
        <f t="shared" si="17"/>
        <v>4001-5000</v>
      </c>
      <c r="AA144" t="s">
        <v>59</v>
      </c>
      <c r="AB144" t="s">
        <v>36</v>
      </c>
      <c r="AC144" t="s">
        <v>61</v>
      </c>
    </row>
    <row r="145" spans="1:29" x14ac:dyDescent="0.3">
      <c r="A145">
        <v>1976</v>
      </c>
      <c r="B145" t="s">
        <v>171</v>
      </c>
      <c r="C145" s="1">
        <v>45585</v>
      </c>
      <c r="D145" s="1">
        <v>45642</v>
      </c>
      <c r="E145">
        <f t="shared" si="12"/>
        <v>57</v>
      </c>
      <c r="F145" t="str">
        <f t="shared" si="13"/>
        <v>0-100</v>
      </c>
      <c r="G145">
        <v>11.99</v>
      </c>
      <c r="H145">
        <v>88</v>
      </c>
      <c r="I145" t="str">
        <f t="shared" si="14"/>
        <v>0-100</v>
      </c>
      <c r="J145" t="s">
        <v>50</v>
      </c>
      <c r="K145">
        <v>3</v>
      </c>
      <c r="L145">
        <v>1</v>
      </c>
      <c r="M145" t="b">
        <v>0</v>
      </c>
      <c r="N145">
        <v>247</v>
      </c>
      <c r="O145" t="str">
        <f t="shared" si="15"/>
        <v>201-400</v>
      </c>
      <c r="P145">
        <v>30</v>
      </c>
      <c r="Q145" t="str">
        <f t="shared" si="16"/>
        <v>0-50</v>
      </c>
      <c r="R145" t="s">
        <v>51</v>
      </c>
      <c r="S145" t="s">
        <v>46</v>
      </c>
      <c r="T145" t="s">
        <v>47</v>
      </c>
      <c r="U145">
        <v>46</v>
      </c>
      <c r="V145">
        <v>4.7</v>
      </c>
      <c r="W145" t="b">
        <v>1</v>
      </c>
      <c r="X145" t="s">
        <v>33</v>
      </c>
      <c r="Y145">
        <v>172</v>
      </c>
      <c r="Z145" t="str">
        <f t="shared" si="17"/>
        <v>0-1000</v>
      </c>
      <c r="AA145" t="s">
        <v>73</v>
      </c>
      <c r="AB145" t="s">
        <v>42</v>
      </c>
      <c r="AC145" t="s">
        <v>61</v>
      </c>
    </row>
    <row r="146" spans="1:29" x14ac:dyDescent="0.3">
      <c r="A146">
        <v>8777</v>
      </c>
      <c r="B146" t="s">
        <v>186</v>
      </c>
      <c r="C146" s="1">
        <v>45333</v>
      </c>
      <c r="D146" s="1">
        <v>45623</v>
      </c>
      <c r="E146">
        <f t="shared" si="12"/>
        <v>290</v>
      </c>
      <c r="F146" t="str">
        <f t="shared" si="13"/>
        <v>201-300</v>
      </c>
      <c r="G146">
        <v>11.99</v>
      </c>
      <c r="H146">
        <v>395</v>
      </c>
      <c r="I146" t="str">
        <f t="shared" si="14"/>
        <v>301-400</v>
      </c>
      <c r="J146" t="s">
        <v>50</v>
      </c>
      <c r="K146">
        <v>4</v>
      </c>
      <c r="L146">
        <v>4</v>
      </c>
      <c r="M146" t="b">
        <v>0</v>
      </c>
      <c r="N146">
        <v>190</v>
      </c>
      <c r="O146" t="str">
        <f t="shared" si="15"/>
        <v>0-200</v>
      </c>
      <c r="P146">
        <v>105</v>
      </c>
      <c r="Q146" t="str">
        <f t="shared" si="16"/>
        <v>101-150</v>
      </c>
      <c r="R146" t="s">
        <v>83</v>
      </c>
      <c r="S146" t="s">
        <v>57</v>
      </c>
      <c r="T146" t="s">
        <v>40</v>
      </c>
      <c r="U146">
        <v>67</v>
      </c>
      <c r="V146">
        <v>4.0999999999999996</v>
      </c>
      <c r="W146" t="b">
        <v>0</v>
      </c>
      <c r="X146" t="s">
        <v>33</v>
      </c>
      <c r="Y146">
        <v>1040</v>
      </c>
      <c r="Z146" t="str">
        <f t="shared" si="17"/>
        <v>1001-2000</v>
      </c>
      <c r="AA146" t="s">
        <v>35</v>
      </c>
      <c r="AB146" t="s">
        <v>68</v>
      </c>
      <c r="AC146" t="s">
        <v>43</v>
      </c>
    </row>
    <row r="147" spans="1:29" x14ac:dyDescent="0.3">
      <c r="A147">
        <v>1576</v>
      </c>
      <c r="B147" t="s">
        <v>123</v>
      </c>
      <c r="C147" s="1">
        <v>45004</v>
      </c>
      <c r="D147" s="1">
        <v>45616</v>
      </c>
      <c r="E147">
        <f t="shared" si="12"/>
        <v>612</v>
      </c>
      <c r="F147" t="str">
        <f t="shared" si="13"/>
        <v>601-700</v>
      </c>
      <c r="G147">
        <v>11.99</v>
      </c>
      <c r="H147">
        <v>385</v>
      </c>
      <c r="I147" t="str">
        <f t="shared" si="14"/>
        <v>301-400</v>
      </c>
      <c r="J147" t="s">
        <v>39</v>
      </c>
      <c r="K147">
        <v>4</v>
      </c>
      <c r="L147">
        <v>1</v>
      </c>
      <c r="M147" t="b">
        <v>1</v>
      </c>
      <c r="N147">
        <v>390</v>
      </c>
      <c r="O147" t="str">
        <f t="shared" si="15"/>
        <v>201-400</v>
      </c>
      <c r="P147">
        <v>163</v>
      </c>
      <c r="Q147" t="str">
        <f t="shared" si="16"/>
        <v>151-200</v>
      </c>
      <c r="R147" t="s">
        <v>67</v>
      </c>
      <c r="S147" t="s">
        <v>72</v>
      </c>
      <c r="T147" t="s">
        <v>75</v>
      </c>
      <c r="U147">
        <v>43</v>
      </c>
      <c r="V147">
        <v>3.3</v>
      </c>
      <c r="W147" t="b">
        <v>0</v>
      </c>
      <c r="X147" t="s">
        <v>33</v>
      </c>
      <c r="Y147">
        <v>3574</v>
      </c>
      <c r="Z147" t="str">
        <f t="shared" si="17"/>
        <v>3001-4000</v>
      </c>
      <c r="AA147" t="s">
        <v>59</v>
      </c>
      <c r="AB147" t="s">
        <v>42</v>
      </c>
      <c r="AC147" t="s">
        <v>84</v>
      </c>
    </row>
    <row r="148" spans="1:29" x14ac:dyDescent="0.3">
      <c r="A148">
        <v>7979</v>
      </c>
      <c r="B148" t="s">
        <v>187</v>
      </c>
      <c r="C148" s="1">
        <v>45049</v>
      </c>
      <c r="D148" s="1">
        <v>45623</v>
      </c>
      <c r="E148">
        <f t="shared" si="12"/>
        <v>574</v>
      </c>
      <c r="F148" t="str">
        <f t="shared" si="13"/>
        <v>501-600</v>
      </c>
      <c r="G148">
        <v>11.99</v>
      </c>
      <c r="H148">
        <v>280</v>
      </c>
      <c r="I148" t="str">
        <f t="shared" si="14"/>
        <v>201-300</v>
      </c>
      <c r="J148" t="s">
        <v>50</v>
      </c>
      <c r="K148">
        <v>4</v>
      </c>
      <c r="L148">
        <v>5</v>
      </c>
      <c r="M148" t="b">
        <v>1</v>
      </c>
      <c r="N148">
        <v>203</v>
      </c>
      <c r="O148" t="str">
        <f t="shared" si="15"/>
        <v>201-400</v>
      </c>
      <c r="P148">
        <v>50</v>
      </c>
      <c r="Q148" t="str">
        <f t="shared" si="16"/>
        <v>0-50</v>
      </c>
      <c r="R148" t="s">
        <v>83</v>
      </c>
      <c r="S148" t="s">
        <v>31</v>
      </c>
      <c r="T148" t="s">
        <v>58</v>
      </c>
      <c r="U148">
        <v>12</v>
      </c>
      <c r="V148">
        <v>3.4</v>
      </c>
      <c r="W148" t="b">
        <v>1</v>
      </c>
      <c r="X148" t="s">
        <v>33</v>
      </c>
      <c r="Y148">
        <v>3659</v>
      </c>
      <c r="Z148" t="str">
        <f t="shared" si="17"/>
        <v>3001-4000</v>
      </c>
      <c r="AA148" t="s">
        <v>35</v>
      </c>
      <c r="AB148" t="s">
        <v>42</v>
      </c>
      <c r="AC148" t="s">
        <v>61</v>
      </c>
    </row>
    <row r="149" spans="1:29" x14ac:dyDescent="0.3">
      <c r="A149">
        <v>6300</v>
      </c>
      <c r="B149" t="s">
        <v>188</v>
      </c>
      <c r="C149" s="1">
        <v>45189</v>
      </c>
      <c r="D149" s="1">
        <v>45635</v>
      </c>
      <c r="E149">
        <f t="shared" si="12"/>
        <v>446</v>
      </c>
      <c r="F149" t="str">
        <f t="shared" si="13"/>
        <v>401-500</v>
      </c>
      <c r="G149">
        <v>15.99</v>
      </c>
      <c r="H149">
        <v>164</v>
      </c>
      <c r="I149" t="str">
        <f t="shared" si="14"/>
        <v>101-200</v>
      </c>
      <c r="J149" t="s">
        <v>29</v>
      </c>
      <c r="K149">
        <v>3</v>
      </c>
      <c r="L149">
        <v>5</v>
      </c>
      <c r="M149" t="b">
        <v>0</v>
      </c>
      <c r="N149">
        <v>161</v>
      </c>
      <c r="O149" t="str">
        <f t="shared" si="15"/>
        <v>0-200</v>
      </c>
      <c r="P149">
        <v>77</v>
      </c>
      <c r="Q149" t="str">
        <f t="shared" si="16"/>
        <v>51-100</v>
      </c>
      <c r="R149" t="s">
        <v>67</v>
      </c>
      <c r="S149" t="s">
        <v>72</v>
      </c>
      <c r="T149" t="s">
        <v>40</v>
      </c>
      <c r="U149">
        <v>97</v>
      </c>
      <c r="V149">
        <v>3.7</v>
      </c>
      <c r="W149" t="b">
        <v>1</v>
      </c>
      <c r="X149" t="s">
        <v>33</v>
      </c>
      <c r="Y149">
        <v>1991</v>
      </c>
      <c r="Z149" t="str">
        <f t="shared" si="17"/>
        <v>1001-2000</v>
      </c>
      <c r="AA149" t="s">
        <v>65</v>
      </c>
      <c r="AB149" t="s">
        <v>68</v>
      </c>
      <c r="AC149" t="s">
        <v>37</v>
      </c>
    </row>
    <row r="150" spans="1:29" x14ac:dyDescent="0.3">
      <c r="A150">
        <v>1003</v>
      </c>
      <c r="B150" t="s">
        <v>189</v>
      </c>
      <c r="C150" s="1">
        <v>45272</v>
      </c>
      <c r="D150" s="1">
        <v>45618</v>
      </c>
      <c r="E150">
        <f t="shared" si="12"/>
        <v>346</v>
      </c>
      <c r="F150" t="str">
        <f t="shared" si="13"/>
        <v>301-400</v>
      </c>
      <c r="G150">
        <v>11.99</v>
      </c>
      <c r="H150">
        <v>433</v>
      </c>
      <c r="I150" t="str">
        <f t="shared" si="14"/>
        <v>401-500</v>
      </c>
      <c r="J150" t="s">
        <v>63</v>
      </c>
      <c r="K150">
        <v>5</v>
      </c>
      <c r="L150">
        <v>4</v>
      </c>
      <c r="M150" t="b">
        <v>0</v>
      </c>
      <c r="N150">
        <v>350</v>
      </c>
      <c r="O150" t="str">
        <f t="shared" si="15"/>
        <v>201-400</v>
      </c>
      <c r="P150">
        <v>2</v>
      </c>
      <c r="Q150" t="str">
        <f t="shared" si="16"/>
        <v>0-50</v>
      </c>
      <c r="R150" t="s">
        <v>71</v>
      </c>
      <c r="S150" t="s">
        <v>72</v>
      </c>
      <c r="T150" t="s">
        <v>58</v>
      </c>
      <c r="U150">
        <v>41</v>
      </c>
      <c r="V150">
        <v>3.1</v>
      </c>
      <c r="W150" t="b">
        <v>1</v>
      </c>
      <c r="X150" t="s">
        <v>33</v>
      </c>
      <c r="Y150">
        <v>2043</v>
      </c>
      <c r="Z150" t="str">
        <f t="shared" si="17"/>
        <v>2001-3000</v>
      </c>
      <c r="AA150" t="s">
        <v>35</v>
      </c>
      <c r="AB150" t="s">
        <v>36</v>
      </c>
      <c r="AC150" t="s">
        <v>37</v>
      </c>
    </row>
    <row r="151" spans="1:29" x14ac:dyDescent="0.3">
      <c r="A151">
        <v>8238</v>
      </c>
      <c r="B151" t="s">
        <v>190</v>
      </c>
      <c r="C151" s="1">
        <v>45303</v>
      </c>
      <c r="D151" s="1">
        <v>45624</v>
      </c>
      <c r="E151">
        <f t="shared" si="12"/>
        <v>321</v>
      </c>
      <c r="F151" t="str">
        <f t="shared" si="13"/>
        <v>301-400</v>
      </c>
      <c r="G151">
        <v>7.99</v>
      </c>
      <c r="H151">
        <v>460</v>
      </c>
      <c r="I151" t="str">
        <f t="shared" si="14"/>
        <v>401-500</v>
      </c>
      <c r="J151" t="s">
        <v>70</v>
      </c>
      <c r="K151">
        <v>3</v>
      </c>
      <c r="L151">
        <v>5</v>
      </c>
      <c r="M151" t="b">
        <v>0</v>
      </c>
      <c r="N151">
        <v>26</v>
      </c>
      <c r="O151" t="str">
        <f t="shared" si="15"/>
        <v>0-200</v>
      </c>
      <c r="P151">
        <v>2</v>
      </c>
      <c r="Q151" t="str">
        <f t="shared" si="16"/>
        <v>0-50</v>
      </c>
      <c r="R151" t="s">
        <v>83</v>
      </c>
      <c r="S151" t="s">
        <v>31</v>
      </c>
      <c r="T151" t="s">
        <v>40</v>
      </c>
      <c r="U151">
        <v>39</v>
      </c>
      <c r="V151">
        <v>4.8</v>
      </c>
      <c r="W151" t="b">
        <v>0</v>
      </c>
      <c r="X151" t="s">
        <v>33</v>
      </c>
      <c r="Y151">
        <v>882</v>
      </c>
      <c r="Z151" t="str">
        <f t="shared" si="17"/>
        <v>0-1000</v>
      </c>
      <c r="AA151" t="s">
        <v>35</v>
      </c>
      <c r="AB151" t="s">
        <v>68</v>
      </c>
      <c r="AC151" t="s">
        <v>37</v>
      </c>
    </row>
    <row r="152" spans="1:29" x14ac:dyDescent="0.3">
      <c r="A152">
        <v>8261</v>
      </c>
      <c r="B152" t="s">
        <v>118</v>
      </c>
      <c r="C152" s="1">
        <v>44920</v>
      </c>
      <c r="D152" s="1">
        <v>45630</v>
      </c>
      <c r="E152">
        <f t="shared" si="12"/>
        <v>710</v>
      </c>
      <c r="F152" t="str">
        <f t="shared" si="13"/>
        <v>701-800</v>
      </c>
      <c r="G152">
        <v>7.99</v>
      </c>
      <c r="H152">
        <v>374</v>
      </c>
      <c r="I152" t="str">
        <f t="shared" si="14"/>
        <v>301-400</v>
      </c>
      <c r="J152" t="s">
        <v>70</v>
      </c>
      <c r="K152">
        <v>1</v>
      </c>
      <c r="L152">
        <v>3</v>
      </c>
      <c r="M152" t="b">
        <v>1</v>
      </c>
      <c r="N152">
        <v>819</v>
      </c>
      <c r="O152" t="str">
        <f t="shared" si="15"/>
        <v>801-1000</v>
      </c>
      <c r="P152">
        <v>18</v>
      </c>
      <c r="Q152" t="str">
        <f t="shared" si="16"/>
        <v>0-50</v>
      </c>
      <c r="R152" t="s">
        <v>71</v>
      </c>
      <c r="S152" t="s">
        <v>46</v>
      </c>
      <c r="T152" t="s">
        <v>32</v>
      </c>
      <c r="U152">
        <v>12</v>
      </c>
      <c r="V152">
        <v>3.4</v>
      </c>
      <c r="W152" t="b">
        <v>1</v>
      </c>
      <c r="X152" t="s">
        <v>33</v>
      </c>
      <c r="Y152">
        <v>4243</v>
      </c>
      <c r="Z152" t="str">
        <f t="shared" si="17"/>
        <v>4001-5000</v>
      </c>
      <c r="AA152" t="s">
        <v>65</v>
      </c>
      <c r="AB152" t="s">
        <v>42</v>
      </c>
      <c r="AC152" t="s">
        <v>61</v>
      </c>
    </row>
    <row r="153" spans="1:29" x14ac:dyDescent="0.3">
      <c r="A153">
        <v>7729</v>
      </c>
      <c r="B153" t="s">
        <v>97</v>
      </c>
      <c r="C153" s="1">
        <v>44977</v>
      </c>
      <c r="D153" s="1">
        <v>45637</v>
      </c>
      <c r="E153">
        <f t="shared" si="12"/>
        <v>660</v>
      </c>
      <c r="F153" t="str">
        <f t="shared" si="13"/>
        <v>601-700</v>
      </c>
      <c r="G153">
        <v>11.99</v>
      </c>
      <c r="H153">
        <v>147</v>
      </c>
      <c r="I153" t="str">
        <f t="shared" si="14"/>
        <v>101-200</v>
      </c>
      <c r="J153" t="s">
        <v>89</v>
      </c>
      <c r="K153">
        <v>5</v>
      </c>
      <c r="L153">
        <v>4</v>
      </c>
      <c r="M153" t="b">
        <v>0</v>
      </c>
      <c r="N153">
        <v>27</v>
      </c>
      <c r="O153" t="str">
        <f t="shared" si="15"/>
        <v>0-200</v>
      </c>
      <c r="P153">
        <v>175</v>
      </c>
      <c r="Q153" t="str">
        <f t="shared" si="16"/>
        <v>151-200</v>
      </c>
      <c r="R153" t="s">
        <v>71</v>
      </c>
      <c r="S153" t="s">
        <v>31</v>
      </c>
      <c r="T153" t="s">
        <v>32</v>
      </c>
      <c r="U153">
        <v>78</v>
      </c>
      <c r="V153">
        <v>4</v>
      </c>
      <c r="W153" t="b">
        <v>1</v>
      </c>
      <c r="X153" t="s">
        <v>33</v>
      </c>
      <c r="Y153">
        <v>2218</v>
      </c>
      <c r="Z153" t="str">
        <f t="shared" si="17"/>
        <v>2001-3000</v>
      </c>
      <c r="AA153" t="s">
        <v>41</v>
      </c>
      <c r="AB153" t="s">
        <v>68</v>
      </c>
      <c r="AC153" t="s">
        <v>84</v>
      </c>
    </row>
    <row r="154" spans="1:29" x14ac:dyDescent="0.3">
      <c r="A154">
        <v>8616</v>
      </c>
      <c r="B154" t="s">
        <v>156</v>
      </c>
      <c r="C154" s="1">
        <v>45627</v>
      </c>
      <c r="D154" s="1">
        <v>45630</v>
      </c>
      <c r="E154">
        <f t="shared" si="12"/>
        <v>3</v>
      </c>
      <c r="F154" t="str">
        <f t="shared" si="13"/>
        <v>0-100</v>
      </c>
      <c r="G154">
        <v>11.99</v>
      </c>
      <c r="H154">
        <v>129</v>
      </c>
      <c r="I154" t="str">
        <f t="shared" si="14"/>
        <v>101-200</v>
      </c>
      <c r="J154" t="s">
        <v>63</v>
      </c>
      <c r="K154">
        <v>4</v>
      </c>
      <c r="L154">
        <v>6</v>
      </c>
      <c r="M154" t="b">
        <v>0</v>
      </c>
      <c r="N154">
        <v>543</v>
      </c>
      <c r="O154" t="str">
        <f t="shared" si="15"/>
        <v>401-600</v>
      </c>
      <c r="P154">
        <v>126</v>
      </c>
      <c r="Q154" t="str">
        <f t="shared" si="16"/>
        <v>101-150</v>
      </c>
      <c r="R154" t="s">
        <v>51</v>
      </c>
      <c r="S154" t="s">
        <v>46</v>
      </c>
      <c r="T154" t="s">
        <v>47</v>
      </c>
      <c r="U154">
        <v>95</v>
      </c>
      <c r="V154">
        <v>3.4</v>
      </c>
      <c r="W154" t="b">
        <v>1</v>
      </c>
      <c r="X154" t="s">
        <v>33</v>
      </c>
      <c r="Y154">
        <v>97</v>
      </c>
      <c r="Z154" t="str">
        <f t="shared" si="17"/>
        <v>0-1000</v>
      </c>
      <c r="AA154" t="s">
        <v>35</v>
      </c>
      <c r="AB154" t="s">
        <v>36</v>
      </c>
      <c r="AC154" t="s">
        <v>37</v>
      </c>
    </row>
    <row r="155" spans="1:29" x14ac:dyDescent="0.3">
      <c r="A155">
        <v>9734</v>
      </c>
      <c r="B155" t="s">
        <v>96</v>
      </c>
      <c r="C155" s="1">
        <v>45620</v>
      </c>
      <c r="D155" s="1">
        <v>45640</v>
      </c>
      <c r="E155">
        <f t="shared" si="12"/>
        <v>20</v>
      </c>
      <c r="F155" t="str">
        <f t="shared" si="13"/>
        <v>0-100</v>
      </c>
      <c r="G155">
        <v>15.99</v>
      </c>
      <c r="H155">
        <v>217</v>
      </c>
      <c r="I155" t="str">
        <f t="shared" si="14"/>
        <v>201-300</v>
      </c>
      <c r="J155" t="s">
        <v>29</v>
      </c>
      <c r="K155">
        <v>2</v>
      </c>
      <c r="L155">
        <v>2</v>
      </c>
      <c r="M155" t="b">
        <v>1</v>
      </c>
      <c r="N155">
        <v>872</v>
      </c>
      <c r="O155" t="str">
        <f t="shared" si="15"/>
        <v>801-1000</v>
      </c>
      <c r="P155">
        <v>8</v>
      </c>
      <c r="Q155" t="str">
        <f t="shared" si="16"/>
        <v>0-50</v>
      </c>
      <c r="R155" t="s">
        <v>45</v>
      </c>
      <c r="S155" t="s">
        <v>72</v>
      </c>
      <c r="T155" t="s">
        <v>75</v>
      </c>
      <c r="U155">
        <v>51</v>
      </c>
      <c r="V155">
        <v>3.6</v>
      </c>
      <c r="W155" t="b">
        <v>1</v>
      </c>
      <c r="X155" t="s">
        <v>33</v>
      </c>
      <c r="Y155">
        <v>4928</v>
      </c>
      <c r="Z155" t="str">
        <f t="shared" si="17"/>
        <v>4001-5000</v>
      </c>
      <c r="AA155" t="s">
        <v>65</v>
      </c>
      <c r="AB155" t="s">
        <v>36</v>
      </c>
      <c r="AC155" t="s">
        <v>37</v>
      </c>
    </row>
    <row r="156" spans="1:29" x14ac:dyDescent="0.3">
      <c r="A156">
        <v>2086</v>
      </c>
      <c r="B156" t="s">
        <v>191</v>
      </c>
      <c r="C156" s="1">
        <v>45058</v>
      </c>
      <c r="D156" s="1">
        <v>45615</v>
      </c>
      <c r="E156">
        <f t="shared" si="12"/>
        <v>557</v>
      </c>
      <c r="F156" t="str">
        <f t="shared" si="13"/>
        <v>501-600</v>
      </c>
      <c r="G156">
        <v>7.99</v>
      </c>
      <c r="H156">
        <v>426</v>
      </c>
      <c r="I156" t="str">
        <f t="shared" si="14"/>
        <v>401-500</v>
      </c>
      <c r="J156" t="s">
        <v>39</v>
      </c>
      <c r="K156">
        <v>4</v>
      </c>
      <c r="L156">
        <v>1</v>
      </c>
      <c r="M156" t="b">
        <v>0</v>
      </c>
      <c r="N156">
        <v>606</v>
      </c>
      <c r="O156" t="str">
        <f t="shared" si="15"/>
        <v>601-800</v>
      </c>
      <c r="P156">
        <v>135</v>
      </c>
      <c r="Q156" t="str">
        <f t="shared" si="16"/>
        <v>101-150</v>
      </c>
      <c r="R156" t="s">
        <v>30</v>
      </c>
      <c r="S156" t="s">
        <v>31</v>
      </c>
      <c r="T156" t="s">
        <v>40</v>
      </c>
      <c r="U156">
        <v>50</v>
      </c>
      <c r="V156">
        <v>3.8</v>
      </c>
      <c r="W156" t="b">
        <v>1</v>
      </c>
      <c r="X156" t="s">
        <v>33</v>
      </c>
      <c r="Y156">
        <v>1982</v>
      </c>
      <c r="Z156" t="str">
        <f t="shared" si="17"/>
        <v>1001-2000</v>
      </c>
      <c r="AA156" t="s">
        <v>41</v>
      </c>
      <c r="AB156" t="s">
        <v>77</v>
      </c>
      <c r="AC156" t="s">
        <v>37</v>
      </c>
    </row>
    <row r="157" spans="1:29" x14ac:dyDescent="0.3">
      <c r="A157">
        <v>8721</v>
      </c>
      <c r="B157" t="s">
        <v>192</v>
      </c>
      <c r="C157" s="1">
        <v>44980</v>
      </c>
      <c r="D157" s="1">
        <v>45627</v>
      </c>
      <c r="E157">
        <f t="shared" si="12"/>
        <v>647</v>
      </c>
      <c r="F157" t="str">
        <f t="shared" si="13"/>
        <v>601-700</v>
      </c>
      <c r="G157">
        <v>15.99</v>
      </c>
      <c r="H157">
        <v>81</v>
      </c>
      <c r="I157" t="str">
        <f t="shared" si="14"/>
        <v>0-100</v>
      </c>
      <c r="J157" t="s">
        <v>39</v>
      </c>
      <c r="K157">
        <v>3</v>
      </c>
      <c r="L157">
        <v>5</v>
      </c>
      <c r="M157" t="b">
        <v>0</v>
      </c>
      <c r="N157">
        <v>394</v>
      </c>
      <c r="O157" t="str">
        <f t="shared" si="15"/>
        <v>201-400</v>
      </c>
      <c r="P157">
        <v>168</v>
      </c>
      <c r="Q157" t="str">
        <f t="shared" si="16"/>
        <v>151-200</v>
      </c>
      <c r="R157" t="s">
        <v>45</v>
      </c>
      <c r="S157" t="s">
        <v>72</v>
      </c>
      <c r="T157" t="s">
        <v>47</v>
      </c>
      <c r="U157">
        <v>21</v>
      </c>
      <c r="V157">
        <v>4.7</v>
      </c>
      <c r="W157" t="b">
        <v>1</v>
      </c>
      <c r="X157" t="s">
        <v>33</v>
      </c>
      <c r="Y157">
        <v>510</v>
      </c>
      <c r="Z157" t="str">
        <f t="shared" si="17"/>
        <v>0-1000</v>
      </c>
      <c r="AA157" t="s">
        <v>59</v>
      </c>
      <c r="AB157" t="s">
        <v>60</v>
      </c>
      <c r="AC157" t="s">
        <v>37</v>
      </c>
    </row>
    <row r="158" spans="1:29" x14ac:dyDescent="0.3">
      <c r="A158">
        <v>1075</v>
      </c>
      <c r="B158" t="s">
        <v>193</v>
      </c>
      <c r="C158" s="1">
        <v>45051</v>
      </c>
      <c r="D158" s="1">
        <v>45624</v>
      </c>
      <c r="E158">
        <f t="shared" si="12"/>
        <v>573</v>
      </c>
      <c r="F158" t="str">
        <f t="shared" si="13"/>
        <v>501-600</v>
      </c>
      <c r="G158">
        <v>7.99</v>
      </c>
      <c r="H158">
        <v>296</v>
      </c>
      <c r="I158" t="str">
        <f t="shared" si="14"/>
        <v>201-300</v>
      </c>
      <c r="J158" t="s">
        <v>89</v>
      </c>
      <c r="K158">
        <v>3</v>
      </c>
      <c r="L158">
        <v>2</v>
      </c>
      <c r="M158" t="b">
        <v>1</v>
      </c>
      <c r="N158">
        <v>411</v>
      </c>
      <c r="O158" t="str">
        <f t="shared" si="15"/>
        <v>401-600</v>
      </c>
      <c r="P158">
        <v>96</v>
      </c>
      <c r="Q158" t="str">
        <f t="shared" si="16"/>
        <v>51-100</v>
      </c>
      <c r="R158" t="s">
        <v>30</v>
      </c>
      <c r="S158" t="s">
        <v>72</v>
      </c>
      <c r="T158" t="s">
        <v>64</v>
      </c>
      <c r="U158">
        <v>1</v>
      </c>
      <c r="V158">
        <v>3.1</v>
      </c>
      <c r="W158" t="b">
        <v>0</v>
      </c>
      <c r="X158" t="s">
        <v>33</v>
      </c>
      <c r="Y158">
        <v>2508</v>
      </c>
      <c r="Z158" t="str">
        <f t="shared" si="17"/>
        <v>2001-3000</v>
      </c>
      <c r="AA158" t="s">
        <v>73</v>
      </c>
      <c r="AB158" t="s">
        <v>60</v>
      </c>
      <c r="AC158" t="s">
        <v>43</v>
      </c>
    </row>
    <row r="159" spans="1:29" x14ac:dyDescent="0.3">
      <c r="A159">
        <v>2690</v>
      </c>
      <c r="B159" t="s">
        <v>130</v>
      </c>
      <c r="C159" s="1">
        <v>45174</v>
      </c>
      <c r="D159" s="1">
        <v>45625</v>
      </c>
      <c r="E159">
        <f t="shared" si="12"/>
        <v>451</v>
      </c>
      <c r="F159" t="str">
        <f t="shared" si="13"/>
        <v>401-500</v>
      </c>
      <c r="G159">
        <v>15.99</v>
      </c>
      <c r="H159">
        <v>466</v>
      </c>
      <c r="I159" t="str">
        <f t="shared" si="14"/>
        <v>401-500</v>
      </c>
      <c r="J159" t="s">
        <v>50</v>
      </c>
      <c r="K159">
        <v>3</v>
      </c>
      <c r="L159">
        <v>2</v>
      </c>
      <c r="M159" t="b">
        <v>0</v>
      </c>
      <c r="N159">
        <v>977</v>
      </c>
      <c r="O159" t="str">
        <f t="shared" si="15"/>
        <v>801-1000</v>
      </c>
      <c r="P159">
        <v>94</v>
      </c>
      <c r="Q159" t="str">
        <f t="shared" si="16"/>
        <v>51-100</v>
      </c>
      <c r="R159" t="s">
        <v>83</v>
      </c>
      <c r="S159" t="s">
        <v>72</v>
      </c>
      <c r="T159" t="s">
        <v>47</v>
      </c>
      <c r="U159">
        <v>67</v>
      </c>
      <c r="V159">
        <v>3.6</v>
      </c>
      <c r="W159" t="b">
        <v>1</v>
      </c>
      <c r="X159" t="s">
        <v>33</v>
      </c>
      <c r="Y159">
        <v>4004</v>
      </c>
      <c r="Z159" t="str">
        <f t="shared" si="17"/>
        <v>4001-5000</v>
      </c>
      <c r="AA159" t="s">
        <v>35</v>
      </c>
      <c r="AB159" t="s">
        <v>36</v>
      </c>
      <c r="AC159" t="s">
        <v>84</v>
      </c>
    </row>
    <row r="160" spans="1:29" x14ac:dyDescent="0.3">
      <c r="A160">
        <v>7654</v>
      </c>
      <c r="B160" t="s">
        <v>98</v>
      </c>
      <c r="C160" s="1">
        <v>45279</v>
      </c>
      <c r="D160" s="1">
        <v>45623</v>
      </c>
      <c r="E160">
        <f t="shared" si="12"/>
        <v>344</v>
      </c>
      <c r="F160" t="str">
        <f t="shared" si="13"/>
        <v>301-400</v>
      </c>
      <c r="G160">
        <v>11.99</v>
      </c>
      <c r="H160">
        <v>424</v>
      </c>
      <c r="I160" t="str">
        <f t="shared" si="14"/>
        <v>401-500</v>
      </c>
      <c r="J160" t="s">
        <v>63</v>
      </c>
      <c r="K160">
        <v>5</v>
      </c>
      <c r="L160">
        <v>2</v>
      </c>
      <c r="M160" t="b">
        <v>0</v>
      </c>
      <c r="N160">
        <v>406</v>
      </c>
      <c r="O160" t="str">
        <f t="shared" si="15"/>
        <v>401-600</v>
      </c>
      <c r="P160">
        <v>150</v>
      </c>
      <c r="Q160" t="str">
        <f t="shared" si="16"/>
        <v>101-150</v>
      </c>
      <c r="R160" t="s">
        <v>45</v>
      </c>
      <c r="S160" t="s">
        <v>46</v>
      </c>
      <c r="T160" t="s">
        <v>58</v>
      </c>
      <c r="U160">
        <v>50</v>
      </c>
      <c r="V160">
        <v>3.5</v>
      </c>
      <c r="W160" t="b">
        <v>0</v>
      </c>
      <c r="X160" t="s">
        <v>33</v>
      </c>
      <c r="Y160">
        <v>494</v>
      </c>
      <c r="Z160" t="str">
        <f t="shared" si="17"/>
        <v>0-1000</v>
      </c>
      <c r="AA160" t="s">
        <v>59</v>
      </c>
      <c r="AB160" t="s">
        <v>42</v>
      </c>
      <c r="AC160" t="s">
        <v>37</v>
      </c>
    </row>
    <row r="161" spans="1:29" x14ac:dyDescent="0.3">
      <c r="A161">
        <v>7577</v>
      </c>
      <c r="B161" t="s">
        <v>194</v>
      </c>
      <c r="C161" s="1">
        <v>45582</v>
      </c>
      <c r="D161" s="1">
        <v>45629</v>
      </c>
      <c r="E161">
        <f t="shared" si="12"/>
        <v>47</v>
      </c>
      <c r="F161" t="str">
        <f t="shared" si="13"/>
        <v>0-100</v>
      </c>
      <c r="G161">
        <v>15.99</v>
      </c>
      <c r="H161">
        <v>233</v>
      </c>
      <c r="I161" t="str">
        <f t="shared" si="14"/>
        <v>201-300</v>
      </c>
      <c r="J161" t="s">
        <v>50</v>
      </c>
      <c r="K161">
        <v>2</v>
      </c>
      <c r="L161">
        <v>5</v>
      </c>
      <c r="M161" t="b">
        <v>1</v>
      </c>
      <c r="N161">
        <v>781</v>
      </c>
      <c r="O161" t="str">
        <f t="shared" si="15"/>
        <v>601-800</v>
      </c>
      <c r="P161">
        <v>23</v>
      </c>
      <c r="Q161" t="str">
        <f t="shared" si="16"/>
        <v>0-50</v>
      </c>
      <c r="R161" t="s">
        <v>83</v>
      </c>
      <c r="S161" t="s">
        <v>57</v>
      </c>
      <c r="T161" t="s">
        <v>32</v>
      </c>
      <c r="U161">
        <v>89</v>
      </c>
      <c r="V161">
        <v>3.3</v>
      </c>
      <c r="W161" t="b">
        <v>0</v>
      </c>
      <c r="X161" t="s">
        <v>33</v>
      </c>
      <c r="Y161">
        <v>460</v>
      </c>
      <c r="Z161" t="str">
        <f t="shared" si="17"/>
        <v>0-1000</v>
      </c>
      <c r="AA161" t="s">
        <v>73</v>
      </c>
      <c r="AB161" t="s">
        <v>68</v>
      </c>
      <c r="AC161" t="s">
        <v>61</v>
      </c>
    </row>
    <row r="162" spans="1:29" x14ac:dyDescent="0.3">
      <c r="A162">
        <v>9814</v>
      </c>
      <c r="B162" t="s">
        <v>195</v>
      </c>
      <c r="C162" s="1">
        <v>45515</v>
      </c>
      <c r="D162" s="1">
        <v>45623</v>
      </c>
      <c r="E162">
        <f t="shared" si="12"/>
        <v>108</v>
      </c>
      <c r="F162" t="str">
        <f t="shared" si="13"/>
        <v>101-200</v>
      </c>
      <c r="G162">
        <v>11.99</v>
      </c>
      <c r="H162">
        <v>413</v>
      </c>
      <c r="I162" t="str">
        <f t="shared" si="14"/>
        <v>401-500</v>
      </c>
      <c r="J162" t="s">
        <v>70</v>
      </c>
      <c r="K162">
        <v>1</v>
      </c>
      <c r="L162">
        <v>6</v>
      </c>
      <c r="M162" t="b">
        <v>1</v>
      </c>
      <c r="N162">
        <v>330</v>
      </c>
      <c r="O162" t="str">
        <f t="shared" si="15"/>
        <v>201-400</v>
      </c>
      <c r="P162">
        <v>63</v>
      </c>
      <c r="Q162" t="str">
        <f t="shared" si="16"/>
        <v>51-100</v>
      </c>
      <c r="R162" t="s">
        <v>30</v>
      </c>
      <c r="S162" t="s">
        <v>31</v>
      </c>
      <c r="T162" t="s">
        <v>75</v>
      </c>
      <c r="U162">
        <v>50</v>
      </c>
      <c r="V162">
        <v>4.0999999999999996</v>
      </c>
      <c r="W162" t="b">
        <v>1</v>
      </c>
      <c r="X162" t="s">
        <v>33</v>
      </c>
      <c r="Y162">
        <v>1416</v>
      </c>
      <c r="Z162" t="str">
        <f t="shared" si="17"/>
        <v>1001-2000</v>
      </c>
      <c r="AA162" t="s">
        <v>59</v>
      </c>
      <c r="AB162" t="s">
        <v>68</v>
      </c>
      <c r="AC162" t="s">
        <v>37</v>
      </c>
    </row>
    <row r="163" spans="1:29" x14ac:dyDescent="0.3">
      <c r="A163">
        <v>5423</v>
      </c>
      <c r="B163" t="s">
        <v>53</v>
      </c>
      <c r="C163" s="1">
        <v>45565</v>
      </c>
      <c r="D163" s="1">
        <v>45615</v>
      </c>
      <c r="E163">
        <f t="shared" si="12"/>
        <v>50</v>
      </c>
      <c r="F163" t="str">
        <f t="shared" si="13"/>
        <v>0-100</v>
      </c>
      <c r="G163">
        <v>7.99</v>
      </c>
      <c r="H163">
        <v>278</v>
      </c>
      <c r="I163" t="str">
        <f t="shared" si="14"/>
        <v>201-300</v>
      </c>
      <c r="J163" t="s">
        <v>29</v>
      </c>
      <c r="K163">
        <v>1</v>
      </c>
      <c r="L163">
        <v>5</v>
      </c>
      <c r="M163" t="b">
        <v>1</v>
      </c>
      <c r="N163">
        <v>163</v>
      </c>
      <c r="O163" t="str">
        <f t="shared" si="15"/>
        <v>0-200</v>
      </c>
      <c r="P163">
        <v>88</v>
      </c>
      <c r="Q163" t="str">
        <f t="shared" si="16"/>
        <v>51-100</v>
      </c>
      <c r="R163" t="s">
        <v>67</v>
      </c>
      <c r="S163" t="s">
        <v>31</v>
      </c>
      <c r="T163" t="s">
        <v>47</v>
      </c>
      <c r="U163">
        <v>62</v>
      </c>
      <c r="V163">
        <v>3.2</v>
      </c>
      <c r="W163" t="b">
        <v>0</v>
      </c>
      <c r="X163" t="s">
        <v>33</v>
      </c>
      <c r="Y163">
        <v>4798</v>
      </c>
      <c r="Z163" t="str">
        <f t="shared" si="17"/>
        <v>4001-5000</v>
      </c>
      <c r="AA163" t="s">
        <v>35</v>
      </c>
      <c r="AB163" t="s">
        <v>68</v>
      </c>
      <c r="AC163" t="s">
        <v>84</v>
      </c>
    </row>
    <row r="164" spans="1:29" x14ac:dyDescent="0.3">
      <c r="A164">
        <v>2660</v>
      </c>
      <c r="B164" t="s">
        <v>196</v>
      </c>
      <c r="C164" s="1">
        <v>44925</v>
      </c>
      <c r="D164" s="1">
        <v>45630</v>
      </c>
      <c r="E164">
        <f t="shared" si="12"/>
        <v>705</v>
      </c>
      <c r="F164" t="str">
        <f t="shared" si="13"/>
        <v>701-800</v>
      </c>
      <c r="G164">
        <v>11.99</v>
      </c>
      <c r="H164">
        <v>351</v>
      </c>
      <c r="I164" t="str">
        <f t="shared" si="14"/>
        <v>301-400</v>
      </c>
      <c r="J164" t="s">
        <v>63</v>
      </c>
      <c r="K164">
        <v>1</v>
      </c>
      <c r="L164">
        <v>1</v>
      </c>
      <c r="M164" t="b">
        <v>1</v>
      </c>
      <c r="N164">
        <v>80</v>
      </c>
      <c r="O164" t="str">
        <f t="shared" si="15"/>
        <v>0-200</v>
      </c>
      <c r="P164">
        <v>70</v>
      </c>
      <c r="Q164" t="str">
        <f t="shared" si="16"/>
        <v>51-100</v>
      </c>
      <c r="R164" t="s">
        <v>30</v>
      </c>
      <c r="S164" t="s">
        <v>57</v>
      </c>
      <c r="T164" t="s">
        <v>40</v>
      </c>
      <c r="U164">
        <v>54</v>
      </c>
      <c r="V164">
        <v>4.5</v>
      </c>
      <c r="W164" t="b">
        <v>1</v>
      </c>
      <c r="X164" t="s">
        <v>33</v>
      </c>
      <c r="Y164">
        <v>732</v>
      </c>
      <c r="Z164" t="str">
        <f t="shared" si="17"/>
        <v>0-1000</v>
      </c>
      <c r="AA164" t="s">
        <v>73</v>
      </c>
      <c r="AB164" t="s">
        <v>36</v>
      </c>
      <c r="AC164" t="s">
        <v>43</v>
      </c>
    </row>
    <row r="165" spans="1:29" x14ac:dyDescent="0.3">
      <c r="A165">
        <v>4206</v>
      </c>
      <c r="B165" t="s">
        <v>137</v>
      </c>
      <c r="C165" s="1">
        <v>45386</v>
      </c>
      <c r="D165" s="1">
        <v>45632</v>
      </c>
      <c r="E165">
        <f t="shared" si="12"/>
        <v>246</v>
      </c>
      <c r="F165" t="str">
        <f t="shared" si="13"/>
        <v>201-300</v>
      </c>
      <c r="G165">
        <v>11.99</v>
      </c>
      <c r="H165">
        <v>354</v>
      </c>
      <c r="I165" t="str">
        <f t="shared" si="14"/>
        <v>301-400</v>
      </c>
      <c r="J165" t="s">
        <v>89</v>
      </c>
      <c r="K165">
        <v>1</v>
      </c>
      <c r="L165">
        <v>3</v>
      </c>
      <c r="M165" t="b">
        <v>0</v>
      </c>
      <c r="N165">
        <v>885</v>
      </c>
      <c r="O165" t="str">
        <f t="shared" si="15"/>
        <v>801-1000</v>
      </c>
      <c r="P165">
        <v>65</v>
      </c>
      <c r="Q165" t="str">
        <f t="shared" si="16"/>
        <v>51-100</v>
      </c>
      <c r="R165" t="s">
        <v>51</v>
      </c>
      <c r="S165" t="s">
        <v>57</v>
      </c>
      <c r="T165" t="s">
        <v>64</v>
      </c>
      <c r="U165">
        <v>70</v>
      </c>
      <c r="V165">
        <v>4.7</v>
      </c>
      <c r="W165" t="b">
        <v>0</v>
      </c>
      <c r="X165" t="s">
        <v>33</v>
      </c>
      <c r="Y165">
        <v>4008</v>
      </c>
      <c r="Z165" t="str">
        <f t="shared" si="17"/>
        <v>4001-5000</v>
      </c>
      <c r="AA165" t="s">
        <v>59</v>
      </c>
      <c r="AB165" t="s">
        <v>60</v>
      </c>
      <c r="AC165" t="s">
        <v>84</v>
      </c>
    </row>
    <row r="166" spans="1:29" x14ac:dyDescent="0.3">
      <c r="A166">
        <v>5269</v>
      </c>
      <c r="B166" t="s">
        <v>53</v>
      </c>
      <c r="C166" s="1">
        <v>44991</v>
      </c>
      <c r="D166" s="1">
        <v>45630</v>
      </c>
      <c r="E166">
        <f t="shared" si="12"/>
        <v>639</v>
      </c>
      <c r="F166" t="str">
        <f t="shared" si="13"/>
        <v>601-700</v>
      </c>
      <c r="G166">
        <v>11.99</v>
      </c>
      <c r="H166">
        <v>192</v>
      </c>
      <c r="I166" t="str">
        <f t="shared" si="14"/>
        <v>101-200</v>
      </c>
      <c r="J166" t="s">
        <v>70</v>
      </c>
      <c r="K166">
        <v>5</v>
      </c>
      <c r="L166">
        <v>4</v>
      </c>
      <c r="M166" t="b">
        <v>0</v>
      </c>
      <c r="N166">
        <v>123</v>
      </c>
      <c r="O166" t="str">
        <f t="shared" si="15"/>
        <v>0-200</v>
      </c>
      <c r="P166">
        <v>34</v>
      </c>
      <c r="Q166" t="str">
        <f t="shared" si="16"/>
        <v>0-50</v>
      </c>
      <c r="R166" t="s">
        <v>56</v>
      </c>
      <c r="S166" t="s">
        <v>72</v>
      </c>
      <c r="T166" t="s">
        <v>64</v>
      </c>
      <c r="U166">
        <v>73</v>
      </c>
      <c r="V166">
        <v>3.8</v>
      </c>
      <c r="W166" t="b">
        <v>1</v>
      </c>
      <c r="X166" t="s">
        <v>33</v>
      </c>
      <c r="Y166">
        <v>4868</v>
      </c>
      <c r="Z166" t="str">
        <f t="shared" si="17"/>
        <v>4001-5000</v>
      </c>
      <c r="AA166" t="s">
        <v>73</v>
      </c>
      <c r="AB166" t="s">
        <v>68</v>
      </c>
      <c r="AC166" t="s">
        <v>61</v>
      </c>
    </row>
    <row r="167" spans="1:29" x14ac:dyDescent="0.3">
      <c r="A167">
        <v>7922</v>
      </c>
      <c r="B167" t="s">
        <v>197</v>
      </c>
      <c r="C167" s="1">
        <v>44976</v>
      </c>
      <c r="D167" s="1">
        <v>45644</v>
      </c>
      <c r="E167">
        <f t="shared" si="12"/>
        <v>668</v>
      </c>
      <c r="F167" t="str">
        <f t="shared" si="13"/>
        <v>601-700</v>
      </c>
      <c r="G167">
        <v>7.99</v>
      </c>
      <c r="H167">
        <v>176</v>
      </c>
      <c r="I167" t="str">
        <f t="shared" si="14"/>
        <v>101-200</v>
      </c>
      <c r="J167" t="s">
        <v>54</v>
      </c>
      <c r="K167">
        <v>4</v>
      </c>
      <c r="L167">
        <v>6</v>
      </c>
      <c r="M167" t="b">
        <v>1</v>
      </c>
      <c r="N167">
        <v>830</v>
      </c>
      <c r="O167" t="str">
        <f t="shared" si="15"/>
        <v>801-1000</v>
      </c>
      <c r="P167">
        <v>74</v>
      </c>
      <c r="Q167" t="str">
        <f t="shared" si="16"/>
        <v>51-100</v>
      </c>
      <c r="R167" t="s">
        <v>51</v>
      </c>
      <c r="S167" t="s">
        <v>31</v>
      </c>
      <c r="T167" t="s">
        <v>40</v>
      </c>
      <c r="U167">
        <v>66</v>
      </c>
      <c r="V167">
        <v>3.5</v>
      </c>
      <c r="W167" t="b">
        <v>1</v>
      </c>
      <c r="X167" t="s">
        <v>33</v>
      </c>
      <c r="Y167">
        <v>2600</v>
      </c>
      <c r="Z167" t="str">
        <f t="shared" si="17"/>
        <v>2001-3000</v>
      </c>
      <c r="AA167" t="s">
        <v>73</v>
      </c>
      <c r="AB167" t="s">
        <v>36</v>
      </c>
      <c r="AC167" t="s">
        <v>43</v>
      </c>
    </row>
    <row r="168" spans="1:29" x14ac:dyDescent="0.3">
      <c r="A168">
        <v>7829</v>
      </c>
      <c r="B168" t="s">
        <v>198</v>
      </c>
      <c r="C168" s="1">
        <v>45217</v>
      </c>
      <c r="D168" s="1">
        <v>45644</v>
      </c>
      <c r="E168">
        <f t="shared" si="12"/>
        <v>427</v>
      </c>
      <c r="F168" t="str">
        <f t="shared" si="13"/>
        <v>401-500</v>
      </c>
      <c r="G168">
        <v>7.99</v>
      </c>
      <c r="H168">
        <v>482</v>
      </c>
      <c r="I168" t="str">
        <f t="shared" si="14"/>
        <v>401-500</v>
      </c>
      <c r="J168" t="s">
        <v>70</v>
      </c>
      <c r="K168">
        <v>1</v>
      </c>
      <c r="L168">
        <v>4</v>
      </c>
      <c r="M168" t="b">
        <v>1</v>
      </c>
      <c r="N168">
        <v>770</v>
      </c>
      <c r="O168" t="str">
        <f t="shared" si="15"/>
        <v>601-800</v>
      </c>
      <c r="P168">
        <v>129</v>
      </c>
      <c r="Q168" t="str">
        <f t="shared" si="16"/>
        <v>101-150</v>
      </c>
      <c r="R168" t="s">
        <v>45</v>
      </c>
      <c r="S168" t="s">
        <v>31</v>
      </c>
      <c r="T168" t="s">
        <v>47</v>
      </c>
      <c r="U168">
        <v>0</v>
      </c>
      <c r="V168">
        <v>3.7</v>
      </c>
      <c r="W168" t="b">
        <v>1</v>
      </c>
      <c r="X168" t="s">
        <v>33</v>
      </c>
      <c r="Y168">
        <v>3247</v>
      </c>
      <c r="Z168" t="str">
        <f t="shared" si="17"/>
        <v>3001-4000</v>
      </c>
      <c r="AA168" t="s">
        <v>65</v>
      </c>
      <c r="AB168" t="s">
        <v>42</v>
      </c>
      <c r="AC168" t="s">
        <v>61</v>
      </c>
    </row>
    <row r="169" spans="1:29" x14ac:dyDescent="0.3">
      <c r="A169">
        <v>1715</v>
      </c>
      <c r="B169" t="s">
        <v>175</v>
      </c>
      <c r="C169" s="1">
        <v>45460</v>
      </c>
      <c r="D169" s="1">
        <v>45630</v>
      </c>
      <c r="E169">
        <f t="shared" si="12"/>
        <v>170</v>
      </c>
      <c r="F169" t="str">
        <f t="shared" si="13"/>
        <v>101-200</v>
      </c>
      <c r="G169">
        <v>7.99</v>
      </c>
      <c r="H169">
        <v>87</v>
      </c>
      <c r="I169" t="str">
        <f t="shared" si="14"/>
        <v>0-100</v>
      </c>
      <c r="J169" t="s">
        <v>39</v>
      </c>
      <c r="K169">
        <v>3</v>
      </c>
      <c r="L169">
        <v>5</v>
      </c>
      <c r="M169" t="b">
        <v>1</v>
      </c>
      <c r="N169">
        <v>753</v>
      </c>
      <c r="O169" t="str">
        <f t="shared" si="15"/>
        <v>601-800</v>
      </c>
      <c r="P169">
        <v>181</v>
      </c>
      <c r="Q169" t="str">
        <f t="shared" si="16"/>
        <v>151-200</v>
      </c>
      <c r="R169" t="s">
        <v>51</v>
      </c>
      <c r="S169" t="s">
        <v>46</v>
      </c>
      <c r="T169" t="s">
        <v>32</v>
      </c>
      <c r="U169">
        <v>51</v>
      </c>
      <c r="V169">
        <v>3.1</v>
      </c>
      <c r="W169" t="b">
        <v>1</v>
      </c>
      <c r="X169" t="s">
        <v>33</v>
      </c>
      <c r="Y169">
        <v>941</v>
      </c>
      <c r="Z169" t="str">
        <f t="shared" si="17"/>
        <v>0-1000</v>
      </c>
      <c r="AA169" t="s">
        <v>35</v>
      </c>
      <c r="AB169" t="s">
        <v>60</v>
      </c>
      <c r="AC169" t="s">
        <v>84</v>
      </c>
    </row>
    <row r="170" spans="1:29" x14ac:dyDescent="0.3">
      <c r="A170">
        <v>2639</v>
      </c>
      <c r="B170" t="s">
        <v>199</v>
      </c>
      <c r="C170" s="1">
        <v>45461</v>
      </c>
      <c r="D170" s="1">
        <v>45633</v>
      </c>
      <c r="E170">
        <f t="shared" si="12"/>
        <v>172</v>
      </c>
      <c r="F170" t="str">
        <f t="shared" si="13"/>
        <v>101-200</v>
      </c>
      <c r="G170">
        <v>11.99</v>
      </c>
      <c r="H170">
        <v>163</v>
      </c>
      <c r="I170" t="str">
        <f t="shared" si="14"/>
        <v>101-200</v>
      </c>
      <c r="J170" t="s">
        <v>39</v>
      </c>
      <c r="K170">
        <v>5</v>
      </c>
      <c r="L170">
        <v>1</v>
      </c>
      <c r="M170" t="b">
        <v>1</v>
      </c>
      <c r="N170">
        <v>38</v>
      </c>
      <c r="O170" t="str">
        <f t="shared" si="15"/>
        <v>0-200</v>
      </c>
      <c r="P170">
        <v>53</v>
      </c>
      <c r="Q170" t="str">
        <f t="shared" si="16"/>
        <v>51-100</v>
      </c>
      <c r="R170" t="s">
        <v>67</v>
      </c>
      <c r="S170" t="s">
        <v>46</v>
      </c>
      <c r="T170" t="s">
        <v>64</v>
      </c>
      <c r="U170">
        <v>37</v>
      </c>
      <c r="V170">
        <v>4.5999999999999996</v>
      </c>
      <c r="W170" t="b">
        <v>0</v>
      </c>
      <c r="X170" t="s">
        <v>33</v>
      </c>
      <c r="Y170">
        <v>1934</v>
      </c>
      <c r="Z170" t="str">
        <f t="shared" si="17"/>
        <v>1001-2000</v>
      </c>
      <c r="AA170" t="s">
        <v>35</v>
      </c>
      <c r="AB170" t="s">
        <v>36</v>
      </c>
      <c r="AC170" t="s">
        <v>43</v>
      </c>
    </row>
    <row r="171" spans="1:29" x14ac:dyDescent="0.3">
      <c r="A171">
        <v>1801</v>
      </c>
      <c r="B171" t="s">
        <v>128</v>
      </c>
      <c r="C171" s="1">
        <v>45305</v>
      </c>
      <c r="D171" s="1">
        <v>45639</v>
      </c>
      <c r="E171">
        <f t="shared" si="12"/>
        <v>334</v>
      </c>
      <c r="F171" t="str">
        <f t="shared" si="13"/>
        <v>301-400</v>
      </c>
      <c r="G171">
        <v>11.99</v>
      </c>
      <c r="H171">
        <v>419</v>
      </c>
      <c r="I171" t="str">
        <f t="shared" si="14"/>
        <v>401-500</v>
      </c>
      <c r="J171" t="s">
        <v>63</v>
      </c>
      <c r="K171">
        <v>4</v>
      </c>
      <c r="L171">
        <v>5</v>
      </c>
      <c r="M171" t="b">
        <v>0</v>
      </c>
      <c r="N171">
        <v>386</v>
      </c>
      <c r="O171" t="str">
        <f t="shared" si="15"/>
        <v>201-400</v>
      </c>
      <c r="P171">
        <v>122</v>
      </c>
      <c r="Q171" t="str">
        <f t="shared" si="16"/>
        <v>101-150</v>
      </c>
      <c r="R171" t="s">
        <v>71</v>
      </c>
      <c r="S171" t="s">
        <v>57</v>
      </c>
      <c r="T171" t="s">
        <v>40</v>
      </c>
      <c r="U171">
        <v>9</v>
      </c>
      <c r="V171">
        <v>4.5999999999999996</v>
      </c>
      <c r="W171" t="b">
        <v>0</v>
      </c>
      <c r="X171" t="s">
        <v>33</v>
      </c>
      <c r="Y171">
        <v>4650</v>
      </c>
      <c r="Z171" t="str">
        <f t="shared" si="17"/>
        <v>4001-5000</v>
      </c>
      <c r="AA171" t="s">
        <v>41</v>
      </c>
      <c r="AB171" t="s">
        <v>68</v>
      </c>
      <c r="AC171" t="s">
        <v>37</v>
      </c>
    </row>
    <row r="172" spans="1:29" x14ac:dyDescent="0.3">
      <c r="A172">
        <v>9163</v>
      </c>
      <c r="B172" t="s">
        <v>187</v>
      </c>
      <c r="C172" s="1">
        <v>45020</v>
      </c>
      <c r="D172" s="1">
        <v>45623</v>
      </c>
      <c r="E172">
        <f t="shared" si="12"/>
        <v>603</v>
      </c>
      <c r="F172" t="str">
        <f t="shared" si="13"/>
        <v>601-700</v>
      </c>
      <c r="G172">
        <v>11.99</v>
      </c>
      <c r="H172">
        <v>203</v>
      </c>
      <c r="I172" t="str">
        <f t="shared" si="14"/>
        <v>201-300</v>
      </c>
      <c r="J172" t="s">
        <v>50</v>
      </c>
      <c r="K172">
        <v>4</v>
      </c>
      <c r="L172">
        <v>4</v>
      </c>
      <c r="M172" t="b">
        <v>1</v>
      </c>
      <c r="N172">
        <v>874</v>
      </c>
      <c r="O172" t="str">
        <f t="shared" si="15"/>
        <v>801-1000</v>
      </c>
      <c r="P172">
        <v>67</v>
      </c>
      <c r="Q172" t="str">
        <f t="shared" si="16"/>
        <v>51-100</v>
      </c>
      <c r="R172" t="s">
        <v>56</v>
      </c>
      <c r="S172" t="s">
        <v>46</v>
      </c>
      <c r="T172" t="s">
        <v>75</v>
      </c>
      <c r="U172">
        <v>94</v>
      </c>
      <c r="V172">
        <v>3.9</v>
      </c>
      <c r="W172" t="b">
        <v>1</v>
      </c>
      <c r="X172" t="s">
        <v>33</v>
      </c>
      <c r="Y172">
        <v>4450</v>
      </c>
      <c r="Z172" t="str">
        <f t="shared" si="17"/>
        <v>4001-5000</v>
      </c>
      <c r="AA172" t="s">
        <v>35</v>
      </c>
      <c r="AB172" t="s">
        <v>36</v>
      </c>
      <c r="AC172" t="s">
        <v>84</v>
      </c>
    </row>
    <row r="173" spans="1:29" x14ac:dyDescent="0.3">
      <c r="A173">
        <v>1284</v>
      </c>
      <c r="B173" t="s">
        <v>119</v>
      </c>
      <c r="C173" s="1">
        <v>45264</v>
      </c>
      <c r="D173" s="1">
        <v>45627</v>
      </c>
      <c r="E173">
        <f t="shared" si="12"/>
        <v>363</v>
      </c>
      <c r="F173" t="str">
        <f t="shared" si="13"/>
        <v>301-400</v>
      </c>
      <c r="G173">
        <v>7.99</v>
      </c>
      <c r="H173">
        <v>405</v>
      </c>
      <c r="I173" t="str">
        <f t="shared" si="14"/>
        <v>401-500</v>
      </c>
      <c r="J173" t="s">
        <v>70</v>
      </c>
      <c r="K173">
        <v>4</v>
      </c>
      <c r="L173">
        <v>3</v>
      </c>
      <c r="M173" t="b">
        <v>1</v>
      </c>
      <c r="N173">
        <v>695</v>
      </c>
      <c r="O173" t="str">
        <f t="shared" si="15"/>
        <v>601-800</v>
      </c>
      <c r="P173">
        <v>85</v>
      </c>
      <c r="Q173" t="str">
        <f t="shared" si="16"/>
        <v>51-100</v>
      </c>
      <c r="R173" t="s">
        <v>67</v>
      </c>
      <c r="S173" t="s">
        <v>57</v>
      </c>
      <c r="T173" t="s">
        <v>75</v>
      </c>
      <c r="U173">
        <v>42</v>
      </c>
      <c r="V173">
        <v>3.7</v>
      </c>
      <c r="W173" t="b">
        <v>0</v>
      </c>
      <c r="X173" t="s">
        <v>33</v>
      </c>
      <c r="Y173">
        <v>2395</v>
      </c>
      <c r="Z173" t="str">
        <f t="shared" si="17"/>
        <v>2001-3000</v>
      </c>
      <c r="AA173" t="s">
        <v>65</v>
      </c>
      <c r="AB173" t="s">
        <v>42</v>
      </c>
      <c r="AC173" t="s">
        <v>61</v>
      </c>
    </row>
    <row r="174" spans="1:29" x14ac:dyDescent="0.3">
      <c r="A174">
        <v>8774</v>
      </c>
      <c r="B174" t="s">
        <v>200</v>
      </c>
      <c r="C174" s="1">
        <v>45233</v>
      </c>
      <c r="D174" s="1">
        <v>45634</v>
      </c>
      <c r="E174">
        <f t="shared" si="12"/>
        <v>401</v>
      </c>
      <c r="F174" t="str">
        <f t="shared" si="13"/>
        <v>401-500</v>
      </c>
      <c r="G174">
        <v>15.99</v>
      </c>
      <c r="H174">
        <v>496</v>
      </c>
      <c r="I174" t="str">
        <f t="shared" si="14"/>
        <v>401-500</v>
      </c>
      <c r="J174" t="s">
        <v>70</v>
      </c>
      <c r="K174">
        <v>5</v>
      </c>
      <c r="L174">
        <v>6</v>
      </c>
      <c r="M174" t="b">
        <v>0</v>
      </c>
      <c r="N174">
        <v>803</v>
      </c>
      <c r="O174" t="str">
        <f t="shared" si="15"/>
        <v>801-1000</v>
      </c>
      <c r="P174">
        <v>130</v>
      </c>
      <c r="Q174" t="str">
        <f t="shared" si="16"/>
        <v>101-150</v>
      </c>
      <c r="R174" t="s">
        <v>30</v>
      </c>
      <c r="S174" t="s">
        <v>72</v>
      </c>
      <c r="T174" t="s">
        <v>75</v>
      </c>
      <c r="U174">
        <v>4</v>
      </c>
      <c r="V174">
        <v>4.8</v>
      </c>
      <c r="W174" t="b">
        <v>0</v>
      </c>
      <c r="X174" t="s">
        <v>33</v>
      </c>
      <c r="Y174">
        <v>4504</v>
      </c>
      <c r="Z174" t="str">
        <f t="shared" si="17"/>
        <v>4001-5000</v>
      </c>
      <c r="AA174" t="s">
        <v>59</v>
      </c>
      <c r="AB174" t="s">
        <v>68</v>
      </c>
      <c r="AC174" t="s">
        <v>61</v>
      </c>
    </row>
    <row r="175" spans="1:29" x14ac:dyDescent="0.3">
      <c r="A175">
        <v>3866</v>
      </c>
      <c r="B175" t="s">
        <v>201</v>
      </c>
      <c r="C175" s="1">
        <v>45323</v>
      </c>
      <c r="D175" s="1">
        <v>45624</v>
      </c>
      <c r="E175">
        <f t="shared" si="12"/>
        <v>301</v>
      </c>
      <c r="F175" t="str">
        <f t="shared" si="13"/>
        <v>301-400</v>
      </c>
      <c r="G175">
        <v>15.99</v>
      </c>
      <c r="H175">
        <v>328</v>
      </c>
      <c r="I175" t="str">
        <f t="shared" si="14"/>
        <v>301-400</v>
      </c>
      <c r="J175" t="s">
        <v>50</v>
      </c>
      <c r="K175">
        <v>2</v>
      </c>
      <c r="L175">
        <v>2</v>
      </c>
      <c r="M175" t="b">
        <v>0</v>
      </c>
      <c r="N175">
        <v>268</v>
      </c>
      <c r="O175" t="str">
        <f t="shared" si="15"/>
        <v>201-400</v>
      </c>
      <c r="P175">
        <v>50</v>
      </c>
      <c r="Q175" t="str">
        <f t="shared" si="16"/>
        <v>0-50</v>
      </c>
      <c r="R175" t="s">
        <v>71</v>
      </c>
      <c r="S175" t="s">
        <v>46</v>
      </c>
      <c r="T175" t="s">
        <v>47</v>
      </c>
      <c r="U175">
        <v>3</v>
      </c>
      <c r="V175">
        <v>4.4000000000000004</v>
      </c>
      <c r="W175" t="b">
        <v>1</v>
      </c>
      <c r="X175" t="s">
        <v>33</v>
      </c>
      <c r="Y175">
        <v>3015</v>
      </c>
      <c r="Z175" t="str">
        <f t="shared" si="17"/>
        <v>3001-4000</v>
      </c>
      <c r="AA175" t="s">
        <v>65</v>
      </c>
      <c r="AB175" t="s">
        <v>60</v>
      </c>
      <c r="AC175" t="s">
        <v>43</v>
      </c>
    </row>
    <row r="176" spans="1:29" x14ac:dyDescent="0.3">
      <c r="A176">
        <v>4477</v>
      </c>
      <c r="B176" t="s">
        <v>186</v>
      </c>
      <c r="C176" s="1">
        <v>45410</v>
      </c>
      <c r="D176" s="1">
        <v>45619</v>
      </c>
      <c r="E176">
        <f t="shared" si="12"/>
        <v>209</v>
      </c>
      <c r="F176" t="str">
        <f t="shared" si="13"/>
        <v>201-300</v>
      </c>
      <c r="G176">
        <v>7.99</v>
      </c>
      <c r="H176">
        <v>85</v>
      </c>
      <c r="I176" t="str">
        <f t="shared" si="14"/>
        <v>0-100</v>
      </c>
      <c r="J176" t="s">
        <v>39</v>
      </c>
      <c r="K176">
        <v>5</v>
      </c>
      <c r="L176">
        <v>1</v>
      </c>
      <c r="M176" t="b">
        <v>0</v>
      </c>
      <c r="N176">
        <v>429</v>
      </c>
      <c r="O176" t="str">
        <f t="shared" si="15"/>
        <v>401-600</v>
      </c>
      <c r="P176">
        <v>52</v>
      </c>
      <c r="Q176" t="str">
        <f t="shared" si="16"/>
        <v>51-100</v>
      </c>
      <c r="R176" t="s">
        <v>51</v>
      </c>
      <c r="S176" t="s">
        <v>31</v>
      </c>
      <c r="T176" t="s">
        <v>40</v>
      </c>
      <c r="U176">
        <v>16</v>
      </c>
      <c r="V176">
        <v>3.8</v>
      </c>
      <c r="W176" t="b">
        <v>0</v>
      </c>
      <c r="X176" t="s">
        <v>33</v>
      </c>
      <c r="Y176">
        <v>4971</v>
      </c>
      <c r="Z176" t="str">
        <f t="shared" si="17"/>
        <v>4001-5000</v>
      </c>
      <c r="AA176" t="s">
        <v>35</v>
      </c>
      <c r="AB176" t="s">
        <v>68</v>
      </c>
      <c r="AC176" t="s">
        <v>43</v>
      </c>
    </row>
    <row r="177" spans="1:29" x14ac:dyDescent="0.3">
      <c r="A177">
        <v>4829</v>
      </c>
      <c r="B177" t="s">
        <v>202</v>
      </c>
      <c r="C177" s="1">
        <v>45556</v>
      </c>
      <c r="D177" s="1">
        <v>45643</v>
      </c>
      <c r="E177">
        <f t="shared" si="12"/>
        <v>87</v>
      </c>
      <c r="F177" t="str">
        <f t="shared" si="13"/>
        <v>0-100</v>
      </c>
      <c r="G177">
        <v>11.99</v>
      </c>
      <c r="H177">
        <v>386</v>
      </c>
      <c r="I177" t="str">
        <f t="shared" si="14"/>
        <v>301-400</v>
      </c>
      <c r="J177" t="s">
        <v>50</v>
      </c>
      <c r="K177">
        <v>3</v>
      </c>
      <c r="L177">
        <v>4</v>
      </c>
      <c r="M177" t="b">
        <v>0</v>
      </c>
      <c r="N177">
        <v>62</v>
      </c>
      <c r="O177" t="str">
        <f t="shared" si="15"/>
        <v>0-200</v>
      </c>
      <c r="P177">
        <v>50</v>
      </c>
      <c r="Q177" t="str">
        <f t="shared" si="16"/>
        <v>0-50</v>
      </c>
      <c r="R177" t="s">
        <v>71</v>
      </c>
      <c r="S177" t="s">
        <v>57</v>
      </c>
      <c r="T177" t="s">
        <v>32</v>
      </c>
      <c r="U177">
        <v>44</v>
      </c>
      <c r="V177">
        <v>4.7</v>
      </c>
      <c r="W177" t="b">
        <v>0</v>
      </c>
      <c r="X177" t="s">
        <v>33</v>
      </c>
      <c r="Y177">
        <v>2377</v>
      </c>
      <c r="Z177" t="str">
        <f t="shared" si="17"/>
        <v>2001-3000</v>
      </c>
      <c r="AA177" t="s">
        <v>35</v>
      </c>
      <c r="AB177" t="s">
        <v>36</v>
      </c>
      <c r="AC177" t="s">
        <v>61</v>
      </c>
    </row>
    <row r="178" spans="1:29" x14ac:dyDescent="0.3">
      <c r="A178">
        <v>1257</v>
      </c>
      <c r="B178" t="s">
        <v>177</v>
      </c>
      <c r="C178" s="1">
        <v>44965</v>
      </c>
      <c r="D178" s="1">
        <v>45634</v>
      </c>
      <c r="E178">
        <f t="shared" si="12"/>
        <v>669</v>
      </c>
      <c r="F178" t="str">
        <f t="shared" si="13"/>
        <v>601-700</v>
      </c>
      <c r="G178">
        <v>7.99</v>
      </c>
      <c r="H178">
        <v>245</v>
      </c>
      <c r="I178" t="str">
        <f t="shared" si="14"/>
        <v>201-300</v>
      </c>
      <c r="J178" t="s">
        <v>29</v>
      </c>
      <c r="K178">
        <v>3</v>
      </c>
      <c r="L178">
        <v>4</v>
      </c>
      <c r="M178" t="b">
        <v>0</v>
      </c>
      <c r="N178">
        <v>831</v>
      </c>
      <c r="O178" t="str">
        <f t="shared" si="15"/>
        <v>801-1000</v>
      </c>
      <c r="P178">
        <v>15</v>
      </c>
      <c r="Q178" t="str">
        <f t="shared" si="16"/>
        <v>0-50</v>
      </c>
      <c r="R178" t="s">
        <v>45</v>
      </c>
      <c r="S178" t="s">
        <v>31</v>
      </c>
      <c r="T178" t="s">
        <v>40</v>
      </c>
      <c r="U178">
        <v>64</v>
      </c>
      <c r="V178">
        <v>4.9000000000000004</v>
      </c>
      <c r="W178" t="b">
        <v>0</v>
      </c>
      <c r="X178" t="s">
        <v>33</v>
      </c>
      <c r="Y178">
        <v>212</v>
      </c>
      <c r="Z178" t="str">
        <f t="shared" si="17"/>
        <v>0-1000</v>
      </c>
      <c r="AA178" t="s">
        <v>73</v>
      </c>
      <c r="AB178" t="s">
        <v>68</v>
      </c>
      <c r="AC178" t="s">
        <v>84</v>
      </c>
    </row>
    <row r="179" spans="1:29" x14ac:dyDescent="0.3">
      <c r="A179">
        <v>1897</v>
      </c>
      <c r="B179" t="s">
        <v>203</v>
      </c>
      <c r="C179" s="1">
        <v>45004</v>
      </c>
      <c r="D179" s="1">
        <v>45642</v>
      </c>
      <c r="E179">
        <f t="shared" si="12"/>
        <v>638</v>
      </c>
      <c r="F179" t="str">
        <f t="shared" si="13"/>
        <v>601-700</v>
      </c>
      <c r="G179">
        <v>11.99</v>
      </c>
      <c r="H179">
        <v>97</v>
      </c>
      <c r="I179" t="str">
        <f t="shared" si="14"/>
        <v>0-100</v>
      </c>
      <c r="J179" t="s">
        <v>63</v>
      </c>
      <c r="K179">
        <v>5</v>
      </c>
      <c r="L179">
        <v>5</v>
      </c>
      <c r="M179" t="b">
        <v>1</v>
      </c>
      <c r="N179">
        <v>737</v>
      </c>
      <c r="O179" t="str">
        <f t="shared" si="15"/>
        <v>601-800</v>
      </c>
      <c r="P179">
        <v>85</v>
      </c>
      <c r="Q179" t="str">
        <f t="shared" si="16"/>
        <v>51-100</v>
      </c>
      <c r="R179" t="s">
        <v>56</v>
      </c>
      <c r="S179" t="s">
        <v>31</v>
      </c>
      <c r="T179" t="s">
        <v>75</v>
      </c>
      <c r="U179">
        <v>80</v>
      </c>
      <c r="V179">
        <v>3.6</v>
      </c>
      <c r="W179" t="b">
        <v>1</v>
      </c>
      <c r="X179" t="s">
        <v>33</v>
      </c>
      <c r="Y179">
        <v>188</v>
      </c>
      <c r="Z179" t="str">
        <f t="shared" si="17"/>
        <v>0-1000</v>
      </c>
      <c r="AA179" t="s">
        <v>35</v>
      </c>
      <c r="AB179" t="s">
        <v>77</v>
      </c>
      <c r="AC179" t="s">
        <v>84</v>
      </c>
    </row>
    <row r="180" spans="1:29" x14ac:dyDescent="0.3">
      <c r="A180">
        <v>3603</v>
      </c>
      <c r="B180" t="s">
        <v>204</v>
      </c>
      <c r="C180" s="1">
        <v>45020</v>
      </c>
      <c r="D180" s="1">
        <v>45616</v>
      </c>
      <c r="E180">
        <f t="shared" si="12"/>
        <v>596</v>
      </c>
      <c r="F180" t="str">
        <f t="shared" si="13"/>
        <v>501-600</v>
      </c>
      <c r="G180">
        <v>7.99</v>
      </c>
      <c r="H180">
        <v>216</v>
      </c>
      <c r="I180" t="str">
        <f t="shared" si="14"/>
        <v>201-300</v>
      </c>
      <c r="J180" t="s">
        <v>54</v>
      </c>
      <c r="K180">
        <v>4</v>
      </c>
      <c r="L180">
        <v>3</v>
      </c>
      <c r="M180" t="b">
        <v>1</v>
      </c>
      <c r="N180">
        <v>923</v>
      </c>
      <c r="O180" t="str">
        <f t="shared" si="15"/>
        <v>801-1000</v>
      </c>
      <c r="P180">
        <v>143</v>
      </c>
      <c r="Q180" t="str">
        <f t="shared" si="16"/>
        <v>101-150</v>
      </c>
      <c r="R180" t="s">
        <v>30</v>
      </c>
      <c r="S180" t="s">
        <v>57</v>
      </c>
      <c r="T180" t="s">
        <v>47</v>
      </c>
      <c r="U180">
        <v>20</v>
      </c>
      <c r="V180">
        <v>3.4</v>
      </c>
      <c r="W180" t="b">
        <v>0</v>
      </c>
      <c r="X180" t="s">
        <v>33</v>
      </c>
      <c r="Y180">
        <v>4435</v>
      </c>
      <c r="Z180" t="str">
        <f t="shared" si="17"/>
        <v>4001-5000</v>
      </c>
      <c r="AA180" t="s">
        <v>41</v>
      </c>
      <c r="AB180" t="s">
        <v>77</v>
      </c>
      <c r="AC180" t="s">
        <v>37</v>
      </c>
    </row>
    <row r="181" spans="1:29" x14ac:dyDescent="0.3">
      <c r="A181">
        <v>9256</v>
      </c>
      <c r="B181" t="s">
        <v>177</v>
      </c>
      <c r="C181" s="1">
        <v>44964</v>
      </c>
      <c r="D181" s="1">
        <v>45618</v>
      </c>
      <c r="E181">
        <f t="shared" si="12"/>
        <v>654</v>
      </c>
      <c r="F181" t="str">
        <f t="shared" si="13"/>
        <v>601-700</v>
      </c>
      <c r="G181">
        <v>7.99</v>
      </c>
      <c r="H181">
        <v>331</v>
      </c>
      <c r="I181" t="str">
        <f t="shared" si="14"/>
        <v>301-400</v>
      </c>
      <c r="J181" t="s">
        <v>89</v>
      </c>
      <c r="K181">
        <v>5</v>
      </c>
      <c r="L181">
        <v>1</v>
      </c>
      <c r="M181" t="b">
        <v>0</v>
      </c>
      <c r="N181">
        <v>85</v>
      </c>
      <c r="O181" t="str">
        <f t="shared" si="15"/>
        <v>0-200</v>
      </c>
      <c r="P181">
        <v>117</v>
      </c>
      <c r="Q181" t="str">
        <f t="shared" si="16"/>
        <v>101-150</v>
      </c>
      <c r="R181" t="s">
        <v>83</v>
      </c>
      <c r="S181" t="s">
        <v>57</v>
      </c>
      <c r="T181" t="s">
        <v>75</v>
      </c>
      <c r="U181">
        <v>21</v>
      </c>
      <c r="V181">
        <v>4.8</v>
      </c>
      <c r="W181" t="b">
        <v>1</v>
      </c>
      <c r="X181" t="s">
        <v>33</v>
      </c>
      <c r="Y181">
        <v>1454</v>
      </c>
      <c r="Z181" t="str">
        <f t="shared" si="17"/>
        <v>1001-2000</v>
      </c>
      <c r="AA181" t="s">
        <v>59</v>
      </c>
      <c r="AB181" t="s">
        <v>42</v>
      </c>
      <c r="AC181" t="s">
        <v>84</v>
      </c>
    </row>
    <row r="182" spans="1:29" x14ac:dyDescent="0.3">
      <c r="A182">
        <v>9469</v>
      </c>
      <c r="B182" t="s">
        <v>90</v>
      </c>
      <c r="C182" s="1">
        <v>45087</v>
      </c>
      <c r="D182" s="1">
        <v>45621</v>
      </c>
      <c r="E182">
        <f t="shared" si="12"/>
        <v>534</v>
      </c>
      <c r="F182" t="str">
        <f t="shared" si="13"/>
        <v>501-600</v>
      </c>
      <c r="G182">
        <v>11.99</v>
      </c>
      <c r="H182">
        <v>451</v>
      </c>
      <c r="I182" t="str">
        <f t="shared" si="14"/>
        <v>401-500</v>
      </c>
      <c r="J182" t="s">
        <v>50</v>
      </c>
      <c r="K182">
        <v>2</v>
      </c>
      <c r="L182">
        <v>3</v>
      </c>
      <c r="M182" t="b">
        <v>0</v>
      </c>
      <c r="N182">
        <v>59</v>
      </c>
      <c r="O182" t="str">
        <f t="shared" si="15"/>
        <v>0-200</v>
      </c>
      <c r="P182">
        <v>38</v>
      </c>
      <c r="Q182" t="str">
        <f t="shared" si="16"/>
        <v>0-50</v>
      </c>
      <c r="R182" t="s">
        <v>71</v>
      </c>
      <c r="S182" t="s">
        <v>57</v>
      </c>
      <c r="T182" t="s">
        <v>40</v>
      </c>
      <c r="U182">
        <v>94</v>
      </c>
      <c r="V182">
        <v>3</v>
      </c>
      <c r="W182" t="b">
        <v>1</v>
      </c>
      <c r="X182" t="s">
        <v>33</v>
      </c>
      <c r="Y182">
        <v>2841</v>
      </c>
      <c r="Z182" t="str">
        <f t="shared" si="17"/>
        <v>2001-3000</v>
      </c>
      <c r="AA182" t="s">
        <v>65</v>
      </c>
      <c r="AB182" t="s">
        <v>68</v>
      </c>
      <c r="AC182" t="s">
        <v>43</v>
      </c>
    </row>
    <row r="183" spans="1:29" x14ac:dyDescent="0.3">
      <c r="A183">
        <v>7136</v>
      </c>
      <c r="B183" t="s">
        <v>112</v>
      </c>
      <c r="C183" s="1">
        <v>45431</v>
      </c>
      <c r="D183" s="1">
        <v>45640</v>
      </c>
      <c r="E183">
        <f t="shared" si="12"/>
        <v>209</v>
      </c>
      <c r="F183" t="str">
        <f t="shared" si="13"/>
        <v>201-300</v>
      </c>
      <c r="G183">
        <v>7.99</v>
      </c>
      <c r="H183">
        <v>326</v>
      </c>
      <c r="I183" t="str">
        <f t="shared" si="14"/>
        <v>301-400</v>
      </c>
      <c r="J183" t="s">
        <v>29</v>
      </c>
      <c r="K183">
        <v>5</v>
      </c>
      <c r="L183">
        <v>1</v>
      </c>
      <c r="M183" t="b">
        <v>0</v>
      </c>
      <c r="N183">
        <v>590</v>
      </c>
      <c r="O183" t="str">
        <f t="shared" si="15"/>
        <v>401-600</v>
      </c>
      <c r="P183">
        <v>105</v>
      </c>
      <c r="Q183" t="str">
        <f t="shared" si="16"/>
        <v>101-150</v>
      </c>
      <c r="R183" t="s">
        <v>83</v>
      </c>
      <c r="S183" t="s">
        <v>31</v>
      </c>
      <c r="T183" t="s">
        <v>32</v>
      </c>
      <c r="U183">
        <v>56</v>
      </c>
      <c r="V183">
        <v>3.3</v>
      </c>
      <c r="W183" t="b">
        <v>0</v>
      </c>
      <c r="X183" t="s">
        <v>33</v>
      </c>
      <c r="Y183">
        <v>1626</v>
      </c>
      <c r="Z183" t="str">
        <f t="shared" si="17"/>
        <v>1001-2000</v>
      </c>
      <c r="AA183" t="s">
        <v>35</v>
      </c>
      <c r="AB183" t="s">
        <v>42</v>
      </c>
      <c r="AC183" t="s">
        <v>84</v>
      </c>
    </row>
    <row r="184" spans="1:29" x14ac:dyDescent="0.3">
      <c r="A184">
        <v>2321</v>
      </c>
      <c r="B184" t="s">
        <v>205</v>
      </c>
      <c r="C184" s="1">
        <v>45342</v>
      </c>
      <c r="D184" s="1">
        <v>45640</v>
      </c>
      <c r="E184">
        <f t="shared" si="12"/>
        <v>298</v>
      </c>
      <c r="F184" t="str">
        <f t="shared" si="13"/>
        <v>201-300</v>
      </c>
      <c r="G184">
        <v>15.99</v>
      </c>
      <c r="H184">
        <v>358</v>
      </c>
      <c r="I184" t="str">
        <f t="shared" si="14"/>
        <v>301-400</v>
      </c>
      <c r="J184" t="s">
        <v>39</v>
      </c>
      <c r="K184">
        <v>3</v>
      </c>
      <c r="L184">
        <v>1</v>
      </c>
      <c r="M184" t="b">
        <v>0</v>
      </c>
      <c r="N184">
        <v>348</v>
      </c>
      <c r="O184" t="str">
        <f t="shared" si="15"/>
        <v>201-400</v>
      </c>
      <c r="P184">
        <v>49</v>
      </c>
      <c r="Q184" t="str">
        <f t="shared" si="16"/>
        <v>0-50</v>
      </c>
      <c r="R184" t="s">
        <v>83</v>
      </c>
      <c r="S184" t="s">
        <v>46</v>
      </c>
      <c r="T184" t="s">
        <v>32</v>
      </c>
      <c r="U184">
        <v>14</v>
      </c>
      <c r="V184">
        <v>4.2</v>
      </c>
      <c r="W184" t="b">
        <v>0</v>
      </c>
      <c r="X184" t="s">
        <v>33</v>
      </c>
      <c r="Y184">
        <v>111</v>
      </c>
      <c r="Z184" t="str">
        <f t="shared" si="17"/>
        <v>0-1000</v>
      </c>
      <c r="AA184" t="s">
        <v>41</v>
      </c>
      <c r="AB184" t="s">
        <v>36</v>
      </c>
      <c r="AC184" t="s">
        <v>61</v>
      </c>
    </row>
    <row r="185" spans="1:29" x14ac:dyDescent="0.3">
      <c r="A185">
        <v>4243</v>
      </c>
      <c r="B185" t="s">
        <v>186</v>
      </c>
      <c r="C185" s="1">
        <v>44998</v>
      </c>
      <c r="D185" s="1">
        <v>45625</v>
      </c>
      <c r="E185">
        <f t="shared" si="12"/>
        <v>627</v>
      </c>
      <c r="F185" t="str">
        <f t="shared" si="13"/>
        <v>601-700</v>
      </c>
      <c r="G185">
        <v>15.99</v>
      </c>
      <c r="H185">
        <v>91</v>
      </c>
      <c r="I185" t="str">
        <f t="shared" si="14"/>
        <v>0-100</v>
      </c>
      <c r="J185" t="s">
        <v>29</v>
      </c>
      <c r="K185">
        <v>2</v>
      </c>
      <c r="L185">
        <v>1</v>
      </c>
      <c r="M185" t="b">
        <v>1</v>
      </c>
      <c r="N185">
        <v>561</v>
      </c>
      <c r="O185" t="str">
        <f t="shared" si="15"/>
        <v>401-600</v>
      </c>
      <c r="P185">
        <v>153</v>
      </c>
      <c r="Q185" t="str">
        <f t="shared" si="16"/>
        <v>151-200</v>
      </c>
      <c r="R185" t="s">
        <v>45</v>
      </c>
      <c r="S185" t="s">
        <v>72</v>
      </c>
      <c r="T185" t="s">
        <v>64</v>
      </c>
      <c r="U185">
        <v>7</v>
      </c>
      <c r="V185">
        <v>4.0999999999999996</v>
      </c>
      <c r="W185" t="b">
        <v>0</v>
      </c>
      <c r="X185" t="s">
        <v>33</v>
      </c>
      <c r="Y185">
        <v>450</v>
      </c>
      <c r="Z185" t="str">
        <f t="shared" si="17"/>
        <v>0-1000</v>
      </c>
      <c r="AA185" t="s">
        <v>73</v>
      </c>
      <c r="AB185" t="s">
        <v>77</v>
      </c>
      <c r="AC185" t="s">
        <v>61</v>
      </c>
    </row>
    <row r="186" spans="1:29" x14ac:dyDescent="0.3">
      <c r="A186">
        <v>8015</v>
      </c>
      <c r="B186" t="s">
        <v>206</v>
      </c>
      <c r="C186" s="1">
        <v>45227</v>
      </c>
      <c r="D186" s="1">
        <v>45644</v>
      </c>
      <c r="E186">
        <f t="shared" si="12"/>
        <v>417</v>
      </c>
      <c r="F186" t="str">
        <f t="shared" si="13"/>
        <v>401-500</v>
      </c>
      <c r="G186">
        <v>7.99</v>
      </c>
      <c r="H186">
        <v>478</v>
      </c>
      <c r="I186" t="str">
        <f t="shared" si="14"/>
        <v>401-500</v>
      </c>
      <c r="J186" t="s">
        <v>29</v>
      </c>
      <c r="K186">
        <v>2</v>
      </c>
      <c r="L186">
        <v>2</v>
      </c>
      <c r="M186" t="b">
        <v>1</v>
      </c>
      <c r="N186">
        <v>214</v>
      </c>
      <c r="O186" t="str">
        <f t="shared" si="15"/>
        <v>201-400</v>
      </c>
      <c r="P186">
        <v>191</v>
      </c>
      <c r="Q186" t="str">
        <f t="shared" si="16"/>
        <v>151-200</v>
      </c>
      <c r="R186" t="s">
        <v>51</v>
      </c>
      <c r="S186" t="s">
        <v>46</v>
      </c>
      <c r="T186" t="s">
        <v>58</v>
      </c>
      <c r="U186">
        <v>44</v>
      </c>
      <c r="V186">
        <v>3.6</v>
      </c>
      <c r="W186" t="b">
        <v>0</v>
      </c>
      <c r="X186" t="s">
        <v>33</v>
      </c>
      <c r="Y186">
        <v>3325</v>
      </c>
      <c r="Z186" t="str">
        <f t="shared" si="17"/>
        <v>3001-4000</v>
      </c>
      <c r="AA186" t="s">
        <v>41</v>
      </c>
      <c r="AB186" t="s">
        <v>36</v>
      </c>
      <c r="AC186" t="s">
        <v>84</v>
      </c>
    </row>
    <row r="187" spans="1:29" x14ac:dyDescent="0.3">
      <c r="A187">
        <v>3440</v>
      </c>
      <c r="B187" t="s">
        <v>90</v>
      </c>
      <c r="C187" s="1">
        <v>44982</v>
      </c>
      <c r="D187" s="1">
        <v>45618</v>
      </c>
      <c r="E187">
        <f t="shared" si="12"/>
        <v>636</v>
      </c>
      <c r="F187" t="str">
        <f t="shared" si="13"/>
        <v>601-700</v>
      </c>
      <c r="G187">
        <v>7.99</v>
      </c>
      <c r="H187">
        <v>16</v>
      </c>
      <c r="I187" t="str">
        <f t="shared" si="14"/>
        <v>0-100</v>
      </c>
      <c r="J187" t="s">
        <v>54</v>
      </c>
      <c r="K187">
        <v>3</v>
      </c>
      <c r="L187">
        <v>4</v>
      </c>
      <c r="M187" t="b">
        <v>0</v>
      </c>
      <c r="N187">
        <v>964</v>
      </c>
      <c r="O187" t="str">
        <f t="shared" si="15"/>
        <v>801-1000</v>
      </c>
      <c r="P187">
        <v>111</v>
      </c>
      <c r="Q187" t="str">
        <f t="shared" si="16"/>
        <v>101-150</v>
      </c>
      <c r="R187" t="s">
        <v>83</v>
      </c>
      <c r="S187" t="s">
        <v>31</v>
      </c>
      <c r="T187" t="s">
        <v>47</v>
      </c>
      <c r="U187">
        <v>52</v>
      </c>
      <c r="V187">
        <v>3.1</v>
      </c>
      <c r="W187" t="b">
        <v>1</v>
      </c>
      <c r="X187" t="s">
        <v>33</v>
      </c>
      <c r="Y187">
        <v>3059</v>
      </c>
      <c r="Z187" t="str">
        <f t="shared" si="17"/>
        <v>3001-4000</v>
      </c>
      <c r="AA187" t="s">
        <v>73</v>
      </c>
      <c r="AB187" t="s">
        <v>60</v>
      </c>
      <c r="AC187" t="s">
        <v>61</v>
      </c>
    </row>
    <row r="188" spans="1:29" x14ac:dyDescent="0.3">
      <c r="A188">
        <v>9914</v>
      </c>
      <c r="B188" t="s">
        <v>142</v>
      </c>
      <c r="C188" s="1">
        <v>45216</v>
      </c>
      <c r="D188" s="1">
        <v>45634</v>
      </c>
      <c r="E188">
        <f t="shared" si="12"/>
        <v>418</v>
      </c>
      <c r="F188" t="str">
        <f t="shared" si="13"/>
        <v>401-500</v>
      </c>
      <c r="G188">
        <v>11.99</v>
      </c>
      <c r="H188">
        <v>44</v>
      </c>
      <c r="I188" t="str">
        <f t="shared" si="14"/>
        <v>0-100</v>
      </c>
      <c r="J188" t="s">
        <v>70</v>
      </c>
      <c r="K188">
        <v>2</v>
      </c>
      <c r="L188">
        <v>1</v>
      </c>
      <c r="M188" t="b">
        <v>1</v>
      </c>
      <c r="N188">
        <v>897</v>
      </c>
      <c r="O188" t="str">
        <f t="shared" si="15"/>
        <v>801-1000</v>
      </c>
      <c r="P188">
        <v>62</v>
      </c>
      <c r="Q188" t="str">
        <f t="shared" si="16"/>
        <v>51-100</v>
      </c>
      <c r="R188" t="s">
        <v>71</v>
      </c>
      <c r="S188" t="s">
        <v>31</v>
      </c>
      <c r="T188" t="s">
        <v>64</v>
      </c>
      <c r="U188">
        <v>18</v>
      </c>
      <c r="V188">
        <v>4.4000000000000004</v>
      </c>
      <c r="W188" t="b">
        <v>0</v>
      </c>
      <c r="X188" t="s">
        <v>33</v>
      </c>
      <c r="Y188">
        <v>1065</v>
      </c>
      <c r="Z188" t="str">
        <f t="shared" si="17"/>
        <v>1001-2000</v>
      </c>
      <c r="AA188" t="s">
        <v>35</v>
      </c>
      <c r="AB188" t="s">
        <v>36</v>
      </c>
      <c r="AC188" t="s">
        <v>84</v>
      </c>
    </row>
    <row r="189" spans="1:29" x14ac:dyDescent="0.3">
      <c r="A189">
        <v>5045</v>
      </c>
      <c r="B189" t="s">
        <v>110</v>
      </c>
      <c r="C189" s="1">
        <v>45529</v>
      </c>
      <c r="D189" s="1">
        <v>45617</v>
      </c>
      <c r="E189">
        <f t="shared" si="12"/>
        <v>88</v>
      </c>
      <c r="F189" t="str">
        <f t="shared" si="13"/>
        <v>0-100</v>
      </c>
      <c r="G189">
        <v>11.99</v>
      </c>
      <c r="H189">
        <v>100</v>
      </c>
      <c r="I189" t="str">
        <f t="shared" si="14"/>
        <v>0-100</v>
      </c>
      <c r="J189" t="s">
        <v>70</v>
      </c>
      <c r="K189">
        <v>4</v>
      </c>
      <c r="L189">
        <v>1</v>
      </c>
      <c r="M189" t="b">
        <v>1</v>
      </c>
      <c r="N189">
        <v>983</v>
      </c>
      <c r="O189" t="str">
        <f t="shared" si="15"/>
        <v>801-1000</v>
      </c>
      <c r="P189">
        <v>191</v>
      </c>
      <c r="Q189" t="str">
        <f t="shared" si="16"/>
        <v>151-200</v>
      </c>
      <c r="R189" t="s">
        <v>83</v>
      </c>
      <c r="S189" t="s">
        <v>31</v>
      </c>
      <c r="T189" t="s">
        <v>47</v>
      </c>
      <c r="U189">
        <v>53</v>
      </c>
      <c r="V189">
        <v>4.5</v>
      </c>
      <c r="W189" t="b">
        <v>0</v>
      </c>
      <c r="X189" t="s">
        <v>33</v>
      </c>
      <c r="Y189">
        <v>2575</v>
      </c>
      <c r="Z189" t="str">
        <f t="shared" si="17"/>
        <v>2001-3000</v>
      </c>
      <c r="AA189" t="s">
        <v>73</v>
      </c>
      <c r="AB189" t="s">
        <v>60</v>
      </c>
      <c r="AC189" t="s">
        <v>84</v>
      </c>
    </row>
    <row r="190" spans="1:29" x14ac:dyDescent="0.3">
      <c r="A190">
        <v>1379</v>
      </c>
      <c r="B190" t="s">
        <v>164</v>
      </c>
      <c r="C190" s="1">
        <v>45035</v>
      </c>
      <c r="D190" s="1">
        <v>45631</v>
      </c>
      <c r="E190">
        <f t="shared" si="12"/>
        <v>596</v>
      </c>
      <c r="F190" t="str">
        <f t="shared" si="13"/>
        <v>501-600</v>
      </c>
      <c r="G190">
        <v>11.99</v>
      </c>
      <c r="H190">
        <v>44</v>
      </c>
      <c r="I190" t="str">
        <f t="shared" si="14"/>
        <v>0-100</v>
      </c>
      <c r="J190" t="s">
        <v>39</v>
      </c>
      <c r="K190">
        <v>5</v>
      </c>
      <c r="L190">
        <v>4</v>
      </c>
      <c r="M190" t="b">
        <v>1</v>
      </c>
      <c r="N190">
        <v>432</v>
      </c>
      <c r="O190" t="str">
        <f t="shared" si="15"/>
        <v>401-600</v>
      </c>
      <c r="P190">
        <v>73</v>
      </c>
      <c r="Q190" t="str">
        <f t="shared" si="16"/>
        <v>51-100</v>
      </c>
      <c r="R190" t="s">
        <v>51</v>
      </c>
      <c r="S190" t="s">
        <v>31</v>
      </c>
      <c r="T190" t="s">
        <v>64</v>
      </c>
      <c r="U190">
        <v>88</v>
      </c>
      <c r="V190">
        <v>4.5999999999999996</v>
      </c>
      <c r="W190" t="b">
        <v>0</v>
      </c>
      <c r="X190" t="s">
        <v>33</v>
      </c>
      <c r="Y190">
        <v>1690</v>
      </c>
      <c r="Z190" t="str">
        <f t="shared" si="17"/>
        <v>1001-2000</v>
      </c>
      <c r="AA190" t="s">
        <v>65</v>
      </c>
      <c r="AB190" t="s">
        <v>36</v>
      </c>
      <c r="AC190" t="s">
        <v>43</v>
      </c>
    </row>
    <row r="191" spans="1:29" x14ac:dyDescent="0.3">
      <c r="A191">
        <v>6099</v>
      </c>
      <c r="B191" t="s">
        <v>207</v>
      </c>
      <c r="C191" s="1">
        <v>45345</v>
      </c>
      <c r="D191" s="1">
        <v>45623</v>
      </c>
      <c r="E191">
        <f t="shared" si="12"/>
        <v>278</v>
      </c>
      <c r="F191" t="str">
        <f t="shared" si="13"/>
        <v>201-300</v>
      </c>
      <c r="G191">
        <v>11.99</v>
      </c>
      <c r="H191">
        <v>37</v>
      </c>
      <c r="I191" t="str">
        <f t="shared" si="14"/>
        <v>0-100</v>
      </c>
      <c r="J191" t="s">
        <v>70</v>
      </c>
      <c r="K191">
        <v>3</v>
      </c>
      <c r="L191">
        <v>1</v>
      </c>
      <c r="M191" t="b">
        <v>1</v>
      </c>
      <c r="N191">
        <v>881</v>
      </c>
      <c r="O191" t="str">
        <f t="shared" si="15"/>
        <v>801-1000</v>
      </c>
      <c r="P191">
        <v>189</v>
      </c>
      <c r="Q191" t="str">
        <f t="shared" si="16"/>
        <v>151-200</v>
      </c>
      <c r="R191" t="s">
        <v>45</v>
      </c>
      <c r="S191" t="s">
        <v>46</v>
      </c>
      <c r="T191" t="s">
        <v>75</v>
      </c>
      <c r="U191">
        <v>32</v>
      </c>
      <c r="V191">
        <v>3.9</v>
      </c>
      <c r="W191" t="b">
        <v>0</v>
      </c>
      <c r="X191" t="s">
        <v>33</v>
      </c>
      <c r="Y191">
        <v>1382</v>
      </c>
      <c r="Z191" t="str">
        <f t="shared" si="17"/>
        <v>1001-2000</v>
      </c>
      <c r="AA191" t="s">
        <v>35</v>
      </c>
      <c r="AB191" t="s">
        <v>36</v>
      </c>
      <c r="AC191" t="s">
        <v>61</v>
      </c>
    </row>
    <row r="192" spans="1:29" x14ac:dyDescent="0.3">
      <c r="A192">
        <v>4696</v>
      </c>
      <c r="B192" t="s">
        <v>208</v>
      </c>
      <c r="C192" s="1">
        <v>45095</v>
      </c>
      <c r="D192" s="1">
        <v>45630</v>
      </c>
      <c r="E192">
        <f t="shared" si="12"/>
        <v>535</v>
      </c>
      <c r="F192" t="str">
        <f t="shared" si="13"/>
        <v>501-600</v>
      </c>
      <c r="G192">
        <v>15.99</v>
      </c>
      <c r="H192">
        <v>48</v>
      </c>
      <c r="I192" t="str">
        <f t="shared" si="14"/>
        <v>0-100</v>
      </c>
      <c r="J192" t="s">
        <v>29</v>
      </c>
      <c r="K192">
        <v>5</v>
      </c>
      <c r="L192">
        <v>2</v>
      </c>
      <c r="M192" t="b">
        <v>0</v>
      </c>
      <c r="N192">
        <v>331</v>
      </c>
      <c r="O192" t="str">
        <f t="shared" si="15"/>
        <v>201-400</v>
      </c>
      <c r="P192">
        <v>93</v>
      </c>
      <c r="Q192" t="str">
        <f t="shared" si="16"/>
        <v>51-100</v>
      </c>
      <c r="R192" t="s">
        <v>30</v>
      </c>
      <c r="S192" t="s">
        <v>72</v>
      </c>
      <c r="T192" t="s">
        <v>75</v>
      </c>
      <c r="U192">
        <v>66</v>
      </c>
      <c r="V192">
        <v>3.7</v>
      </c>
      <c r="W192" t="b">
        <v>0</v>
      </c>
      <c r="X192" t="s">
        <v>33</v>
      </c>
      <c r="Y192">
        <v>1050</v>
      </c>
      <c r="Z192" t="str">
        <f t="shared" si="17"/>
        <v>1001-2000</v>
      </c>
      <c r="AA192" t="s">
        <v>65</v>
      </c>
      <c r="AB192" t="s">
        <v>42</v>
      </c>
      <c r="AC192" t="s">
        <v>37</v>
      </c>
    </row>
    <row r="193" spans="1:29" x14ac:dyDescent="0.3">
      <c r="A193">
        <v>4808</v>
      </c>
      <c r="B193" t="s">
        <v>191</v>
      </c>
      <c r="C193" s="1">
        <v>45377</v>
      </c>
      <c r="D193" s="1">
        <v>45623</v>
      </c>
      <c r="E193">
        <f t="shared" si="12"/>
        <v>246</v>
      </c>
      <c r="F193" t="str">
        <f t="shared" si="13"/>
        <v>201-300</v>
      </c>
      <c r="G193">
        <v>7.99</v>
      </c>
      <c r="H193">
        <v>371</v>
      </c>
      <c r="I193" t="str">
        <f t="shared" si="14"/>
        <v>301-400</v>
      </c>
      <c r="J193" t="s">
        <v>89</v>
      </c>
      <c r="K193">
        <v>1</v>
      </c>
      <c r="L193">
        <v>1</v>
      </c>
      <c r="M193" t="b">
        <v>1</v>
      </c>
      <c r="N193">
        <v>819</v>
      </c>
      <c r="O193" t="str">
        <f t="shared" si="15"/>
        <v>801-1000</v>
      </c>
      <c r="P193">
        <v>71</v>
      </c>
      <c r="Q193" t="str">
        <f t="shared" si="16"/>
        <v>51-100</v>
      </c>
      <c r="R193" t="s">
        <v>45</v>
      </c>
      <c r="S193" t="s">
        <v>31</v>
      </c>
      <c r="T193" t="s">
        <v>58</v>
      </c>
      <c r="U193">
        <v>36</v>
      </c>
      <c r="V193">
        <v>4.0999999999999996</v>
      </c>
      <c r="W193" t="b">
        <v>1</v>
      </c>
      <c r="X193" t="s">
        <v>33</v>
      </c>
      <c r="Y193">
        <v>2328</v>
      </c>
      <c r="Z193" t="str">
        <f t="shared" si="17"/>
        <v>2001-3000</v>
      </c>
      <c r="AA193" t="s">
        <v>41</v>
      </c>
      <c r="AB193" t="s">
        <v>68</v>
      </c>
      <c r="AC193" t="s">
        <v>37</v>
      </c>
    </row>
    <row r="194" spans="1:29" x14ac:dyDescent="0.3">
      <c r="A194">
        <v>3633</v>
      </c>
      <c r="B194" t="s">
        <v>209</v>
      </c>
      <c r="C194" s="1">
        <v>45278</v>
      </c>
      <c r="D194" s="1">
        <v>45636</v>
      </c>
      <c r="E194">
        <f t="shared" si="12"/>
        <v>358</v>
      </c>
      <c r="F194" t="str">
        <f t="shared" si="13"/>
        <v>301-400</v>
      </c>
      <c r="G194">
        <v>7.99</v>
      </c>
      <c r="H194">
        <v>176</v>
      </c>
      <c r="I194" t="str">
        <f t="shared" si="14"/>
        <v>101-200</v>
      </c>
      <c r="J194" t="s">
        <v>29</v>
      </c>
      <c r="K194">
        <v>5</v>
      </c>
      <c r="L194">
        <v>1</v>
      </c>
      <c r="M194" t="b">
        <v>1</v>
      </c>
      <c r="N194">
        <v>936</v>
      </c>
      <c r="O194" t="str">
        <f t="shared" si="15"/>
        <v>801-1000</v>
      </c>
      <c r="P194">
        <v>11</v>
      </c>
      <c r="Q194" t="str">
        <f t="shared" si="16"/>
        <v>0-50</v>
      </c>
      <c r="R194" t="s">
        <v>83</v>
      </c>
      <c r="S194" t="s">
        <v>72</v>
      </c>
      <c r="T194" t="s">
        <v>64</v>
      </c>
      <c r="U194">
        <v>42</v>
      </c>
      <c r="V194">
        <v>3.2</v>
      </c>
      <c r="W194" t="b">
        <v>0</v>
      </c>
      <c r="X194" t="s">
        <v>33</v>
      </c>
      <c r="Y194">
        <v>4414</v>
      </c>
      <c r="Z194" t="str">
        <f t="shared" si="17"/>
        <v>4001-5000</v>
      </c>
      <c r="AA194" t="s">
        <v>35</v>
      </c>
      <c r="AB194" t="s">
        <v>36</v>
      </c>
      <c r="AC194" t="s">
        <v>37</v>
      </c>
    </row>
    <row r="195" spans="1:29" x14ac:dyDescent="0.3">
      <c r="A195">
        <v>4979</v>
      </c>
      <c r="B195" t="s">
        <v>176</v>
      </c>
      <c r="C195" s="1">
        <v>45612</v>
      </c>
      <c r="D195" s="1">
        <v>45620</v>
      </c>
      <c r="E195">
        <f t="shared" ref="E195:E258" si="18">DATEDIF(C195,D195, "d")</f>
        <v>8</v>
      </c>
      <c r="F195" t="str">
        <f t="shared" ref="F195:F258" si="19">IF(E195&lt;=100,"0-100",IF(E195&lt;=200,"101-200",IF(E195&lt;=300,"201-300",IF(E195&lt;=400,"301-400",IF(E195&lt;=500,"401-500",IF(E195&lt;=600,"501-600",IF( E195&lt;=700, "601-700","701-800")))))))</f>
        <v>0-100</v>
      </c>
      <c r="G195">
        <v>15.99</v>
      </c>
      <c r="H195">
        <v>312</v>
      </c>
      <c r="I195" t="str">
        <f t="shared" ref="I195:I258" si="20">IF(H195&lt;=100, "0-100",IF(H195&lt;=200, "101-200",IF(H195&lt;=300, "201-300",IF( H195&lt;=400, "301-400","401-500"))))</f>
        <v>301-400</v>
      </c>
      <c r="J195" t="s">
        <v>39</v>
      </c>
      <c r="K195">
        <v>4</v>
      </c>
      <c r="L195">
        <v>4</v>
      </c>
      <c r="M195" t="b">
        <v>0</v>
      </c>
      <c r="N195">
        <v>321</v>
      </c>
      <c r="O195" t="str">
        <f t="shared" ref="O195:O258" si="21">IF(N195&lt;=200, "0-200",IF(N195&lt;=400, "201-400",IF(N195&lt;=600, "401-600",IF( N195&lt;=800, "601-800","801-1000"))))</f>
        <v>201-400</v>
      </c>
      <c r="P195">
        <v>19</v>
      </c>
      <c r="Q195" t="str">
        <f t="shared" ref="Q195:Q258" si="22">IF(P195&lt;=50, "0-50",IF(P195&lt;=100,"51-100",IF(P195&lt;=150,"101-150","151-200")))</f>
        <v>0-50</v>
      </c>
      <c r="R195" t="s">
        <v>67</v>
      </c>
      <c r="S195" t="s">
        <v>31</v>
      </c>
      <c r="T195" t="s">
        <v>58</v>
      </c>
      <c r="U195">
        <v>18</v>
      </c>
      <c r="V195">
        <v>4.3</v>
      </c>
      <c r="W195" t="b">
        <v>1</v>
      </c>
      <c r="X195" t="s">
        <v>33</v>
      </c>
      <c r="Y195">
        <v>3980</v>
      </c>
      <c r="Z195" t="str">
        <f t="shared" ref="Z195:Z258" si="23">IF(Y195&lt;=1000, "0-1000",IF(Y195&lt;=2000, "1001-2000",IF(Y195&lt;=3000, "2001-3000",IF( Y195&lt;=4000, "3001-4000","4001-5000"))))</f>
        <v>3001-4000</v>
      </c>
      <c r="AA195" t="s">
        <v>65</v>
      </c>
      <c r="AB195" t="s">
        <v>42</v>
      </c>
      <c r="AC195" t="s">
        <v>43</v>
      </c>
    </row>
    <row r="196" spans="1:29" x14ac:dyDescent="0.3">
      <c r="A196">
        <v>2214</v>
      </c>
      <c r="B196" t="s">
        <v>210</v>
      </c>
      <c r="C196" s="1">
        <v>45586</v>
      </c>
      <c r="D196" s="1">
        <v>45620</v>
      </c>
      <c r="E196">
        <f t="shared" si="18"/>
        <v>34</v>
      </c>
      <c r="F196" t="str">
        <f t="shared" si="19"/>
        <v>0-100</v>
      </c>
      <c r="G196">
        <v>7.99</v>
      </c>
      <c r="H196">
        <v>375</v>
      </c>
      <c r="I196" t="str">
        <f t="shared" si="20"/>
        <v>301-400</v>
      </c>
      <c r="J196" t="s">
        <v>89</v>
      </c>
      <c r="K196">
        <v>1</v>
      </c>
      <c r="L196">
        <v>1</v>
      </c>
      <c r="M196" t="b">
        <v>1</v>
      </c>
      <c r="N196">
        <v>244</v>
      </c>
      <c r="O196" t="str">
        <f t="shared" si="21"/>
        <v>201-400</v>
      </c>
      <c r="P196">
        <v>106</v>
      </c>
      <c r="Q196" t="str">
        <f t="shared" si="22"/>
        <v>101-150</v>
      </c>
      <c r="R196" t="s">
        <v>56</v>
      </c>
      <c r="S196" t="s">
        <v>31</v>
      </c>
      <c r="T196" t="s">
        <v>75</v>
      </c>
      <c r="U196">
        <v>16</v>
      </c>
      <c r="V196">
        <v>3.9</v>
      </c>
      <c r="W196" t="b">
        <v>1</v>
      </c>
      <c r="X196" t="s">
        <v>33</v>
      </c>
      <c r="Y196">
        <v>3596</v>
      </c>
      <c r="Z196" t="str">
        <f t="shared" si="23"/>
        <v>3001-4000</v>
      </c>
      <c r="AA196" t="s">
        <v>35</v>
      </c>
      <c r="AB196" t="s">
        <v>42</v>
      </c>
      <c r="AC196" t="s">
        <v>37</v>
      </c>
    </row>
    <row r="197" spans="1:29" x14ac:dyDescent="0.3">
      <c r="A197">
        <v>6606</v>
      </c>
      <c r="B197" t="s">
        <v>207</v>
      </c>
      <c r="C197" s="1">
        <v>45317</v>
      </c>
      <c r="D197" s="1">
        <v>45625</v>
      </c>
      <c r="E197">
        <f t="shared" si="18"/>
        <v>308</v>
      </c>
      <c r="F197" t="str">
        <f t="shared" si="19"/>
        <v>301-400</v>
      </c>
      <c r="G197">
        <v>15.99</v>
      </c>
      <c r="H197">
        <v>134</v>
      </c>
      <c r="I197" t="str">
        <f t="shared" si="20"/>
        <v>101-200</v>
      </c>
      <c r="J197" t="s">
        <v>50</v>
      </c>
      <c r="K197">
        <v>3</v>
      </c>
      <c r="L197">
        <v>5</v>
      </c>
      <c r="M197" t="b">
        <v>1</v>
      </c>
      <c r="N197">
        <v>826</v>
      </c>
      <c r="O197" t="str">
        <f t="shared" si="21"/>
        <v>801-1000</v>
      </c>
      <c r="P197">
        <v>160</v>
      </c>
      <c r="Q197" t="str">
        <f t="shared" si="22"/>
        <v>151-200</v>
      </c>
      <c r="R197" t="s">
        <v>83</v>
      </c>
      <c r="S197" t="s">
        <v>72</v>
      </c>
      <c r="T197" t="s">
        <v>64</v>
      </c>
      <c r="U197">
        <v>96</v>
      </c>
      <c r="V197">
        <v>3.6</v>
      </c>
      <c r="W197" t="b">
        <v>1</v>
      </c>
      <c r="X197" t="s">
        <v>33</v>
      </c>
      <c r="Y197">
        <v>1150</v>
      </c>
      <c r="Z197" t="str">
        <f t="shared" si="23"/>
        <v>1001-2000</v>
      </c>
      <c r="AA197" t="s">
        <v>35</v>
      </c>
      <c r="AB197" t="s">
        <v>42</v>
      </c>
      <c r="AC197" t="s">
        <v>37</v>
      </c>
    </row>
    <row r="198" spans="1:29" x14ac:dyDescent="0.3">
      <c r="A198">
        <v>4246</v>
      </c>
      <c r="B198" t="s">
        <v>178</v>
      </c>
      <c r="C198" s="1">
        <v>45193</v>
      </c>
      <c r="D198" s="1">
        <v>45641</v>
      </c>
      <c r="E198">
        <f t="shared" si="18"/>
        <v>448</v>
      </c>
      <c r="F198" t="str">
        <f t="shared" si="19"/>
        <v>401-500</v>
      </c>
      <c r="G198">
        <v>7.99</v>
      </c>
      <c r="H198">
        <v>91</v>
      </c>
      <c r="I198" t="str">
        <f t="shared" si="20"/>
        <v>0-100</v>
      </c>
      <c r="J198" t="s">
        <v>39</v>
      </c>
      <c r="K198">
        <v>5</v>
      </c>
      <c r="L198">
        <v>1</v>
      </c>
      <c r="M198" t="b">
        <v>0</v>
      </c>
      <c r="N198">
        <v>159</v>
      </c>
      <c r="O198" t="str">
        <f t="shared" si="21"/>
        <v>0-200</v>
      </c>
      <c r="P198">
        <v>14</v>
      </c>
      <c r="Q198" t="str">
        <f t="shared" si="22"/>
        <v>0-50</v>
      </c>
      <c r="R198" t="s">
        <v>51</v>
      </c>
      <c r="S198" t="s">
        <v>31</v>
      </c>
      <c r="T198" t="s">
        <v>58</v>
      </c>
      <c r="U198">
        <v>85</v>
      </c>
      <c r="V198">
        <v>4.4000000000000004</v>
      </c>
      <c r="W198" t="b">
        <v>0</v>
      </c>
      <c r="X198" t="s">
        <v>33</v>
      </c>
      <c r="Y198">
        <v>1858</v>
      </c>
      <c r="Z198" t="str">
        <f t="shared" si="23"/>
        <v>1001-2000</v>
      </c>
      <c r="AA198" t="s">
        <v>59</v>
      </c>
      <c r="AB198" t="s">
        <v>36</v>
      </c>
      <c r="AC198" t="s">
        <v>37</v>
      </c>
    </row>
    <row r="199" spans="1:29" x14ac:dyDescent="0.3">
      <c r="A199">
        <v>2836</v>
      </c>
      <c r="B199" t="s">
        <v>160</v>
      </c>
      <c r="C199" s="1">
        <v>45329</v>
      </c>
      <c r="D199" s="1">
        <v>45643</v>
      </c>
      <c r="E199">
        <f t="shared" si="18"/>
        <v>314</v>
      </c>
      <c r="F199" t="str">
        <f t="shared" si="19"/>
        <v>301-400</v>
      </c>
      <c r="G199">
        <v>7.99</v>
      </c>
      <c r="H199">
        <v>359</v>
      </c>
      <c r="I199" t="str">
        <f t="shared" si="20"/>
        <v>301-400</v>
      </c>
      <c r="J199" t="s">
        <v>63</v>
      </c>
      <c r="K199">
        <v>2</v>
      </c>
      <c r="L199">
        <v>6</v>
      </c>
      <c r="M199" t="b">
        <v>0</v>
      </c>
      <c r="N199">
        <v>305</v>
      </c>
      <c r="O199" t="str">
        <f t="shared" si="21"/>
        <v>201-400</v>
      </c>
      <c r="P199">
        <v>81</v>
      </c>
      <c r="Q199" t="str">
        <f t="shared" si="22"/>
        <v>51-100</v>
      </c>
      <c r="R199" t="s">
        <v>67</v>
      </c>
      <c r="S199" t="s">
        <v>72</v>
      </c>
      <c r="T199" t="s">
        <v>40</v>
      </c>
      <c r="U199">
        <v>28</v>
      </c>
      <c r="V199">
        <v>3.3</v>
      </c>
      <c r="W199" t="b">
        <v>0</v>
      </c>
      <c r="X199" t="s">
        <v>33</v>
      </c>
      <c r="Y199">
        <v>1926</v>
      </c>
      <c r="Z199" t="str">
        <f t="shared" si="23"/>
        <v>1001-2000</v>
      </c>
      <c r="AA199" t="s">
        <v>41</v>
      </c>
      <c r="AB199" t="s">
        <v>77</v>
      </c>
      <c r="AC199" t="s">
        <v>61</v>
      </c>
    </row>
    <row r="200" spans="1:29" x14ac:dyDescent="0.3">
      <c r="A200">
        <v>6963</v>
      </c>
      <c r="B200" t="s">
        <v>211</v>
      </c>
      <c r="C200" s="1">
        <v>45113</v>
      </c>
      <c r="D200" s="1">
        <v>45625</v>
      </c>
      <c r="E200">
        <f t="shared" si="18"/>
        <v>512</v>
      </c>
      <c r="F200" t="str">
        <f t="shared" si="19"/>
        <v>501-600</v>
      </c>
      <c r="G200">
        <v>15.99</v>
      </c>
      <c r="H200">
        <v>172</v>
      </c>
      <c r="I200" t="str">
        <f t="shared" si="20"/>
        <v>101-200</v>
      </c>
      <c r="J200" t="s">
        <v>70</v>
      </c>
      <c r="K200">
        <v>2</v>
      </c>
      <c r="L200">
        <v>6</v>
      </c>
      <c r="M200" t="b">
        <v>0</v>
      </c>
      <c r="N200">
        <v>841</v>
      </c>
      <c r="O200" t="str">
        <f t="shared" si="21"/>
        <v>801-1000</v>
      </c>
      <c r="P200">
        <v>83</v>
      </c>
      <c r="Q200" t="str">
        <f t="shared" si="22"/>
        <v>51-100</v>
      </c>
      <c r="R200" t="s">
        <v>51</v>
      </c>
      <c r="S200" t="s">
        <v>31</v>
      </c>
      <c r="T200" t="s">
        <v>75</v>
      </c>
      <c r="U200">
        <v>44</v>
      </c>
      <c r="V200">
        <v>5</v>
      </c>
      <c r="W200" t="b">
        <v>1</v>
      </c>
      <c r="X200" t="s">
        <v>33</v>
      </c>
      <c r="Y200">
        <v>2933</v>
      </c>
      <c r="Z200" t="str">
        <f t="shared" si="23"/>
        <v>2001-3000</v>
      </c>
      <c r="AA200" t="s">
        <v>73</v>
      </c>
      <c r="AB200" t="s">
        <v>42</v>
      </c>
      <c r="AC200" t="s">
        <v>43</v>
      </c>
    </row>
    <row r="201" spans="1:29" x14ac:dyDescent="0.3">
      <c r="A201">
        <v>2243</v>
      </c>
      <c r="B201" t="s">
        <v>212</v>
      </c>
      <c r="C201" s="1">
        <v>45490</v>
      </c>
      <c r="D201" s="1">
        <v>45628</v>
      </c>
      <c r="E201">
        <f t="shared" si="18"/>
        <v>138</v>
      </c>
      <c r="F201" t="str">
        <f t="shared" si="19"/>
        <v>101-200</v>
      </c>
      <c r="G201">
        <v>11.99</v>
      </c>
      <c r="H201">
        <v>490</v>
      </c>
      <c r="I201" t="str">
        <f t="shared" si="20"/>
        <v>401-500</v>
      </c>
      <c r="J201" t="s">
        <v>70</v>
      </c>
      <c r="K201">
        <v>3</v>
      </c>
      <c r="L201">
        <v>3</v>
      </c>
      <c r="M201" t="b">
        <v>1</v>
      </c>
      <c r="N201">
        <v>123</v>
      </c>
      <c r="O201" t="str">
        <f t="shared" si="21"/>
        <v>0-200</v>
      </c>
      <c r="P201">
        <v>183</v>
      </c>
      <c r="Q201" t="str">
        <f t="shared" si="22"/>
        <v>151-200</v>
      </c>
      <c r="R201" t="s">
        <v>83</v>
      </c>
      <c r="S201" t="s">
        <v>72</v>
      </c>
      <c r="T201" t="s">
        <v>40</v>
      </c>
      <c r="U201">
        <v>45</v>
      </c>
      <c r="V201">
        <v>4.4000000000000004</v>
      </c>
      <c r="W201" t="b">
        <v>0</v>
      </c>
      <c r="X201" t="s">
        <v>33</v>
      </c>
      <c r="Y201">
        <v>2397</v>
      </c>
      <c r="Z201" t="str">
        <f t="shared" si="23"/>
        <v>2001-3000</v>
      </c>
      <c r="AA201" t="s">
        <v>41</v>
      </c>
      <c r="AB201" t="s">
        <v>60</v>
      </c>
      <c r="AC201" t="s">
        <v>43</v>
      </c>
    </row>
    <row r="202" spans="1:29" x14ac:dyDescent="0.3">
      <c r="A202">
        <v>5081</v>
      </c>
      <c r="B202" t="s">
        <v>213</v>
      </c>
      <c r="C202" s="1">
        <v>45592</v>
      </c>
      <c r="D202" s="1">
        <v>45616</v>
      </c>
      <c r="E202">
        <f t="shared" si="18"/>
        <v>24</v>
      </c>
      <c r="F202" t="str">
        <f t="shared" si="19"/>
        <v>0-100</v>
      </c>
      <c r="G202">
        <v>11.99</v>
      </c>
      <c r="H202">
        <v>16</v>
      </c>
      <c r="I202" t="str">
        <f t="shared" si="20"/>
        <v>0-100</v>
      </c>
      <c r="J202" t="s">
        <v>89</v>
      </c>
      <c r="K202">
        <v>1</v>
      </c>
      <c r="L202">
        <v>5</v>
      </c>
      <c r="M202" t="b">
        <v>1</v>
      </c>
      <c r="N202">
        <v>803</v>
      </c>
      <c r="O202" t="str">
        <f t="shared" si="21"/>
        <v>801-1000</v>
      </c>
      <c r="P202">
        <v>196</v>
      </c>
      <c r="Q202" t="str">
        <f t="shared" si="22"/>
        <v>151-200</v>
      </c>
      <c r="R202" t="s">
        <v>67</v>
      </c>
      <c r="S202" t="s">
        <v>72</v>
      </c>
      <c r="T202" t="s">
        <v>32</v>
      </c>
      <c r="U202">
        <v>90</v>
      </c>
      <c r="V202">
        <v>4.3</v>
      </c>
      <c r="W202" t="b">
        <v>1</v>
      </c>
      <c r="X202" t="s">
        <v>33</v>
      </c>
      <c r="Y202">
        <v>1946</v>
      </c>
      <c r="Z202" t="str">
        <f t="shared" si="23"/>
        <v>1001-2000</v>
      </c>
      <c r="AA202" t="s">
        <v>59</v>
      </c>
      <c r="AB202" t="s">
        <v>68</v>
      </c>
      <c r="AC202" t="s">
        <v>37</v>
      </c>
    </row>
    <row r="203" spans="1:29" x14ac:dyDescent="0.3">
      <c r="A203">
        <v>4171</v>
      </c>
      <c r="B203" t="s">
        <v>156</v>
      </c>
      <c r="C203" s="1">
        <v>45477</v>
      </c>
      <c r="D203" s="1">
        <v>45640</v>
      </c>
      <c r="E203">
        <f t="shared" si="18"/>
        <v>163</v>
      </c>
      <c r="F203" t="str">
        <f t="shared" si="19"/>
        <v>101-200</v>
      </c>
      <c r="G203">
        <v>11.99</v>
      </c>
      <c r="H203">
        <v>291</v>
      </c>
      <c r="I203" t="str">
        <f t="shared" si="20"/>
        <v>201-300</v>
      </c>
      <c r="J203" t="s">
        <v>50</v>
      </c>
      <c r="K203">
        <v>2</v>
      </c>
      <c r="L203">
        <v>1</v>
      </c>
      <c r="M203" t="b">
        <v>1</v>
      </c>
      <c r="N203">
        <v>380</v>
      </c>
      <c r="O203" t="str">
        <f t="shared" si="21"/>
        <v>201-400</v>
      </c>
      <c r="P203">
        <v>106</v>
      </c>
      <c r="Q203" t="str">
        <f t="shared" si="22"/>
        <v>101-150</v>
      </c>
      <c r="R203" t="s">
        <v>45</v>
      </c>
      <c r="S203" t="s">
        <v>31</v>
      </c>
      <c r="T203" t="s">
        <v>58</v>
      </c>
      <c r="U203">
        <v>22</v>
      </c>
      <c r="V203">
        <v>4.0999999999999996</v>
      </c>
      <c r="W203" t="b">
        <v>0</v>
      </c>
      <c r="X203" t="s">
        <v>33</v>
      </c>
      <c r="Y203">
        <v>2576</v>
      </c>
      <c r="Z203" t="str">
        <f t="shared" si="23"/>
        <v>2001-3000</v>
      </c>
      <c r="AA203" t="s">
        <v>59</v>
      </c>
      <c r="AB203" t="s">
        <v>68</v>
      </c>
      <c r="AC203" t="s">
        <v>43</v>
      </c>
    </row>
    <row r="204" spans="1:29" x14ac:dyDescent="0.3">
      <c r="A204">
        <v>7399</v>
      </c>
      <c r="B204" t="s">
        <v>144</v>
      </c>
      <c r="C204" s="1">
        <v>45517</v>
      </c>
      <c r="D204" s="1">
        <v>45635</v>
      </c>
      <c r="E204">
        <f t="shared" si="18"/>
        <v>118</v>
      </c>
      <c r="F204" t="str">
        <f t="shared" si="19"/>
        <v>101-200</v>
      </c>
      <c r="G204">
        <v>11.99</v>
      </c>
      <c r="H204">
        <v>119</v>
      </c>
      <c r="I204" t="str">
        <f t="shared" si="20"/>
        <v>101-200</v>
      </c>
      <c r="J204" t="s">
        <v>89</v>
      </c>
      <c r="K204">
        <v>2</v>
      </c>
      <c r="L204">
        <v>5</v>
      </c>
      <c r="M204" t="b">
        <v>1</v>
      </c>
      <c r="N204">
        <v>344</v>
      </c>
      <c r="O204" t="str">
        <f t="shared" si="21"/>
        <v>201-400</v>
      </c>
      <c r="P204">
        <v>93</v>
      </c>
      <c r="Q204" t="str">
        <f t="shared" si="22"/>
        <v>51-100</v>
      </c>
      <c r="R204" t="s">
        <v>71</v>
      </c>
      <c r="S204" t="s">
        <v>46</v>
      </c>
      <c r="T204" t="s">
        <v>32</v>
      </c>
      <c r="U204">
        <v>0</v>
      </c>
      <c r="V204">
        <v>4.2</v>
      </c>
      <c r="W204" t="b">
        <v>0</v>
      </c>
      <c r="X204" t="s">
        <v>33</v>
      </c>
      <c r="Y204">
        <v>2259</v>
      </c>
      <c r="Z204" t="str">
        <f t="shared" si="23"/>
        <v>2001-3000</v>
      </c>
      <c r="AA204" t="s">
        <v>73</v>
      </c>
      <c r="AB204" t="s">
        <v>68</v>
      </c>
      <c r="AC204" t="s">
        <v>37</v>
      </c>
    </row>
    <row r="205" spans="1:29" x14ac:dyDescent="0.3">
      <c r="A205">
        <v>1110</v>
      </c>
      <c r="B205" t="s">
        <v>169</v>
      </c>
      <c r="C205" s="1">
        <v>45417</v>
      </c>
      <c r="D205" s="1">
        <v>45630</v>
      </c>
      <c r="E205">
        <f t="shared" si="18"/>
        <v>213</v>
      </c>
      <c r="F205" t="str">
        <f t="shared" si="19"/>
        <v>201-300</v>
      </c>
      <c r="G205">
        <v>11.99</v>
      </c>
      <c r="H205">
        <v>35</v>
      </c>
      <c r="I205" t="str">
        <f t="shared" si="20"/>
        <v>0-100</v>
      </c>
      <c r="J205" t="s">
        <v>29</v>
      </c>
      <c r="K205">
        <v>2</v>
      </c>
      <c r="L205">
        <v>3</v>
      </c>
      <c r="M205" t="b">
        <v>1</v>
      </c>
      <c r="N205">
        <v>908</v>
      </c>
      <c r="O205" t="str">
        <f t="shared" si="21"/>
        <v>801-1000</v>
      </c>
      <c r="P205">
        <v>128</v>
      </c>
      <c r="Q205" t="str">
        <f t="shared" si="22"/>
        <v>101-150</v>
      </c>
      <c r="R205" t="s">
        <v>30</v>
      </c>
      <c r="S205" t="s">
        <v>31</v>
      </c>
      <c r="T205" t="s">
        <v>58</v>
      </c>
      <c r="U205">
        <v>86</v>
      </c>
      <c r="V205">
        <v>3.2</v>
      </c>
      <c r="W205" t="b">
        <v>1</v>
      </c>
      <c r="X205" t="s">
        <v>33</v>
      </c>
      <c r="Y205">
        <v>1068</v>
      </c>
      <c r="Z205" t="str">
        <f t="shared" si="23"/>
        <v>1001-2000</v>
      </c>
      <c r="AA205" t="s">
        <v>73</v>
      </c>
      <c r="AB205" t="s">
        <v>36</v>
      </c>
      <c r="AC205" t="s">
        <v>43</v>
      </c>
    </row>
    <row r="206" spans="1:29" x14ac:dyDescent="0.3">
      <c r="A206">
        <v>5630</v>
      </c>
      <c r="B206" t="s">
        <v>214</v>
      </c>
      <c r="C206" s="1">
        <v>45264</v>
      </c>
      <c r="D206" s="1">
        <v>45620</v>
      </c>
      <c r="E206">
        <f t="shared" si="18"/>
        <v>356</v>
      </c>
      <c r="F206" t="str">
        <f t="shared" si="19"/>
        <v>301-400</v>
      </c>
      <c r="G206">
        <v>7.99</v>
      </c>
      <c r="H206">
        <v>88</v>
      </c>
      <c r="I206" t="str">
        <f t="shared" si="20"/>
        <v>0-100</v>
      </c>
      <c r="J206" t="s">
        <v>39</v>
      </c>
      <c r="K206">
        <v>4</v>
      </c>
      <c r="L206">
        <v>6</v>
      </c>
      <c r="M206" t="b">
        <v>1</v>
      </c>
      <c r="N206">
        <v>782</v>
      </c>
      <c r="O206" t="str">
        <f t="shared" si="21"/>
        <v>601-800</v>
      </c>
      <c r="P206">
        <v>180</v>
      </c>
      <c r="Q206" t="str">
        <f t="shared" si="22"/>
        <v>151-200</v>
      </c>
      <c r="R206" t="s">
        <v>30</v>
      </c>
      <c r="S206" t="s">
        <v>46</v>
      </c>
      <c r="T206" t="s">
        <v>75</v>
      </c>
      <c r="U206">
        <v>86</v>
      </c>
      <c r="V206">
        <v>5</v>
      </c>
      <c r="W206" t="b">
        <v>1</v>
      </c>
      <c r="X206" t="s">
        <v>33</v>
      </c>
      <c r="Y206">
        <v>2928</v>
      </c>
      <c r="Z206" t="str">
        <f t="shared" si="23"/>
        <v>2001-3000</v>
      </c>
      <c r="AA206" t="s">
        <v>59</v>
      </c>
      <c r="AB206" t="s">
        <v>68</v>
      </c>
      <c r="AC206" t="s">
        <v>37</v>
      </c>
    </row>
    <row r="207" spans="1:29" x14ac:dyDescent="0.3">
      <c r="A207">
        <v>9430</v>
      </c>
      <c r="B207" t="s">
        <v>215</v>
      </c>
      <c r="C207" s="1">
        <v>45233</v>
      </c>
      <c r="D207" s="1">
        <v>45617</v>
      </c>
      <c r="E207">
        <f t="shared" si="18"/>
        <v>384</v>
      </c>
      <c r="F207" t="str">
        <f t="shared" si="19"/>
        <v>301-400</v>
      </c>
      <c r="G207">
        <v>7.99</v>
      </c>
      <c r="H207">
        <v>312</v>
      </c>
      <c r="I207" t="str">
        <f t="shared" si="20"/>
        <v>301-400</v>
      </c>
      <c r="J207" t="s">
        <v>50</v>
      </c>
      <c r="K207">
        <v>4</v>
      </c>
      <c r="L207">
        <v>1</v>
      </c>
      <c r="M207" t="b">
        <v>0</v>
      </c>
      <c r="N207">
        <v>769</v>
      </c>
      <c r="O207" t="str">
        <f t="shared" si="21"/>
        <v>601-800</v>
      </c>
      <c r="P207">
        <v>140</v>
      </c>
      <c r="Q207" t="str">
        <f t="shared" si="22"/>
        <v>101-150</v>
      </c>
      <c r="R207" t="s">
        <v>51</v>
      </c>
      <c r="S207" t="s">
        <v>46</v>
      </c>
      <c r="T207" t="s">
        <v>47</v>
      </c>
      <c r="U207">
        <v>94</v>
      </c>
      <c r="V207">
        <v>4.8</v>
      </c>
      <c r="W207" t="b">
        <v>1</v>
      </c>
      <c r="X207" t="s">
        <v>33</v>
      </c>
      <c r="Y207">
        <v>3674</v>
      </c>
      <c r="Z207" t="str">
        <f t="shared" si="23"/>
        <v>3001-4000</v>
      </c>
      <c r="AA207" t="s">
        <v>59</v>
      </c>
      <c r="AB207" t="s">
        <v>68</v>
      </c>
      <c r="AC207" t="s">
        <v>43</v>
      </c>
    </row>
    <row r="208" spans="1:29" x14ac:dyDescent="0.3">
      <c r="A208">
        <v>7436</v>
      </c>
      <c r="B208" t="s">
        <v>216</v>
      </c>
      <c r="C208" s="1">
        <v>45344</v>
      </c>
      <c r="D208" s="1">
        <v>45643</v>
      </c>
      <c r="E208">
        <f t="shared" si="18"/>
        <v>299</v>
      </c>
      <c r="F208" t="str">
        <f t="shared" si="19"/>
        <v>201-300</v>
      </c>
      <c r="G208">
        <v>15.99</v>
      </c>
      <c r="H208">
        <v>238</v>
      </c>
      <c r="I208" t="str">
        <f t="shared" si="20"/>
        <v>201-300</v>
      </c>
      <c r="J208" t="s">
        <v>50</v>
      </c>
      <c r="K208">
        <v>4</v>
      </c>
      <c r="L208">
        <v>1</v>
      </c>
      <c r="M208" t="b">
        <v>1</v>
      </c>
      <c r="N208">
        <v>233</v>
      </c>
      <c r="O208" t="str">
        <f t="shared" si="21"/>
        <v>201-400</v>
      </c>
      <c r="P208">
        <v>102</v>
      </c>
      <c r="Q208" t="str">
        <f t="shared" si="22"/>
        <v>101-150</v>
      </c>
      <c r="R208" t="s">
        <v>45</v>
      </c>
      <c r="S208" t="s">
        <v>46</v>
      </c>
      <c r="T208" t="s">
        <v>32</v>
      </c>
      <c r="U208">
        <v>78</v>
      </c>
      <c r="V208">
        <v>3.1</v>
      </c>
      <c r="W208" t="b">
        <v>0</v>
      </c>
      <c r="X208" t="s">
        <v>33</v>
      </c>
      <c r="Y208">
        <v>130</v>
      </c>
      <c r="Z208" t="str">
        <f t="shared" si="23"/>
        <v>0-1000</v>
      </c>
      <c r="AA208" t="s">
        <v>59</v>
      </c>
      <c r="AB208" t="s">
        <v>77</v>
      </c>
      <c r="AC208" t="s">
        <v>37</v>
      </c>
    </row>
    <row r="209" spans="1:29" x14ac:dyDescent="0.3">
      <c r="A209">
        <v>2147</v>
      </c>
      <c r="B209" t="s">
        <v>217</v>
      </c>
      <c r="C209" s="1">
        <v>45303</v>
      </c>
      <c r="D209" s="1">
        <v>45637</v>
      </c>
      <c r="E209">
        <f t="shared" si="18"/>
        <v>334</v>
      </c>
      <c r="F209" t="str">
        <f t="shared" si="19"/>
        <v>301-400</v>
      </c>
      <c r="G209">
        <v>11.99</v>
      </c>
      <c r="H209">
        <v>132</v>
      </c>
      <c r="I209" t="str">
        <f t="shared" si="20"/>
        <v>101-200</v>
      </c>
      <c r="J209" t="s">
        <v>29</v>
      </c>
      <c r="K209">
        <v>4</v>
      </c>
      <c r="L209">
        <v>6</v>
      </c>
      <c r="M209" t="b">
        <v>1</v>
      </c>
      <c r="N209">
        <v>170</v>
      </c>
      <c r="O209" t="str">
        <f t="shared" si="21"/>
        <v>0-200</v>
      </c>
      <c r="P209">
        <v>164</v>
      </c>
      <c r="Q209" t="str">
        <f t="shared" si="22"/>
        <v>151-200</v>
      </c>
      <c r="R209" t="s">
        <v>83</v>
      </c>
      <c r="S209" t="s">
        <v>46</v>
      </c>
      <c r="T209" t="s">
        <v>64</v>
      </c>
      <c r="U209">
        <v>71</v>
      </c>
      <c r="V209">
        <v>3.3</v>
      </c>
      <c r="W209" t="b">
        <v>1</v>
      </c>
      <c r="X209" t="s">
        <v>33</v>
      </c>
      <c r="Y209">
        <v>4873</v>
      </c>
      <c r="Z209" t="str">
        <f t="shared" si="23"/>
        <v>4001-5000</v>
      </c>
      <c r="AA209" t="s">
        <v>65</v>
      </c>
      <c r="AB209" t="s">
        <v>68</v>
      </c>
      <c r="AC209" t="s">
        <v>61</v>
      </c>
    </row>
    <row r="210" spans="1:29" x14ac:dyDescent="0.3">
      <c r="A210">
        <v>3264</v>
      </c>
      <c r="B210" t="s">
        <v>97</v>
      </c>
      <c r="C210" s="1">
        <v>45060</v>
      </c>
      <c r="D210" s="1">
        <v>45635</v>
      </c>
      <c r="E210">
        <f t="shared" si="18"/>
        <v>575</v>
      </c>
      <c r="F210" t="str">
        <f t="shared" si="19"/>
        <v>501-600</v>
      </c>
      <c r="G210">
        <v>11.99</v>
      </c>
      <c r="H210">
        <v>456</v>
      </c>
      <c r="I210" t="str">
        <f t="shared" si="20"/>
        <v>401-500</v>
      </c>
      <c r="J210" t="s">
        <v>70</v>
      </c>
      <c r="K210">
        <v>1</v>
      </c>
      <c r="L210">
        <v>6</v>
      </c>
      <c r="M210" t="b">
        <v>1</v>
      </c>
      <c r="N210">
        <v>945</v>
      </c>
      <c r="O210" t="str">
        <f t="shared" si="21"/>
        <v>801-1000</v>
      </c>
      <c r="P210">
        <v>114</v>
      </c>
      <c r="Q210" t="str">
        <f t="shared" si="22"/>
        <v>101-150</v>
      </c>
      <c r="R210" t="s">
        <v>51</v>
      </c>
      <c r="S210" t="s">
        <v>57</v>
      </c>
      <c r="T210" t="s">
        <v>40</v>
      </c>
      <c r="U210">
        <v>44</v>
      </c>
      <c r="V210">
        <v>3</v>
      </c>
      <c r="W210" t="b">
        <v>0</v>
      </c>
      <c r="X210" t="s">
        <v>33</v>
      </c>
      <c r="Y210">
        <v>96</v>
      </c>
      <c r="Z210" t="str">
        <f t="shared" si="23"/>
        <v>0-1000</v>
      </c>
      <c r="AA210" t="s">
        <v>35</v>
      </c>
      <c r="AB210" t="s">
        <v>77</v>
      </c>
      <c r="AC210" t="s">
        <v>37</v>
      </c>
    </row>
    <row r="211" spans="1:29" x14ac:dyDescent="0.3">
      <c r="A211">
        <v>1214</v>
      </c>
      <c r="B211" t="s">
        <v>218</v>
      </c>
      <c r="C211" s="1">
        <v>45085</v>
      </c>
      <c r="D211" s="1">
        <v>45637</v>
      </c>
      <c r="E211">
        <f t="shared" si="18"/>
        <v>552</v>
      </c>
      <c r="F211" t="str">
        <f t="shared" si="19"/>
        <v>501-600</v>
      </c>
      <c r="G211">
        <v>11.99</v>
      </c>
      <c r="H211">
        <v>281</v>
      </c>
      <c r="I211" t="str">
        <f t="shared" si="20"/>
        <v>201-300</v>
      </c>
      <c r="J211" t="s">
        <v>29</v>
      </c>
      <c r="K211">
        <v>5</v>
      </c>
      <c r="L211">
        <v>6</v>
      </c>
      <c r="M211" t="b">
        <v>1</v>
      </c>
      <c r="N211">
        <v>945</v>
      </c>
      <c r="O211" t="str">
        <f t="shared" si="21"/>
        <v>801-1000</v>
      </c>
      <c r="P211">
        <v>108</v>
      </c>
      <c r="Q211" t="str">
        <f t="shared" si="22"/>
        <v>101-150</v>
      </c>
      <c r="R211" t="s">
        <v>71</v>
      </c>
      <c r="S211" t="s">
        <v>31</v>
      </c>
      <c r="T211" t="s">
        <v>64</v>
      </c>
      <c r="U211">
        <v>98</v>
      </c>
      <c r="V211">
        <v>3.8</v>
      </c>
      <c r="W211" t="b">
        <v>1</v>
      </c>
      <c r="X211" t="s">
        <v>33</v>
      </c>
      <c r="Y211">
        <v>110</v>
      </c>
      <c r="Z211" t="str">
        <f t="shared" si="23"/>
        <v>0-1000</v>
      </c>
      <c r="AA211" t="s">
        <v>65</v>
      </c>
      <c r="AB211" t="s">
        <v>60</v>
      </c>
      <c r="AC211" t="s">
        <v>84</v>
      </c>
    </row>
    <row r="212" spans="1:29" x14ac:dyDescent="0.3">
      <c r="A212">
        <v>6050</v>
      </c>
      <c r="B212" t="s">
        <v>219</v>
      </c>
      <c r="C212" s="1">
        <v>45512</v>
      </c>
      <c r="D212" s="1">
        <v>45619</v>
      </c>
      <c r="E212">
        <f t="shared" si="18"/>
        <v>107</v>
      </c>
      <c r="F212" t="str">
        <f t="shared" si="19"/>
        <v>101-200</v>
      </c>
      <c r="G212">
        <v>11.99</v>
      </c>
      <c r="H212">
        <v>281</v>
      </c>
      <c r="I212" t="str">
        <f t="shared" si="20"/>
        <v>201-300</v>
      </c>
      <c r="J212" t="s">
        <v>63</v>
      </c>
      <c r="K212">
        <v>5</v>
      </c>
      <c r="L212">
        <v>3</v>
      </c>
      <c r="M212" t="b">
        <v>0</v>
      </c>
      <c r="N212">
        <v>217</v>
      </c>
      <c r="O212" t="str">
        <f t="shared" si="21"/>
        <v>201-400</v>
      </c>
      <c r="P212">
        <v>162</v>
      </c>
      <c r="Q212" t="str">
        <f t="shared" si="22"/>
        <v>151-200</v>
      </c>
      <c r="R212" t="s">
        <v>30</v>
      </c>
      <c r="S212" t="s">
        <v>46</v>
      </c>
      <c r="T212" t="s">
        <v>47</v>
      </c>
      <c r="U212">
        <v>0</v>
      </c>
      <c r="V212">
        <v>3.4</v>
      </c>
      <c r="W212" t="b">
        <v>0</v>
      </c>
      <c r="X212" t="s">
        <v>33</v>
      </c>
      <c r="Y212">
        <v>225</v>
      </c>
      <c r="Z212" t="str">
        <f t="shared" si="23"/>
        <v>0-1000</v>
      </c>
      <c r="AA212" t="s">
        <v>35</v>
      </c>
      <c r="AB212" t="s">
        <v>68</v>
      </c>
      <c r="AC212" t="s">
        <v>37</v>
      </c>
    </row>
    <row r="213" spans="1:29" x14ac:dyDescent="0.3">
      <c r="A213">
        <v>7395</v>
      </c>
      <c r="B213" t="s">
        <v>104</v>
      </c>
      <c r="C213" s="1">
        <v>45256</v>
      </c>
      <c r="D213" s="1">
        <v>45631</v>
      </c>
      <c r="E213">
        <f t="shared" si="18"/>
        <v>375</v>
      </c>
      <c r="F213" t="str">
        <f t="shared" si="19"/>
        <v>301-400</v>
      </c>
      <c r="G213">
        <v>11.99</v>
      </c>
      <c r="H213">
        <v>73</v>
      </c>
      <c r="I213" t="str">
        <f t="shared" si="20"/>
        <v>0-100</v>
      </c>
      <c r="J213" t="s">
        <v>29</v>
      </c>
      <c r="K213">
        <v>1</v>
      </c>
      <c r="L213">
        <v>1</v>
      </c>
      <c r="M213" t="b">
        <v>1</v>
      </c>
      <c r="N213">
        <v>664</v>
      </c>
      <c r="O213" t="str">
        <f t="shared" si="21"/>
        <v>601-800</v>
      </c>
      <c r="P213">
        <v>123</v>
      </c>
      <c r="Q213" t="str">
        <f t="shared" si="22"/>
        <v>101-150</v>
      </c>
      <c r="R213" t="s">
        <v>67</v>
      </c>
      <c r="S213" t="s">
        <v>46</v>
      </c>
      <c r="T213" t="s">
        <v>40</v>
      </c>
      <c r="U213">
        <v>70</v>
      </c>
      <c r="V213">
        <v>4.4000000000000004</v>
      </c>
      <c r="W213" t="b">
        <v>1</v>
      </c>
      <c r="X213" t="s">
        <v>33</v>
      </c>
      <c r="Y213">
        <v>4083</v>
      </c>
      <c r="Z213" t="str">
        <f t="shared" si="23"/>
        <v>4001-5000</v>
      </c>
      <c r="AA213" t="s">
        <v>59</v>
      </c>
      <c r="AB213" t="s">
        <v>42</v>
      </c>
      <c r="AC213" t="s">
        <v>37</v>
      </c>
    </row>
    <row r="214" spans="1:29" x14ac:dyDescent="0.3">
      <c r="A214">
        <v>3904</v>
      </c>
      <c r="B214" t="s">
        <v>156</v>
      </c>
      <c r="C214" s="1">
        <v>45461</v>
      </c>
      <c r="D214" s="1">
        <v>45635</v>
      </c>
      <c r="E214">
        <f t="shared" si="18"/>
        <v>174</v>
      </c>
      <c r="F214" t="str">
        <f t="shared" si="19"/>
        <v>101-200</v>
      </c>
      <c r="G214">
        <v>11.99</v>
      </c>
      <c r="H214">
        <v>365</v>
      </c>
      <c r="I214" t="str">
        <f t="shared" si="20"/>
        <v>301-400</v>
      </c>
      <c r="J214" t="s">
        <v>63</v>
      </c>
      <c r="K214">
        <v>3</v>
      </c>
      <c r="L214">
        <v>1</v>
      </c>
      <c r="M214" t="b">
        <v>1</v>
      </c>
      <c r="N214">
        <v>679</v>
      </c>
      <c r="O214" t="str">
        <f t="shared" si="21"/>
        <v>601-800</v>
      </c>
      <c r="P214">
        <v>1</v>
      </c>
      <c r="Q214" t="str">
        <f t="shared" si="22"/>
        <v>0-50</v>
      </c>
      <c r="R214" t="s">
        <v>83</v>
      </c>
      <c r="S214" t="s">
        <v>46</v>
      </c>
      <c r="T214" t="s">
        <v>75</v>
      </c>
      <c r="U214">
        <v>100</v>
      </c>
      <c r="V214">
        <v>4.7</v>
      </c>
      <c r="W214" t="b">
        <v>0</v>
      </c>
      <c r="X214" t="s">
        <v>33</v>
      </c>
      <c r="Y214">
        <v>2714</v>
      </c>
      <c r="Z214" t="str">
        <f t="shared" si="23"/>
        <v>2001-3000</v>
      </c>
      <c r="AA214" t="s">
        <v>73</v>
      </c>
      <c r="AB214" t="s">
        <v>36</v>
      </c>
      <c r="AC214" t="s">
        <v>43</v>
      </c>
    </row>
    <row r="215" spans="1:29" x14ac:dyDescent="0.3">
      <c r="A215">
        <v>6545</v>
      </c>
      <c r="B215" t="s">
        <v>114</v>
      </c>
      <c r="C215" s="1">
        <v>45456</v>
      </c>
      <c r="D215" s="1">
        <v>45634</v>
      </c>
      <c r="E215">
        <f t="shared" si="18"/>
        <v>178</v>
      </c>
      <c r="F215" t="str">
        <f t="shared" si="19"/>
        <v>101-200</v>
      </c>
      <c r="G215">
        <v>7.99</v>
      </c>
      <c r="H215">
        <v>61</v>
      </c>
      <c r="I215" t="str">
        <f t="shared" si="20"/>
        <v>0-100</v>
      </c>
      <c r="J215" t="s">
        <v>39</v>
      </c>
      <c r="K215">
        <v>1</v>
      </c>
      <c r="L215">
        <v>5</v>
      </c>
      <c r="M215" t="b">
        <v>1</v>
      </c>
      <c r="N215">
        <v>242</v>
      </c>
      <c r="O215" t="str">
        <f t="shared" si="21"/>
        <v>201-400</v>
      </c>
      <c r="P215">
        <v>200</v>
      </c>
      <c r="Q215" t="str">
        <f t="shared" si="22"/>
        <v>151-200</v>
      </c>
      <c r="R215" t="s">
        <v>71</v>
      </c>
      <c r="S215" t="s">
        <v>72</v>
      </c>
      <c r="T215" t="s">
        <v>47</v>
      </c>
      <c r="U215">
        <v>53</v>
      </c>
      <c r="V215">
        <v>4.8</v>
      </c>
      <c r="W215" t="b">
        <v>1</v>
      </c>
      <c r="X215" t="s">
        <v>33</v>
      </c>
      <c r="Y215">
        <v>674</v>
      </c>
      <c r="Z215" t="str">
        <f t="shared" si="23"/>
        <v>0-1000</v>
      </c>
      <c r="AA215" t="s">
        <v>65</v>
      </c>
      <c r="AB215" t="s">
        <v>36</v>
      </c>
      <c r="AC215" t="s">
        <v>37</v>
      </c>
    </row>
    <row r="216" spans="1:29" x14ac:dyDescent="0.3">
      <c r="A216">
        <v>3131</v>
      </c>
      <c r="B216" t="s">
        <v>118</v>
      </c>
      <c r="C216" s="1">
        <v>45088</v>
      </c>
      <c r="D216" s="1">
        <v>45617</v>
      </c>
      <c r="E216">
        <f t="shared" si="18"/>
        <v>529</v>
      </c>
      <c r="F216" t="str">
        <f t="shared" si="19"/>
        <v>501-600</v>
      </c>
      <c r="G216">
        <v>15.99</v>
      </c>
      <c r="H216">
        <v>399</v>
      </c>
      <c r="I216" t="str">
        <f t="shared" si="20"/>
        <v>301-400</v>
      </c>
      <c r="J216" t="s">
        <v>50</v>
      </c>
      <c r="K216">
        <v>3</v>
      </c>
      <c r="L216">
        <v>5</v>
      </c>
      <c r="M216" t="b">
        <v>0</v>
      </c>
      <c r="N216">
        <v>541</v>
      </c>
      <c r="O216" t="str">
        <f t="shared" si="21"/>
        <v>401-600</v>
      </c>
      <c r="P216">
        <v>158</v>
      </c>
      <c r="Q216" t="str">
        <f t="shared" si="22"/>
        <v>151-200</v>
      </c>
      <c r="R216" t="s">
        <v>51</v>
      </c>
      <c r="S216" t="s">
        <v>46</v>
      </c>
      <c r="T216" t="s">
        <v>75</v>
      </c>
      <c r="U216">
        <v>4</v>
      </c>
      <c r="V216">
        <v>4.9000000000000004</v>
      </c>
      <c r="W216" t="b">
        <v>1</v>
      </c>
      <c r="X216" t="s">
        <v>33</v>
      </c>
      <c r="Y216">
        <v>948</v>
      </c>
      <c r="Z216" t="str">
        <f t="shared" si="23"/>
        <v>0-1000</v>
      </c>
      <c r="AA216" t="s">
        <v>65</v>
      </c>
      <c r="AB216" t="s">
        <v>77</v>
      </c>
      <c r="AC216" t="s">
        <v>61</v>
      </c>
    </row>
    <row r="217" spans="1:29" x14ac:dyDescent="0.3">
      <c r="A217">
        <v>8589</v>
      </c>
      <c r="B217" t="s">
        <v>147</v>
      </c>
      <c r="C217" s="1">
        <v>44945</v>
      </c>
      <c r="D217" s="1">
        <v>45616</v>
      </c>
      <c r="E217">
        <f t="shared" si="18"/>
        <v>671</v>
      </c>
      <c r="F217" t="str">
        <f t="shared" si="19"/>
        <v>601-700</v>
      </c>
      <c r="G217">
        <v>11.99</v>
      </c>
      <c r="H217">
        <v>102</v>
      </c>
      <c r="I217" t="str">
        <f t="shared" si="20"/>
        <v>101-200</v>
      </c>
      <c r="J217" t="s">
        <v>89</v>
      </c>
      <c r="K217">
        <v>2</v>
      </c>
      <c r="L217">
        <v>1</v>
      </c>
      <c r="M217" t="b">
        <v>1</v>
      </c>
      <c r="N217">
        <v>108</v>
      </c>
      <c r="O217" t="str">
        <f t="shared" si="21"/>
        <v>0-200</v>
      </c>
      <c r="P217">
        <v>105</v>
      </c>
      <c r="Q217" t="str">
        <f t="shared" si="22"/>
        <v>101-150</v>
      </c>
      <c r="R217" t="s">
        <v>83</v>
      </c>
      <c r="S217" t="s">
        <v>31</v>
      </c>
      <c r="T217" t="s">
        <v>64</v>
      </c>
      <c r="U217">
        <v>76</v>
      </c>
      <c r="V217">
        <v>4.7</v>
      </c>
      <c r="W217" t="b">
        <v>0</v>
      </c>
      <c r="X217" t="s">
        <v>33</v>
      </c>
      <c r="Y217">
        <v>933</v>
      </c>
      <c r="Z217" t="str">
        <f t="shared" si="23"/>
        <v>0-1000</v>
      </c>
      <c r="AA217" t="s">
        <v>41</v>
      </c>
      <c r="AB217" t="s">
        <v>36</v>
      </c>
      <c r="AC217" t="s">
        <v>84</v>
      </c>
    </row>
    <row r="218" spans="1:29" x14ac:dyDescent="0.3">
      <c r="A218">
        <v>2908</v>
      </c>
      <c r="B218" t="s">
        <v>170</v>
      </c>
      <c r="C218" s="1">
        <v>45561</v>
      </c>
      <c r="D218" s="1">
        <v>45618</v>
      </c>
      <c r="E218">
        <f t="shared" si="18"/>
        <v>57</v>
      </c>
      <c r="F218" t="str">
        <f t="shared" si="19"/>
        <v>0-100</v>
      </c>
      <c r="G218">
        <v>11.99</v>
      </c>
      <c r="H218">
        <v>88</v>
      </c>
      <c r="I218" t="str">
        <f t="shared" si="20"/>
        <v>0-100</v>
      </c>
      <c r="J218" t="s">
        <v>50</v>
      </c>
      <c r="K218">
        <v>4</v>
      </c>
      <c r="L218">
        <v>2</v>
      </c>
      <c r="M218" t="b">
        <v>1</v>
      </c>
      <c r="N218">
        <v>343</v>
      </c>
      <c r="O218" t="str">
        <f t="shared" si="21"/>
        <v>201-400</v>
      </c>
      <c r="P218">
        <v>163</v>
      </c>
      <c r="Q218" t="str">
        <f t="shared" si="22"/>
        <v>151-200</v>
      </c>
      <c r="R218" t="s">
        <v>83</v>
      </c>
      <c r="S218" t="s">
        <v>72</v>
      </c>
      <c r="T218" t="s">
        <v>40</v>
      </c>
      <c r="U218">
        <v>89</v>
      </c>
      <c r="V218">
        <v>5</v>
      </c>
      <c r="W218" t="b">
        <v>1</v>
      </c>
      <c r="X218" t="s">
        <v>33</v>
      </c>
      <c r="Y218">
        <v>2914</v>
      </c>
      <c r="Z218" t="str">
        <f t="shared" si="23"/>
        <v>2001-3000</v>
      </c>
      <c r="AA218" t="s">
        <v>59</v>
      </c>
      <c r="AB218" t="s">
        <v>77</v>
      </c>
      <c r="AC218" t="s">
        <v>43</v>
      </c>
    </row>
    <row r="219" spans="1:29" x14ac:dyDescent="0.3">
      <c r="A219">
        <v>5209</v>
      </c>
      <c r="B219" t="s">
        <v>163</v>
      </c>
      <c r="C219" s="1">
        <v>45056</v>
      </c>
      <c r="D219" s="1">
        <v>45615</v>
      </c>
      <c r="E219">
        <f t="shared" si="18"/>
        <v>559</v>
      </c>
      <c r="F219" t="str">
        <f t="shared" si="19"/>
        <v>501-600</v>
      </c>
      <c r="G219">
        <v>11.99</v>
      </c>
      <c r="H219">
        <v>92</v>
      </c>
      <c r="I219" t="str">
        <f t="shared" si="20"/>
        <v>0-100</v>
      </c>
      <c r="J219" t="s">
        <v>89</v>
      </c>
      <c r="K219">
        <v>5</v>
      </c>
      <c r="L219">
        <v>3</v>
      </c>
      <c r="M219" t="b">
        <v>1</v>
      </c>
      <c r="N219">
        <v>477</v>
      </c>
      <c r="O219" t="str">
        <f t="shared" si="21"/>
        <v>401-600</v>
      </c>
      <c r="P219">
        <v>38</v>
      </c>
      <c r="Q219" t="str">
        <f t="shared" si="22"/>
        <v>0-50</v>
      </c>
      <c r="R219" t="s">
        <v>83</v>
      </c>
      <c r="S219" t="s">
        <v>57</v>
      </c>
      <c r="T219" t="s">
        <v>64</v>
      </c>
      <c r="U219">
        <v>71</v>
      </c>
      <c r="V219">
        <v>3.9</v>
      </c>
      <c r="W219" t="b">
        <v>1</v>
      </c>
      <c r="X219" t="s">
        <v>33</v>
      </c>
      <c r="Y219">
        <v>3928</v>
      </c>
      <c r="Z219" t="str">
        <f t="shared" si="23"/>
        <v>3001-4000</v>
      </c>
      <c r="AA219" t="s">
        <v>35</v>
      </c>
      <c r="AB219" t="s">
        <v>68</v>
      </c>
      <c r="AC219" t="s">
        <v>43</v>
      </c>
    </row>
    <row r="220" spans="1:29" x14ac:dyDescent="0.3">
      <c r="A220">
        <v>2319</v>
      </c>
      <c r="B220" t="s">
        <v>116</v>
      </c>
      <c r="C220" s="1">
        <v>45078</v>
      </c>
      <c r="D220" s="1">
        <v>45616</v>
      </c>
      <c r="E220">
        <f t="shared" si="18"/>
        <v>538</v>
      </c>
      <c r="F220" t="str">
        <f t="shared" si="19"/>
        <v>501-600</v>
      </c>
      <c r="G220">
        <v>15.99</v>
      </c>
      <c r="H220">
        <v>295</v>
      </c>
      <c r="I220" t="str">
        <f t="shared" si="20"/>
        <v>201-300</v>
      </c>
      <c r="J220" t="s">
        <v>39</v>
      </c>
      <c r="K220">
        <v>5</v>
      </c>
      <c r="L220">
        <v>4</v>
      </c>
      <c r="M220" t="b">
        <v>0</v>
      </c>
      <c r="N220">
        <v>767</v>
      </c>
      <c r="O220" t="str">
        <f t="shared" si="21"/>
        <v>601-800</v>
      </c>
      <c r="P220">
        <v>190</v>
      </c>
      <c r="Q220" t="str">
        <f t="shared" si="22"/>
        <v>151-200</v>
      </c>
      <c r="R220" t="s">
        <v>83</v>
      </c>
      <c r="S220" t="s">
        <v>57</v>
      </c>
      <c r="T220" t="s">
        <v>58</v>
      </c>
      <c r="U220">
        <v>7</v>
      </c>
      <c r="V220">
        <v>4.0999999999999996</v>
      </c>
      <c r="W220" t="b">
        <v>0</v>
      </c>
      <c r="X220" t="s">
        <v>33</v>
      </c>
      <c r="Y220">
        <v>2559</v>
      </c>
      <c r="Z220" t="str">
        <f t="shared" si="23"/>
        <v>2001-3000</v>
      </c>
      <c r="AA220" t="s">
        <v>35</v>
      </c>
      <c r="AB220" t="s">
        <v>36</v>
      </c>
      <c r="AC220" t="s">
        <v>43</v>
      </c>
    </row>
    <row r="221" spans="1:29" x14ac:dyDescent="0.3">
      <c r="A221">
        <v>9026</v>
      </c>
      <c r="B221" t="s">
        <v>142</v>
      </c>
      <c r="C221" s="1">
        <v>45415</v>
      </c>
      <c r="D221" s="1">
        <v>45618</v>
      </c>
      <c r="E221">
        <f t="shared" si="18"/>
        <v>203</v>
      </c>
      <c r="F221" t="str">
        <f t="shared" si="19"/>
        <v>201-300</v>
      </c>
      <c r="G221">
        <v>11.99</v>
      </c>
      <c r="H221">
        <v>139</v>
      </c>
      <c r="I221" t="str">
        <f t="shared" si="20"/>
        <v>101-200</v>
      </c>
      <c r="J221" t="s">
        <v>70</v>
      </c>
      <c r="K221">
        <v>1</v>
      </c>
      <c r="L221">
        <v>5</v>
      </c>
      <c r="M221" t="b">
        <v>1</v>
      </c>
      <c r="N221">
        <v>12</v>
      </c>
      <c r="O221" t="str">
        <f t="shared" si="21"/>
        <v>0-200</v>
      </c>
      <c r="P221">
        <v>9</v>
      </c>
      <c r="Q221" t="str">
        <f t="shared" si="22"/>
        <v>0-50</v>
      </c>
      <c r="R221" t="s">
        <v>51</v>
      </c>
      <c r="S221" t="s">
        <v>57</v>
      </c>
      <c r="T221" t="s">
        <v>58</v>
      </c>
      <c r="U221">
        <v>21</v>
      </c>
      <c r="V221">
        <v>4.8</v>
      </c>
      <c r="W221" t="b">
        <v>1</v>
      </c>
      <c r="X221" t="s">
        <v>33</v>
      </c>
      <c r="Y221">
        <v>2571</v>
      </c>
      <c r="Z221" t="str">
        <f t="shared" si="23"/>
        <v>2001-3000</v>
      </c>
      <c r="AA221" t="s">
        <v>73</v>
      </c>
      <c r="AB221" t="s">
        <v>36</v>
      </c>
      <c r="AC221" t="s">
        <v>43</v>
      </c>
    </row>
    <row r="222" spans="1:29" x14ac:dyDescent="0.3">
      <c r="A222">
        <v>2723</v>
      </c>
      <c r="B222" t="s">
        <v>220</v>
      </c>
      <c r="C222" s="1">
        <v>45170</v>
      </c>
      <c r="D222" s="1">
        <v>45620</v>
      </c>
      <c r="E222">
        <f t="shared" si="18"/>
        <v>450</v>
      </c>
      <c r="F222" t="str">
        <f t="shared" si="19"/>
        <v>401-500</v>
      </c>
      <c r="G222">
        <v>15.99</v>
      </c>
      <c r="H222">
        <v>416</v>
      </c>
      <c r="I222" t="str">
        <f t="shared" si="20"/>
        <v>401-500</v>
      </c>
      <c r="J222" t="s">
        <v>29</v>
      </c>
      <c r="K222">
        <v>1</v>
      </c>
      <c r="L222">
        <v>2</v>
      </c>
      <c r="M222" t="b">
        <v>1</v>
      </c>
      <c r="N222">
        <v>920</v>
      </c>
      <c r="O222" t="str">
        <f t="shared" si="21"/>
        <v>801-1000</v>
      </c>
      <c r="P222">
        <v>79</v>
      </c>
      <c r="Q222" t="str">
        <f t="shared" si="22"/>
        <v>51-100</v>
      </c>
      <c r="R222" t="s">
        <v>56</v>
      </c>
      <c r="S222" t="s">
        <v>46</v>
      </c>
      <c r="T222" t="s">
        <v>75</v>
      </c>
      <c r="U222">
        <v>20</v>
      </c>
      <c r="V222">
        <v>4.4000000000000004</v>
      </c>
      <c r="W222" t="b">
        <v>0</v>
      </c>
      <c r="X222" t="s">
        <v>33</v>
      </c>
      <c r="Y222">
        <v>3834</v>
      </c>
      <c r="Z222" t="str">
        <f t="shared" si="23"/>
        <v>3001-4000</v>
      </c>
      <c r="AA222" t="s">
        <v>35</v>
      </c>
      <c r="AB222" t="s">
        <v>77</v>
      </c>
      <c r="AC222" t="s">
        <v>43</v>
      </c>
    </row>
    <row r="223" spans="1:29" x14ac:dyDescent="0.3">
      <c r="A223">
        <v>5487</v>
      </c>
      <c r="B223" t="s">
        <v>115</v>
      </c>
      <c r="C223" s="1">
        <v>45376</v>
      </c>
      <c r="D223" s="1">
        <v>45642</v>
      </c>
      <c r="E223">
        <f t="shared" si="18"/>
        <v>266</v>
      </c>
      <c r="F223" t="str">
        <f t="shared" si="19"/>
        <v>201-300</v>
      </c>
      <c r="G223">
        <v>7.99</v>
      </c>
      <c r="H223">
        <v>173</v>
      </c>
      <c r="I223" t="str">
        <f t="shared" si="20"/>
        <v>101-200</v>
      </c>
      <c r="J223" t="s">
        <v>70</v>
      </c>
      <c r="K223">
        <v>2</v>
      </c>
      <c r="L223">
        <v>2</v>
      </c>
      <c r="M223" t="b">
        <v>0</v>
      </c>
      <c r="N223">
        <v>819</v>
      </c>
      <c r="O223" t="str">
        <f t="shared" si="21"/>
        <v>801-1000</v>
      </c>
      <c r="P223">
        <v>174</v>
      </c>
      <c r="Q223" t="str">
        <f t="shared" si="22"/>
        <v>151-200</v>
      </c>
      <c r="R223" t="s">
        <v>30</v>
      </c>
      <c r="S223" t="s">
        <v>31</v>
      </c>
      <c r="T223" t="s">
        <v>32</v>
      </c>
      <c r="U223">
        <v>34</v>
      </c>
      <c r="V223">
        <v>4.0999999999999996</v>
      </c>
      <c r="W223" t="b">
        <v>0</v>
      </c>
      <c r="X223" t="s">
        <v>33</v>
      </c>
      <c r="Y223">
        <v>4714</v>
      </c>
      <c r="Z223" t="str">
        <f t="shared" si="23"/>
        <v>4001-5000</v>
      </c>
      <c r="AA223" t="s">
        <v>65</v>
      </c>
      <c r="AB223" t="s">
        <v>42</v>
      </c>
      <c r="AC223" t="s">
        <v>43</v>
      </c>
    </row>
    <row r="224" spans="1:29" x14ac:dyDescent="0.3">
      <c r="A224">
        <v>4656</v>
      </c>
      <c r="B224" t="s">
        <v>147</v>
      </c>
      <c r="C224" s="1">
        <v>45068</v>
      </c>
      <c r="D224" s="1">
        <v>45625</v>
      </c>
      <c r="E224">
        <f t="shared" si="18"/>
        <v>557</v>
      </c>
      <c r="F224" t="str">
        <f t="shared" si="19"/>
        <v>501-600</v>
      </c>
      <c r="G224">
        <v>7.99</v>
      </c>
      <c r="H224">
        <v>75</v>
      </c>
      <c r="I224" t="str">
        <f t="shared" si="20"/>
        <v>0-100</v>
      </c>
      <c r="J224" t="s">
        <v>29</v>
      </c>
      <c r="K224">
        <v>3</v>
      </c>
      <c r="L224">
        <v>5</v>
      </c>
      <c r="M224" t="b">
        <v>0</v>
      </c>
      <c r="N224">
        <v>607</v>
      </c>
      <c r="O224" t="str">
        <f t="shared" si="21"/>
        <v>601-800</v>
      </c>
      <c r="P224">
        <v>94</v>
      </c>
      <c r="Q224" t="str">
        <f t="shared" si="22"/>
        <v>51-100</v>
      </c>
      <c r="R224" t="s">
        <v>45</v>
      </c>
      <c r="S224" t="s">
        <v>72</v>
      </c>
      <c r="T224" t="s">
        <v>40</v>
      </c>
      <c r="U224">
        <v>57</v>
      </c>
      <c r="V224">
        <v>3.8</v>
      </c>
      <c r="W224" t="b">
        <v>1</v>
      </c>
      <c r="X224" t="s">
        <v>33</v>
      </c>
      <c r="Y224">
        <v>4800</v>
      </c>
      <c r="Z224" t="str">
        <f t="shared" si="23"/>
        <v>4001-5000</v>
      </c>
      <c r="AA224" t="s">
        <v>59</v>
      </c>
      <c r="AB224" t="s">
        <v>42</v>
      </c>
      <c r="AC224" t="s">
        <v>84</v>
      </c>
    </row>
    <row r="225" spans="1:29" x14ac:dyDescent="0.3">
      <c r="A225">
        <v>5718</v>
      </c>
      <c r="B225" t="s">
        <v>221</v>
      </c>
      <c r="C225" s="1">
        <v>45457</v>
      </c>
      <c r="D225" s="1">
        <v>45624</v>
      </c>
      <c r="E225">
        <f t="shared" si="18"/>
        <v>167</v>
      </c>
      <c r="F225" t="str">
        <f t="shared" si="19"/>
        <v>101-200</v>
      </c>
      <c r="G225">
        <v>15.99</v>
      </c>
      <c r="H225">
        <v>173</v>
      </c>
      <c r="I225" t="str">
        <f t="shared" si="20"/>
        <v>101-200</v>
      </c>
      <c r="J225" t="s">
        <v>50</v>
      </c>
      <c r="K225">
        <v>1</v>
      </c>
      <c r="L225">
        <v>6</v>
      </c>
      <c r="M225" t="b">
        <v>1</v>
      </c>
      <c r="N225">
        <v>346</v>
      </c>
      <c r="O225" t="str">
        <f t="shared" si="21"/>
        <v>201-400</v>
      </c>
      <c r="P225">
        <v>76</v>
      </c>
      <c r="Q225" t="str">
        <f t="shared" si="22"/>
        <v>51-100</v>
      </c>
      <c r="R225" t="s">
        <v>45</v>
      </c>
      <c r="S225" t="s">
        <v>31</v>
      </c>
      <c r="T225" t="s">
        <v>58</v>
      </c>
      <c r="U225">
        <v>28</v>
      </c>
      <c r="V225">
        <v>3.3</v>
      </c>
      <c r="W225" t="b">
        <v>0</v>
      </c>
      <c r="X225" t="s">
        <v>33</v>
      </c>
      <c r="Y225">
        <v>1610</v>
      </c>
      <c r="Z225" t="str">
        <f t="shared" si="23"/>
        <v>1001-2000</v>
      </c>
      <c r="AA225" t="s">
        <v>35</v>
      </c>
      <c r="AB225" t="s">
        <v>68</v>
      </c>
      <c r="AC225" t="s">
        <v>84</v>
      </c>
    </row>
    <row r="226" spans="1:29" x14ac:dyDescent="0.3">
      <c r="A226">
        <v>1215</v>
      </c>
      <c r="B226" t="s">
        <v>222</v>
      </c>
      <c r="C226" s="1">
        <v>45155</v>
      </c>
      <c r="D226" s="1">
        <v>45623</v>
      </c>
      <c r="E226">
        <f t="shared" si="18"/>
        <v>468</v>
      </c>
      <c r="F226" t="str">
        <f t="shared" si="19"/>
        <v>401-500</v>
      </c>
      <c r="G226">
        <v>7.99</v>
      </c>
      <c r="H226">
        <v>421</v>
      </c>
      <c r="I226" t="str">
        <f t="shared" si="20"/>
        <v>401-500</v>
      </c>
      <c r="J226" t="s">
        <v>54</v>
      </c>
      <c r="K226">
        <v>3</v>
      </c>
      <c r="L226">
        <v>1</v>
      </c>
      <c r="M226" t="b">
        <v>1</v>
      </c>
      <c r="N226">
        <v>668</v>
      </c>
      <c r="O226" t="str">
        <f t="shared" si="21"/>
        <v>601-800</v>
      </c>
      <c r="P226">
        <v>17</v>
      </c>
      <c r="Q226" t="str">
        <f t="shared" si="22"/>
        <v>0-50</v>
      </c>
      <c r="R226" t="s">
        <v>45</v>
      </c>
      <c r="S226" t="s">
        <v>57</v>
      </c>
      <c r="T226" t="s">
        <v>58</v>
      </c>
      <c r="U226">
        <v>7</v>
      </c>
      <c r="V226">
        <v>4</v>
      </c>
      <c r="W226" t="b">
        <v>1</v>
      </c>
      <c r="X226" t="s">
        <v>33</v>
      </c>
      <c r="Y226">
        <v>2780</v>
      </c>
      <c r="Z226" t="str">
        <f t="shared" si="23"/>
        <v>2001-3000</v>
      </c>
      <c r="AA226" t="s">
        <v>73</v>
      </c>
      <c r="AB226" t="s">
        <v>42</v>
      </c>
      <c r="AC226" t="s">
        <v>43</v>
      </c>
    </row>
    <row r="227" spans="1:29" x14ac:dyDescent="0.3">
      <c r="A227">
        <v>3427</v>
      </c>
      <c r="B227" t="s">
        <v>223</v>
      </c>
      <c r="C227" s="1">
        <v>45270</v>
      </c>
      <c r="D227" s="1">
        <v>45633</v>
      </c>
      <c r="E227">
        <f t="shared" si="18"/>
        <v>363</v>
      </c>
      <c r="F227" t="str">
        <f t="shared" si="19"/>
        <v>301-400</v>
      </c>
      <c r="G227">
        <v>15.99</v>
      </c>
      <c r="H227">
        <v>29</v>
      </c>
      <c r="I227" t="str">
        <f t="shared" si="20"/>
        <v>0-100</v>
      </c>
      <c r="J227" t="s">
        <v>50</v>
      </c>
      <c r="K227">
        <v>5</v>
      </c>
      <c r="L227">
        <v>2</v>
      </c>
      <c r="M227" t="b">
        <v>1</v>
      </c>
      <c r="N227">
        <v>317</v>
      </c>
      <c r="O227" t="str">
        <f t="shared" si="21"/>
        <v>201-400</v>
      </c>
      <c r="P227">
        <v>116</v>
      </c>
      <c r="Q227" t="str">
        <f t="shared" si="22"/>
        <v>101-150</v>
      </c>
      <c r="R227" t="s">
        <v>30</v>
      </c>
      <c r="S227" t="s">
        <v>57</v>
      </c>
      <c r="T227" t="s">
        <v>40</v>
      </c>
      <c r="U227">
        <v>78</v>
      </c>
      <c r="V227">
        <v>3.8</v>
      </c>
      <c r="W227" t="b">
        <v>1</v>
      </c>
      <c r="X227" t="s">
        <v>33</v>
      </c>
      <c r="Y227">
        <v>639</v>
      </c>
      <c r="Z227" t="str">
        <f t="shared" si="23"/>
        <v>0-1000</v>
      </c>
      <c r="AA227" t="s">
        <v>73</v>
      </c>
      <c r="AB227" t="s">
        <v>42</v>
      </c>
      <c r="AC227" t="s">
        <v>61</v>
      </c>
    </row>
    <row r="228" spans="1:29" x14ac:dyDescent="0.3">
      <c r="A228">
        <v>2428</v>
      </c>
      <c r="B228" t="s">
        <v>224</v>
      </c>
      <c r="C228" s="1">
        <v>45349</v>
      </c>
      <c r="D228" s="1">
        <v>45617</v>
      </c>
      <c r="E228">
        <f t="shared" si="18"/>
        <v>268</v>
      </c>
      <c r="F228" t="str">
        <f t="shared" si="19"/>
        <v>201-300</v>
      </c>
      <c r="G228">
        <v>7.99</v>
      </c>
      <c r="H228">
        <v>180</v>
      </c>
      <c r="I228" t="str">
        <f t="shared" si="20"/>
        <v>101-200</v>
      </c>
      <c r="J228" t="s">
        <v>70</v>
      </c>
      <c r="K228">
        <v>2</v>
      </c>
      <c r="L228">
        <v>4</v>
      </c>
      <c r="M228" t="b">
        <v>1</v>
      </c>
      <c r="N228">
        <v>297</v>
      </c>
      <c r="O228" t="str">
        <f t="shared" si="21"/>
        <v>201-400</v>
      </c>
      <c r="P228">
        <v>19</v>
      </c>
      <c r="Q228" t="str">
        <f t="shared" si="22"/>
        <v>0-50</v>
      </c>
      <c r="R228" t="s">
        <v>83</v>
      </c>
      <c r="S228" t="s">
        <v>57</v>
      </c>
      <c r="T228" t="s">
        <v>32</v>
      </c>
      <c r="U228">
        <v>84</v>
      </c>
      <c r="V228">
        <v>4.9000000000000004</v>
      </c>
      <c r="W228" t="b">
        <v>0</v>
      </c>
      <c r="X228" t="s">
        <v>33</v>
      </c>
      <c r="Y228">
        <v>1960</v>
      </c>
      <c r="Z228" t="str">
        <f t="shared" si="23"/>
        <v>1001-2000</v>
      </c>
      <c r="AA228" t="s">
        <v>35</v>
      </c>
      <c r="AB228" t="s">
        <v>60</v>
      </c>
      <c r="AC228" t="s">
        <v>84</v>
      </c>
    </row>
    <row r="229" spans="1:29" x14ac:dyDescent="0.3">
      <c r="A229">
        <v>1947</v>
      </c>
      <c r="B229" t="s">
        <v>225</v>
      </c>
      <c r="C229" s="1">
        <v>45536</v>
      </c>
      <c r="D229" s="1">
        <v>45620</v>
      </c>
      <c r="E229">
        <f t="shared" si="18"/>
        <v>84</v>
      </c>
      <c r="F229" t="str">
        <f t="shared" si="19"/>
        <v>0-100</v>
      </c>
      <c r="G229">
        <v>11.99</v>
      </c>
      <c r="H229">
        <v>469</v>
      </c>
      <c r="I229" t="str">
        <f t="shared" si="20"/>
        <v>401-500</v>
      </c>
      <c r="J229" t="s">
        <v>29</v>
      </c>
      <c r="K229">
        <v>4</v>
      </c>
      <c r="L229">
        <v>6</v>
      </c>
      <c r="M229" t="b">
        <v>1</v>
      </c>
      <c r="N229">
        <v>866</v>
      </c>
      <c r="O229" t="str">
        <f t="shared" si="21"/>
        <v>801-1000</v>
      </c>
      <c r="P229">
        <v>120</v>
      </c>
      <c r="Q229" t="str">
        <f t="shared" si="22"/>
        <v>101-150</v>
      </c>
      <c r="R229" t="s">
        <v>45</v>
      </c>
      <c r="S229" t="s">
        <v>57</v>
      </c>
      <c r="T229" t="s">
        <v>64</v>
      </c>
      <c r="U229">
        <v>92</v>
      </c>
      <c r="V229">
        <v>3.6</v>
      </c>
      <c r="W229" t="b">
        <v>1</v>
      </c>
      <c r="X229" t="s">
        <v>33</v>
      </c>
      <c r="Y229">
        <v>1764</v>
      </c>
      <c r="Z229" t="str">
        <f t="shared" si="23"/>
        <v>1001-2000</v>
      </c>
      <c r="AA229" t="s">
        <v>59</v>
      </c>
      <c r="AB229" t="s">
        <v>60</v>
      </c>
      <c r="AC229" t="s">
        <v>37</v>
      </c>
    </row>
    <row r="230" spans="1:29" x14ac:dyDescent="0.3">
      <c r="A230">
        <v>5036</v>
      </c>
      <c r="B230" t="s">
        <v>197</v>
      </c>
      <c r="C230" s="1">
        <v>45520</v>
      </c>
      <c r="D230" s="1">
        <v>45625</v>
      </c>
      <c r="E230">
        <f t="shared" si="18"/>
        <v>105</v>
      </c>
      <c r="F230" t="str">
        <f t="shared" si="19"/>
        <v>101-200</v>
      </c>
      <c r="G230">
        <v>15.99</v>
      </c>
      <c r="H230">
        <v>381</v>
      </c>
      <c r="I230" t="str">
        <f t="shared" si="20"/>
        <v>301-400</v>
      </c>
      <c r="J230" t="s">
        <v>63</v>
      </c>
      <c r="K230">
        <v>5</v>
      </c>
      <c r="L230">
        <v>1</v>
      </c>
      <c r="M230" t="b">
        <v>1</v>
      </c>
      <c r="N230">
        <v>286</v>
      </c>
      <c r="O230" t="str">
        <f t="shared" si="21"/>
        <v>201-400</v>
      </c>
      <c r="P230">
        <v>121</v>
      </c>
      <c r="Q230" t="str">
        <f t="shared" si="22"/>
        <v>101-150</v>
      </c>
      <c r="R230" t="s">
        <v>45</v>
      </c>
      <c r="S230" t="s">
        <v>72</v>
      </c>
      <c r="T230" t="s">
        <v>75</v>
      </c>
      <c r="U230">
        <v>57</v>
      </c>
      <c r="V230">
        <v>4.0999999999999996</v>
      </c>
      <c r="W230" t="b">
        <v>1</v>
      </c>
      <c r="X230" t="s">
        <v>33</v>
      </c>
      <c r="Y230">
        <v>967</v>
      </c>
      <c r="Z230" t="str">
        <f t="shared" si="23"/>
        <v>0-1000</v>
      </c>
      <c r="AA230" t="s">
        <v>35</v>
      </c>
      <c r="AB230" t="s">
        <v>60</v>
      </c>
      <c r="AC230" t="s">
        <v>84</v>
      </c>
    </row>
    <row r="231" spans="1:29" x14ac:dyDescent="0.3">
      <c r="A231">
        <v>5857</v>
      </c>
      <c r="B231" t="s">
        <v>81</v>
      </c>
      <c r="C231" s="1">
        <v>45631</v>
      </c>
      <c r="D231" s="1">
        <v>45641</v>
      </c>
      <c r="E231">
        <f t="shared" si="18"/>
        <v>10</v>
      </c>
      <c r="F231" t="str">
        <f t="shared" si="19"/>
        <v>0-100</v>
      </c>
      <c r="G231">
        <v>15.99</v>
      </c>
      <c r="H231">
        <v>263</v>
      </c>
      <c r="I231" t="str">
        <f t="shared" si="20"/>
        <v>201-300</v>
      </c>
      <c r="J231" t="s">
        <v>63</v>
      </c>
      <c r="K231">
        <v>5</v>
      </c>
      <c r="L231">
        <v>5</v>
      </c>
      <c r="M231" t="b">
        <v>0</v>
      </c>
      <c r="N231">
        <v>95</v>
      </c>
      <c r="O231" t="str">
        <f t="shared" si="21"/>
        <v>0-200</v>
      </c>
      <c r="P231">
        <v>149</v>
      </c>
      <c r="Q231" t="str">
        <f t="shared" si="22"/>
        <v>101-150</v>
      </c>
      <c r="R231" t="s">
        <v>71</v>
      </c>
      <c r="S231" t="s">
        <v>57</v>
      </c>
      <c r="T231" t="s">
        <v>75</v>
      </c>
      <c r="U231">
        <v>17</v>
      </c>
      <c r="V231">
        <v>4</v>
      </c>
      <c r="W231" t="b">
        <v>1</v>
      </c>
      <c r="X231" t="s">
        <v>33</v>
      </c>
      <c r="Y231">
        <v>2086</v>
      </c>
      <c r="Z231" t="str">
        <f t="shared" si="23"/>
        <v>2001-3000</v>
      </c>
      <c r="AA231" t="s">
        <v>59</v>
      </c>
      <c r="AB231" t="s">
        <v>77</v>
      </c>
      <c r="AC231" t="s">
        <v>84</v>
      </c>
    </row>
    <row r="232" spans="1:29" x14ac:dyDescent="0.3">
      <c r="A232">
        <v>8770</v>
      </c>
      <c r="B232" t="s">
        <v>92</v>
      </c>
      <c r="C232" s="1">
        <v>45150</v>
      </c>
      <c r="D232" s="1">
        <v>45617</v>
      </c>
      <c r="E232">
        <f t="shared" si="18"/>
        <v>467</v>
      </c>
      <c r="F232" t="str">
        <f t="shared" si="19"/>
        <v>401-500</v>
      </c>
      <c r="G232">
        <v>7.99</v>
      </c>
      <c r="H232">
        <v>48</v>
      </c>
      <c r="I232" t="str">
        <f t="shared" si="20"/>
        <v>0-100</v>
      </c>
      <c r="J232" t="s">
        <v>39</v>
      </c>
      <c r="K232">
        <v>4</v>
      </c>
      <c r="L232">
        <v>2</v>
      </c>
      <c r="M232" t="b">
        <v>0</v>
      </c>
      <c r="N232">
        <v>938</v>
      </c>
      <c r="O232" t="str">
        <f t="shared" si="21"/>
        <v>801-1000</v>
      </c>
      <c r="P232">
        <v>92</v>
      </c>
      <c r="Q232" t="str">
        <f t="shared" si="22"/>
        <v>51-100</v>
      </c>
      <c r="R232" t="s">
        <v>45</v>
      </c>
      <c r="S232" t="s">
        <v>72</v>
      </c>
      <c r="T232" t="s">
        <v>75</v>
      </c>
      <c r="U232">
        <v>99</v>
      </c>
      <c r="V232">
        <v>4.2</v>
      </c>
      <c r="W232" t="b">
        <v>1</v>
      </c>
      <c r="X232" t="s">
        <v>33</v>
      </c>
      <c r="Y232">
        <v>3288</v>
      </c>
      <c r="Z232" t="str">
        <f t="shared" si="23"/>
        <v>3001-4000</v>
      </c>
      <c r="AA232" t="s">
        <v>59</v>
      </c>
      <c r="AB232" t="s">
        <v>77</v>
      </c>
      <c r="AC232" t="s">
        <v>37</v>
      </c>
    </row>
    <row r="233" spans="1:29" x14ac:dyDescent="0.3">
      <c r="A233">
        <v>4118</v>
      </c>
      <c r="B233" t="s">
        <v>226</v>
      </c>
      <c r="C233" s="1">
        <v>45062</v>
      </c>
      <c r="D233" s="1">
        <v>45615</v>
      </c>
      <c r="E233">
        <f t="shared" si="18"/>
        <v>553</v>
      </c>
      <c r="F233" t="str">
        <f t="shared" si="19"/>
        <v>501-600</v>
      </c>
      <c r="G233">
        <v>11.99</v>
      </c>
      <c r="H233">
        <v>447</v>
      </c>
      <c r="I233" t="str">
        <f t="shared" si="20"/>
        <v>401-500</v>
      </c>
      <c r="J233" t="s">
        <v>54</v>
      </c>
      <c r="K233">
        <v>3</v>
      </c>
      <c r="L233">
        <v>4</v>
      </c>
      <c r="M233" t="b">
        <v>0</v>
      </c>
      <c r="N233">
        <v>264</v>
      </c>
      <c r="O233" t="str">
        <f t="shared" si="21"/>
        <v>201-400</v>
      </c>
      <c r="P233">
        <v>55</v>
      </c>
      <c r="Q233" t="str">
        <f t="shared" si="22"/>
        <v>51-100</v>
      </c>
      <c r="R233" t="s">
        <v>67</v>
      </c>
      <c r="S233" t="s">
        <v>31</v>
      </c>
      <c r="T233" t="s">
        <v>47</v>
      </c>
      <c r="U233">
        <v>58</v>
      </c>
      <c r="V233">
        <v>3.6</v>
      </c>
      <c r="W233" t="b">
        <v>0</v>
      </c>
      <c r="X233" t="s">
        <v>33</v>
      </c>
      <c r="Y233">
        <v>1486</v>
      </c>
      <c r="Z233" t="str">
        <f t="shared" si="23"/>
        <v>1001-2000</v>
      </c>
      <c r="AA233" t="s">
        <v>35</v>
      </c>
      <c r="AB233" t="s">
        <v>77</v>
      </c>
      <c r="AC233" t="s">
        <v>84</v>
      </c>
    </row>
    <row r="234" spans="1:29" x14ac:dyDescent="0.3">
      <c r="A234">
        <v>7162</v>
      </c>
      <c r="B234" t="s">
        <v>227</v>
      </c>
      <c r="C234" s="1">
        <v>45525</v>
      </c>
      <c r="D234" s="1">
        <v>45640</v>
      </c>
      <c r="E234">
        <f t="shared" si="18"/>
        <v>115</v>
      </c>
      <c r="F234" t="str">
        <f t="shared" si="19"/>
        <v>101-200</v>
      </c>
      <c r="G234">
        <v>15.99</v>
      </c>
      <c r="H234">
        <v>415</v>
      </c>
      <c r="I234" t="str">
        <f t="shared" si="20"/>
        <v>401-500</v>
      </c>
      <c r="J234" t="s">
        <v>50</v>
      </c>
      <c r="K234">
        <v>1</v>
      </c>
      <c r="L234">
        <v>3</v>
      </c>
      <c r="M234" t="b">
        <v>1</v>
      </c>
      <c r="N234">
        <v>44</v>
      </c>
      <c r="O234" t="str">
        <f t="shared" si="21"/>
        <v>0-200</v>
      </c>
      <c r="P234">
        <v>10</v>
      </c>
      <c r="Q234" t="str">
        <f t="shared" si="22"/>
        <v>0-50</v>
      </c>
      <c r="R234" t="s">
        <v>83</v>
      </c>
      <c r="S234" t="s">
        <v>46</v>
      </c>
      <c r="T234" t="s">
        <v>75</v>
      </c>
      <c r="U234">
        <v>91</v>
      </c>
      <c r="V234">
        <v>3.3</v>
      </c>
      <c r="W234" t="b">
        <v>0</v>
      </c>
      <c r="X234" t="s">
        <v>33</v>
      </c>
      <c r="Y234">
        <v>223</v>
      </c>
      <c r="Z234" t="str">
        <f t="shared" si="23"/>
        <v>0-1000</v>
      </c>
      <c r="AA234" t="s">
        <v>59</v>
      </c>
      <c r="AB234" t="s">
        <v>77</v>
      </c>
      <c r="AC234" t="s">
        <v>84</v>
      </c>
    </row>
    <row r="235" spans="1:29" x14ac:dyDescent="0.3">
      <c r="A235">
        <v>9278</v>
      </c>
      <c r="B235" t="s">
        <v>205</v>
      </c>
      <c r="C235" s="1">
        <v>45554</v>
      </c>
      <c r="D235" s="1">
        <v>45640</v>
      </c>
      <c r="E235">
        <f t="shared" si="18"/>
        <v>86</v>
      </c>
      <c r="F235" t="str">
        <f t="shared" si="19"/>
        <v>0-100</v>
      </c>
      <c r="G235">
        <v>7.99</v>
      </c>
      <c r="H235">
        <v>429</v>
      </c>
      <c r="I235" t="str">
        <f t="shared" si="20"/>
        <v>401-500</v>
      </c>
      <c r="J235" t="s">
        <v>39</v>
      </c>
      <c r="K235">
        <v>5</v>
      </c>
      <c r="L235">
        <v>4</v>
      </c>
      <c r="M235" t="b">
        <v>0</v>
      </c>
      <c r="N235">
        <v>944</v>
      </c>
      <c r="O235" t="str">
        <f t="shared" si="21"/>
        <v>801-1000</v>
      </c>
      <c r="P235">
        <v>165</v>
      </c>
      <c r="Q235" t="str">
        <f t="shared" si="22"/>
        <v>151-200</v>
      </c>
      <c r="R235" t="s">
        <v>83</v>
      </c>
      <c r="S235" t="s">
        <v>31</v>
      </c>
      <c r="T235" t="s">
        <v>75</v>
      </c>
      <c r="U235">
        <v>12</v>
      </c>
      <c r="V235">
        <v>4.7</v>
      </c>
      <c r="W235" t="b">
        <v>1</v>
      </c>
      <c r="X235" t="s">
        <v>33</v>
      </c>
      <c r="Y235">
        <v>2394</v>
      </c>
      <c r="Z235" t="str">
        <f t="shared" si="23"/>
        <v>2001-3000</v>
      </c>
      <c r="AA235" t="s">
        <v>73</v>
      </c>
      <c r="AB235" t="s">
        <v>68</v>
      </c>
      <c r="AC235" t="s">
        <v>61</v>
      </c>
    </row>
    <row r="236" spans="1:29" x14ac:dyDescent="0.3">
      <c r="A236">
        <v>5406</v>
      </c>
      <c r="B236" t="s">
        <v>228</v>
      </c>
      <c r="C236" s="1">
        <v>45577</v>
      </c>
      <c r="D236" s="1">
        <v>45633</v>
      </c>
      <c r="E236">
        <f t="shared" si="18"/>
        <v>56</v>
      </c>
      <c r="F236" t="str">
        <f t="shared" si="19"/>
        <v>0-100</v>
      </c>
      <c r="G236">
        <v>7.99</v>
      </c>
      <c r="H236">
        <v>26</v>
      </c>
      <c r="I236" t="str">
        <f t="shared" si="20"/>
        <v>0-100</v>
      </c>
      <c r="J236" t="s">
        <v>39</v>
      </c>
      <c r="K236">
        <v>5</v>
      </c>
      <c r="L236">
        <v>5</v>
      </c>
      <c r="M236" t="b">
        <v>0</v>
      </c>
      <c r="N236">
        <v>542</v>
      </c>
      <c r="O236" t="str">
        <f t="shared" si="21"/>
        <v>401-600</v>
      </c>
      <c r="P236">
        <v>152</v>
      </c>
      <c r="Q236" t="str">
        <f t="shared" si="22"/>
        <v>151-200</v>
      </c>
      <c r="R236" t="s">
        <v>45</v>
      </c>
      <c r="S236" t="s">
        <v>57</v>
      </c>
      <c r="T236" t="s">
        <v>47</v>
      </c>
      <c r="U236">
        <v>6</v>
      </c>
      <c r="V236">
        <v>3.1</v>
      </c>
      <c r="W236" t="b">
        <v>0</v>
      </c>
      <c r="X236" t="s">
        <v>33</v>
      </c>
      <c r="Y236">
        <v>4329</v>
      </c>
      <c r="Z236" t="str">
        <f t="shared" si="23"/>
        <v>4001-5000</v>
      </c>
      <c r="AA236" t="s">
        <v>35</v>
      </c>
      <c r="AB236" t="s">
        <v>60</v>
      </c>
      <c r="AC236" t="s">
        <v>61</v>
      </c>
    </row>
    <row r="237" spans="1:29" x14ac:dyDescent="0.3">
      <c r="A237">
        <v>4641</v>
      </c>
      <c r="B237" t="s">
        <v>207</v>
      </c>
      <c r="C237" s="1">
        <v>45547</v>
      </c>
      <c r="D237" s="1">
        <v>45634</v>
      </c>
      <c r="E237">
        <f t="shared" si="18"/>
        <v>87</v>
      </c>
      <c r="F237" t="str">
        <f t="shared" si="19"/>
        <v>0-100</v>
      </c>
      <c r="G237">
        <v>15.99</v>
      </c>
      <c r="H237">
        <v>101</v>
      </c>
      <c r="I237" t="str">
        <f t="shared" si="20"/>
        <v>101-200</v>
      </c>
      <c r="J237" t="s">
        <v>89</v>
      </c>
      <c r="K237">
        <v>4</v>
      </c>
      <c r="L237">
        <v>6</v>
      </c>
      <c r="M237" t="b">
        <v>1</v>
      </c>
      <c r="N237">
        <v>350</v>
      </c>
      <c r="O237" t="str">
        <f t="shared" si="21"/>
        <v>201-400</v>
      </c>
      <c r="P237">
        <v>17</v>
      </c>
      <c r="Q237" t="str">
        <f t="shared" si="22"/>
        <v>0-50</v>
      </c>
      <c r="R237" t="s">
        <v>67</v>
      </c>
      <c r="S237" t="s">
        <v>31</v>
      </c>
      <c r="T237" t="s">
        <v>47</v>
      </c>
      <c r="U237">
        <v>11</v>
      </c>
      <c r="V237">
        <v>3.4</v>
      </c>
      <c r="W237" t="b">
        <v>1</v>
      </c>
      <c r="X237" t="s">
        <v>33</v>
      </c>
      <c r="Y237">
        <v>2193</v>
      </c>
      <c r="Z237" t="str">
        <f t="shared" si="23"/>
        <v>2001-3000</v>
      </c>
      <c r="AA237" t="s">
        <v>73</v>
      </c>
      <c r="AB237" t="s">
        <v>36</v>
      </c>
      <c r="AC237" t="s">
        <v>84</v>
      </c>
    </row>
    <row r="238" spans="1:29" x14ac:dyDescent="0.3">
      <c r="A238">
        <v>3969</v>
      </c>
      <c r="B238" t="s">
        <v>215</v>
      </c>
      <c r="C238" s="1">
        <v>45069</v>
      </c>
      <c r="D238" s="1">
        <v>45638</v>
      </c>
      <c r="E238">
        <f t="shared" si="18"/>
        <v>569</v>
      </c>
      <c r="F238" t="str">
        <f t="shared" si="19"/>
        <v>501-600</v>
      </c>
      <c r="G238">
        <v>15.99</v>
      </c>
      <c r="H238">
        <v>461</v>
      </c>
      <c r="I238" t="str">
        <f t="shared" si="20"/>
        <v>401-500</v>
      </c>
      <c r="J238" t="s">
        <v>50</v>
      </c>
      <c r="K238">
        <v>2</v>
      </c>
      <c r="L238">
        <v>6</v>
      </c>
      <c r="M238" t="b">
        <v>1</v>
      </c>
      <c r="N238">
        <v>31</v>
      </c>
      <c r="O238" t="str">
        <f t="shared" si="21"/>
        <v>0-200</v>
      </c>
      <c r="P238">
        <v>173</v>
      </c>
      <c r="Q238" t="str">
        <f t="shared" si="22"/>
        <v>151-200</v>
      </c>
      <c r="R238" t="s">
        <v>45</v>
      </c>
      <c r="S238" t="s">
        <v>31</v>
      </c>
      <c r="T238" t="s">
        <v>58</v>
      </c>
      <c r="U238">
        <v>84</v>
      </c>
      <c r="V238">
        <v>3.5</v>
      </c>
      <c r="W238" t="b">
        <v>1</v>
      </c>
      <c r="X238" t="s">
        <v>33</v>
      </c>
      <c r="Y238">
        <v>3730</v>
      </c>
      <c r="Z238" t="str">
        <f t="shared" si="23"/>
        <v>3001-4000</v>
      </c>
      <c r="AA238" t="s">
        <v>73</v>
      </c>
      <c r="AB238" t="s">
        <v>42</v>
      </c>
      <c r="AC238" t="s">
        <v>61</v>
      </c>
    </row>
    <row r="239" spans="1:29" x14ac:dyDescent="0.3">
      <c r="A239">
        <v>3078</v>
      </c>
      <c r="B239" t="s">
        <v>229</v>
      </c>
      <c r="C239" s="1">
        <v>45101</v>
      </c>
      <c r="D239" s="1">
        <v>45640</v>
      </c>
      <c r="E239">
        <f t="shared" si="18"/>
        <v>539</v>
      </c>
      <c r="F239" t="str">
        <f t="shared" si="19"/>
        <v>501-600</v>
      </c>
      <c r="G239">
        <v>7.99</v>
      </c>
      <c r="H239">
        <v>246</v>
      </c>
      <c r="I239" t="str">
        <f t="shared" si="20"/>
        <v>201-300</v>
      </c>
      <c r="J239" t="s">
        <v>29</v>
      </c>
      <c r="K239">
        <v>3</v>
      </c>
      <c r="L239">
        <v>3</v>
      </c>
      <c r="M239" t="b">
        <v>0</v>
      </c>
      <c r="N239">
        <v>358</v>
      </c>
      <c r="O239" t="str">
        <f t="shared" si="21"/>
        <v>201-400</v>
      </c>
      <c r="P239">
        <v>158</v>
      </c>
      <c r="Q239" t="str">
        <f t="shared" si="22"/>
        <v>151-200</v>
      </c>
      <c r="R239" t="s">
        <v>71</v>
      </c>
      <c r="S239" t="s">
        <v>57</v>
      </c>
      <c r="T239" t="s">
        <v>32</v>
      </c>
      <c r="U239">
        <v>18</v>
      </c>
      <c r="V239">
        <v>3.8</v>
      </c>
      <c r="W239" t="b">
        <v>0</v>
      </c>
      <c r="X239" t="s">
        <v>33</v>
      </c>
      <c r="Y239">
        <v>2234</v>
      </c>
      <c r="Z239" t="str">
        <f t="shared" si="23"/>
        <v>2001-3000</v>
      </c>
      <c r="AA239" t="s">
        <v>59</v>
      </c>
      <c r="AB239" t="s">
        <v>60</v>
      </c>
      <c r="AC239" t="s">
        <v>84</v>
      </c>
    </row>
    <row r="240" spans="1:29" x14ac:dyDescent="0.3">
      <c r="A240">
        <v>2808</v>
      </c>
      <c r="B240" t="s">
        <v>130</v>
      </c>
      <c r="C240" s="1">
        <v>45242</v>
      </c>
      <c r="D240" s="1">
        <v>45640</v>
      </c>
      <c r="E240">
        <f t="shared" si="18"/>
        <v>398</v>
      </c>
      <c r="F240" t="str">
        <f t="shared" si="19"/>
        <v>301-400</v>
      </c>
      <c r="G240">
        <v>15.99</v>
      </c>
      <c r="H240">
        <v>91</v>
      </c>
      <c r="I240" t="str">
        <f t="shared" si="20"/>
        <v>0-100</v>
      </c>
      <c r="J240" t="s">
        <v>63</v>
      </c>
      <c r="K240">
        <v>3</v>
      </c>
      <c r="L240">
        <v>6</v>
      </c>
      <c r="M240" t="b">
        <v>0</v>
      </c>
      <c r="N240">
        <v>961</v>
      </c>
      <c r="O240" t="str">
        <f t="shared" si="21"/>
        <v>801-1000</v>
      </c>
      <c r="P240">
        <v>170</v>
      </c>
      <c r="Q240" t="str">
        <f t="shared" si="22"/>
        <v>151-200</v>
      </c>
      <c r="R240" t="s">
        <v>30</v>
      </c>
      <c r="S240" t="s">
        <v>31</v>
      </c>
      <c r="T240" t="s">
        <v>47</v>
      </c>
      <c r="U240">
        <v>87</v>
      </c>
      <c r="V240">
        <v>4.2</v>
      </c>
      <c r="W240" t="b">
        <v>0</v>
      </c>
      <c r="X240" t="s">
        <v>33</v>
      </c>
      <c r="Y240">
        <v>718</v>
      </c>
      <c r="Z240" t="str">
        <f t="shared" si="23"/>
        <v>0-1000</v>
      </c>
      <c r="AA240" t="s">
        <v>59</v>
      </c>
      <c r="AB240" t="s">
        <v>42</v>
      </c>
      <c r="AC240" t="s">
        <v>84</v>
      </c>
    </row>
    <row r="241" spans="1:29" x14ac:dyDescent="0.3">
      <c r="A241">
        <v>7484</v>
      </c>
      <c r="B241" t="s">
        <v>221</v>
      </c>
      <c r="C241" s="1">
        <v>45268</v>
      </c>
      <c r="D241" s="1">
        <v>45617</v>
      </c>
      <c r="E241">
        <f t="shared" si="18"/>
        <v>349</v>
      </c>
      <c r="F241" t="str">
        <f t="shared" si="19"/>
        <v>301-400</v>
      </c>
      <c r="G241">
        <v>11.99</v>
      </c>
      <c r="H241">
        <v>152</v>
      </c>
      <c r="I241" t="str">
        <f t="shared" si="20"/>
        <v>101-200</v>
      </c>
      <c r="J241" t="s">
        <v>89</v>
      </c>
      <c r="K241">
        <v>5</v>
      </c>
      <c r="L241">
        <v>1</v>
      </c>
      <c r="M241" t="b">
        <v>0</v>
      </c>
      <c r="N241">
        <v>623</v>
      </c>
      <c r="O241" t="str">
        <f t="shared" si="21"/>
        <v>601-800</v>
      </c>
      <c r="P241">
        <v>180</v>
      </c>
      <c r="Q241" t="str">
        <f t="shared" si="22"/>
        <v>151-200</v>
      </c>
      <c r="R241" t="s">
        <v>45</v>
      </c>
      <c r="S241" t="s">
        <v>72</v>
      </c>
      <c r="T241" t="s">
        <v>75</v>
      </c>
      <c r="U241">
        <v>89</v>
      </c>
      <c r="V241">
        <v>4.5</v>
      </c>
      <c r="W241" t="b">
        <v>1</v>
      </c>
      <c r="X241" t="s">
        <v>33</v>
      </c>
      <c r="Y241">
        <v>1594</v>
      </c>
      <c r="Z241" t="str">
        <f t="shared" si="23"/>
        <v>1001-2000</v>
      </c>
      <c r="AA241" t="s">
        <v>35</v>
      </c>
      <c r="AB241" t="s">
        <v>42</v>
      </c>
      <c r="AC241" t="s">
        <v>37</v>
      </c>
    </row>
    <row r="242" spans="1:29" x14ac:dyDescent="0.3">
      <c r="A242">
        <v>2396</v>
      </c>
      <c r="B242" t="s">
        <v>186</v>
      </c>
      <c r="C242" s="1">
        <v>45262</v>
      </c>
      <c r="D242" s="1">
        <v>45621</v>
      </c>
      <c r="E242">
        <f t="shared" si="18"/>
        <v>359</v>
      </c>
      <c r="F242" t="str">
        <f t="shared" si="19"/>
        <v>301-400</v>
      </c>
      <c r="G242">
        <v>11.99</v>
      </c>
      <c r="H242">
        <v>283</v>
      </c>
      <c r="I242" t="str">
        <f t="shared" si="20"/>
        <v>201-300</v>
      </c>
      <c r="J242" t="s">
        <v>29</v>
      </c>
      <c r="K242">
        <v>3</v>
      </c>
      <c r="L242">
        <v>5</v>
      </c>
      <c r="M242" t="b">
        <v>0</v>
      </c>
      <c r="N242">
        <v>466</v>
      </c>
      <c r="O242" t="str">
        <f t="shared" si="21"/>
        <v>401-600</v>
      </c>
      <c r="P242">
        <v>139</v>
      </c>
      <c r="Q242" t="str">
        <f t="shared" si="22"/>
        <v>101-150</v>
      </c>
      <c r="R242" t="s">
        <v>51</v>
      </c>
      <c r="S242" t="s">
        <v>31</v>
      </c>
      <c r="T242" t="s">
        <v>32</v>
      </c>
      <c r="U242">
        <v>62</v>
      </c>
      <c r="V242">
        <v>4</v>
      </c>
      <c r="W242" t="b">
        <v>1</v>
      </c>
      <c r="X242" t="s">
        <v>33</v>
      </c>
      <c r="Y242">
        <v>681</v>
      </c>
      <c r="Z242" t="str">
        <f t="shared" si="23"/>
        <v>0-1000</v>
      </c>
      <c r="AA242" t="s">
        <v>65</v>
      </c>
      <c r="AB242" t="s">
        <v>36</v>
      </c>
      <c r="AC242" t="s">
        <v>43</v>
      </c>
    </row>
    <row r="243" spans="1:29" x14ac:dyDescent="0.3">
      <c r="A243">
        <v>2472</v>
      </c>
      <c r="B243" t="s">
        <v>213</v>
      </c>
      <c r="C243" s="1">
        <v>45248</v>
      </c>
      <c r="D243" s="1">
        <v>45621</v>
      </c>
      <c r="E243">
        <f t="shared" si="18"/>
        <v>373</v>
      </c>
      <c r="F243" t="str">
        <f t="shared" si="19"/>
        <v>301-400</v>
      </c>
      <c r="G243">
        <v>7.99</v>
      </c>
      <c r="H243">
        <v>61</v>
      </c>
      <c r="I243" t="str">
        <f t="shared" si="20"/>
        <v>0-100</v>
      </c>
      <c r="J243" t="s">
        <v>70</v>
      </c>
      <c r="K243">
        <v>3</v>
      </c>
      <c r="L243">
        <v>4</v>
      </c>
      <c r="M243" t="b">
        <v>0</v>
      </c>
      <c r="N243">
        <v>860</v>
      </c>
      <c r="O243" t="str">
        <f t="shared" si="21"/>
        <v>801-1000</v>
      </c>
      <c r="P243">
        <v>145</v>
      </c>
      <c r="Q243" t="str">
        <f t="shared" si="22"/>
        <v>101-150</v>
      </c>
      <c r="R243" t="s">
        <v>56</v>
      </c>
      <c r="S243" t="s">
        <v>46</v>
      </c>
      <c r="T243" t="s">
        <v>58</v>
      </c>
      <c r="U243">
        <v>82</v>
      </c>
      <c r="V243">
        <v>4.7</v>
      </c>
      <c r="W243" t="b">
        <v>1</v>
      </c>
      <c r="X243" t="s">
        <v>33</v>
      </c>
      <c r="Y243">
        <v>428</v>
      </c>
      <c r="Z243" t="str">
        <f t="shared" si="23"/>
        <v>0-1000</v>
      </c>
      <c r="AA243" t="s">
        <v>73</v>
      </c>
      <c r="AB243" t="s">
        <v>77</v>
      </c>
      <c r="AC243" t="s">
        <v>37</v>
      </c>
    </row>
    <row r="244" spans="1:29" x14ac:dyDescent="0.3">
      <c r="A244">
        <v>7939</v>
      </c>
      <c r="B244" t="s">
        <v>230</v>
      </c>
      <c r="C244" s="1">
        <v>45177</v>
      </c>
      <c r="D244" s="1">
        <v>45621</v>
      </c>
      <c r="E244">
        <f t="shared" si="18"/>
        <v>444</v>
      </c>
      <c r="F244" t="str">
        <f t="shared" si="19"/>
        <v>401-500</v>
      </c>
      <c r="G244">
        <v>11.99</v>
      </c>
      <c r="H244">
        <v>410</v>
      </c>
      <c r="I244" t="str">
        <f t="shared" si="20"/>
        <v>401-500</v>
      </c>
      <c r="J244" t="s">
        <v>70</v>
      </c>
      <c r="K244">
        <v>5</v>
      </c>
      <c r="L244">
        <v>6</v>
      </c>
      <c r="M244" t="b">
        <v>0</v>
      </c>
      <c r="N244">
        <v>410</v>
      </c>
      <c r="O244" t="str">
        <f t="shared" si="21"/>
        <v>401-600</v>
      </c>
      <c r="P244">
        <v>125</v>
      </c>
      <c r="Q244" t="str">
        <f t="shared" si="22"/>
        <v>101-150</v>
      </c>
      <c r="R244" t="s">
        <v>83</v>
      </c>
      <c r="S244" t="s">
        <v>31</v>
      </c>
      <c r="T244" t="s">
        <v>40</v>
      </c>
      <c r="U244">
        <v>68</v>
      </c>
      <c r="V244">
        <v>4.7</v>
      </c>
      <c r="W244" t="b">
        <v>0</v>
      </c>
      <c r="X244" t="s">
        <v>33</v>
      </c>
      <c r="Y244">
        <v>2542</v>
      </c>
      <c r="Z244" t="str">
        <f t="shared" si="23"/>
        <v>2001-3000</v>
      </c>
      <c r="AA244" t="s">
        <v>41</v>
      </c>
      <c r="AB244" t="s">
        <v>42</v>
      </c>
      <c r="AC244" t="s">
        <v>61</v>
      </c>
    </row>
    <row r="245" spans="1:29" x14ac:dyDescent="0.3">
      <c r="A245">
        <v>8269</v>
      </c>
      <c r="B245" t="s">
        <v>81</v>
      </c>
      <c r="C245" s="1">
        <v>45348</v>
      </c>
      <c r="D245" s="1">
        <v>45643</v>
      </c>
      <c r="E245">
        <f t="shared" si="18"/>
        <v>295</v>
      </c>
      <c r="F245" t="str">
        <f t="shared" si="19"/>
        <v>201-300</v>
      </c>
      <c r="G245">
        <v>7.99</v>
      </c>
      <c r="H245">
        <v>88</v>
      </c>
      <c r="I245" t="str">
        <f t="shared" si="20"/>
        <v>0-100</v>
      </c>
      <c r="J245" t="s">
        <v>29</v>
      </c>
      <c r="K245">
        <v>3</v>
      </c>
      <c r="L245">
        <v>1</v>
      </c>
      <c r="M245" t="b">
        <v>0</v>
      </c>
      <c r="N245">
        <v>69</v>
      </c>
      <c r="O245" t="str">
        <f t="shared" si="21"/>
        <v>0-200</v>
      </c>
      <c r="P245">
        <v>75</v>
      </c>
      <c r="Q245" t="str">
        <f t="shared" si="22"/>
        <v>51-100</v>
      </c>
      <c r="R245" t="s">
        <v>56</v>
      </c>
      <c r="S245" t="s">
        <v>57</v>
      </c>
      <c r="T245" t="s">
        <v>40</v>
      </c>
      <c r="U245">
        <v>80</v>
      </c>
      <c r="V245">
        <v>4.0999999999999996</v>
      </c>
      <c r="W245" t="b">
        <v>0</v>
      </c>
      <c r="X245" t="s">
        <v>33</v>
      </c>
      <c r="Y245">
        <v>4763</v>
      </c>
      <c r="Z245" t="str">
        <f t="shared" si="23"/>
        <v>4001-5000</v>
      </c>
      <c r="AA245" t="s">
        <v>59</v>
      </c>
      <c r="AB245" t="s">
        <v>77</v>
      </c>
      <c r="AC245" t="s">
        <v>43</v>
      </c>
    </row>
    <row r="246" spans="1:29" x14ac:dyDescent="0.3">
      <c r="A246">
        <v>9073</v>
      </c>
      <c r="B246" t="s">
        <v>91</v>
      </c>
      <c r="C246" s="1">
        <v>45118</v>
      </c>
      <c r="D246" s="1">
        <v>45635</v>
      </c>
      <c r="E246">
        <f t="shared" si="18"/>
        <v>517</v>
      </c>
      <c r="F246" t="str">
        <f t="shared" si="19"/>
        <v>501-600</v>
      </c>
      <c r="G246">
        <v>15.99</v>
      </c>
      <c r="H246">
        <v>322</v>
      </c>
      <c r="I246" t="str">
        <f t="shared" si="20"/>
        <v>301-400</v>
      </c>
      <c r="J246" t="s">
        <v>54</v>
      </c>
      <c r="K246">
        <v>3</v>
      </c>
      <c r="L246">
        <v>4</v>
      </c>
      <c r="M246" t="b">
        <v>1</v>
      </c>
      <c r="N246">
        <v>424</v>
      </c>
      <c r="O246" t="str">
        <f t="shared" si="21"/>
        <v>401-600</v>
      </c>
      <c r="P246">
        <v>74</v>
      </c>
      <c r="Q246" t="str">
        <f t="shared" si="22"/>
        <v>51-100</v>
      </c>
      <c r="R246" t="s">
        <v>67</v>
      </c>
      <c r="S246" t="s">
        <v>57</v>
      </c>
      <c r="T246" t="s">
        <v>75</v>
      </c>
      <c r="U246">
        <v>3</v>
      </c>
      <c r="V246">
        <v>3</v>
      </c>
      <c r="W246" t="b">
        <v>0</v>
      </c>
      <c r="X246" t="s">
        <v>33</v>
      </c>
      <c r="Y246">
        <v>486</v>
      </c>
      <c r="Z246" t="str">
        <f t="shared" si="23"/>
        <v>0-1000</v>
      </c>
      <c r="AA246" t="s">
        <v>73</v>
      </c>
      <c r="AB246" t="s">
        <v>68</v>
      </c>
      <c r="AC246" t="s">
        <v>43</v>
      </c>
    </row>
    <row r="247" spans="1:29" x14ac:dyDescent="0.3">
      <c r="A247">
        <v>9879</v>
      </c>
      <c r="B247" t="s">
        <v>112</v>
      </c>
      <c r="C247" s="1">
        <v>44959</v>
      </c>
      <c r="D247" s="1">
        <v>45630</v>
      </c>
      <c r="E247">
        <f t="shared" si="18"/>
        <v>671</v>
      </c>
      <c r="F247" t="str">
        <f t="shared" si="19"/>
        <v>601-700</v>
      </c>
      <c r="G247">
        <v>7.99</v>
      </c>
      <c r="H247">
        <v>217</v>
      </c>
      <c r="I247" t="str">
        <f t="shared" si="20"/>
        <v>201-300</v>
      </c>
      <c r="J247" t="s">
        <v>63</v>
      </c>
      <c r="K247">
        <v>3</v>
      </c>
      <c r="L247">
        <v>3</v>
      </c>
      <c r="M247" t="b">
        <v>0</v>
      </c>
      <c r="N247">
        <v>377</v>
      </c>
      <c r="O247" t="str">
        <f t="shared" si="21"/>
        <v>201-400</v>
      </c>
      <c r="P247">
        <v>136</v>
      </c>
      <c r="Q247" t="str">
        <f t="shared" si="22"/>
        <v>101-150</v>
      </c>
      <c r="R247" t="s">
        <v>45</v>
      </c>
      <c r="S247" t="s">
        <v>31</v>
      </c>
      <c r="T247" t="s">
        <v>47</v>
      </c>
      <c r="U247">
        <v>8</v>
      </c>
      <c r="V247">
        <v>4.2</v>
      </c>
      <c r="W247" t="b">
        <v>1</v>
      </c>
      <c r="X247" t="s">
        <v>33</v>
      </c>
      <c r="Y247">
        <v>4327</v>
      </c>
      <c r="Z247" t="str">
        <f t="shared" si="23"/>
        <v>4001-5000</v>
      </c>
      <c r="AA247" t="s">
        <v>73</v>
      </c>
      <c r="AB247" t="s">
        <v>42</v>
      </c>
      <c r="AC247" t="s">
        <v>37</v>
      </c>
    </row>
    <row r="248" spans="1:29" x14ac:dyDescent="0.3">
      <c r="A248">
        <v>3822</v>
      </c>
      <c r="B248" t="s">
        <v>231</v>
      </c>
      <c r="C248" s="1">
        <v>45141</v>
      </c>
      <c r="D248" s="1">
        <v>45630</v>
      </c>
      <c r="E248">
        <f t="shared" si="18"/>
        <v>489</v>
      </c>
      <c r="F248" t="str">
        <f t="shared" si="19"/>
        <v>401-500</v>
      </c>
      <c r="G248">
        <v>15.99</v>
      </c>
      <c r="H248">
        <v>180</v>
      </c>
      <c r="I248" t="str">
        <f t="shared" si="20"/>
        <v>101-200</v>
      </c>
      <c r="J248" t="s">
        <v>29</v>
      </c>
      <c r="K248">
        <v>3</v>
      </c>
      <c r="L248">
        <v>4</v>
      </c>
      <c r="M248" t="b">
        <v>0</v>
      </c>
      <c r="N248">
        <v>132</v>
      </c>
      <c r="O248" t="str">
        <f t="shared" si="21"/>
        <v>0-200</v>
      </c>
      <c r="P248">
        <v>127</v>
      </c>
      <c r="Q248" t="str">
        <f t="shared" si="22"/>
        <v>101-150</v>
      </c>
      <c r="R248" t="s">
        <v>30</v>
      </c>
      <c r="S248" t="s">
        <v>57</v>
      </c>
      <c r="T248" t="s">
        <v>64</v>
      </c>
      <c r="U248">
        <v>79</v>
      </c>
      <c r="V248">
        <v>4.8</v>
      </c>
      <c r="W248" t="b">
        <v>1</v>
      </c>
      <c r="X248" t="s">
        <v>33</v>
      </c>
      <c r="Y248">
        <v>2938</v>
      </c>
      <c r="Z248" t="str">
        <f t="shared" si="23"/>
        <v>2001-3000</v>
      </c>
      <c r="AA248" t="s">
        <v>35</v>
      </c>
      <c r="AB248" t="s">
        <v>36</v>
      </c>
      <c r="AC248" t="s">
        <v>84</v>
      </c>
    </row>
    <row r="249" spans="1:29" x14ac:dyDescent="0.3">
      <c r="A249">
        <v>9183</v>
      </c>
      <c r="B249" t="s">
        <v>90</v>
      </c>
      <c r="C249" s="1">
        <v>45042</v>
      </c>
      <c r="D249" s="1">
        <v>45635</v>
      </c>
      <c r="E249">
        <f t="shared" si="18"/>
        <v>593</v>
      </c>
      <c r="F249" t="str">
        <f t="shared" si="19"/>
        <v>501-600</v>
      </c>
      <c r="G249">
        <v>15.99</v>
      </c>
      <c r="H249">
        <v>11</v>
      </c>
      <c r="I249" t="str">
        <f t="shared" si="20"/>
        <v>0-100</v>
      </c>
      <c r="J249" t="s">
        <v>50</v>
      </c>
      <c r="K249">
        <v>1</v>
      </c>
      <c r="L249">
        <v>1</v>
      </c>
      <c r="M249" t="b">
        <v>0</v>
      </c>
      <c r="N249">
        <v>818</v>
      </c>
      <c r="O249" t="str">
        <f t="shared" si="21"/>
        <v>801-1000</v>
      </c>
      <c r="P249">
        <v>45</v>
      </c>
      <c r="Q249" t="str">
        <f t="shared" si="22"/>
        <v>0-50</v>
      </c>
      <c r="R249" t="s">
        <v>71</v>
      </c>
      <c r="S249" t="s">
        <v>31</v>
      </c>
      <c r="T249" t="s">
        <v>58</v>
      </c>
      <c r="U249">
        <v>97</v>
      </c>
      <c r="V249">
        <v>4.9000000000000004</v>
      </c>
      <c r="W249" t="b">
        <v>0</v>
      </c>
      <c r="X249" t="s">
        <v>33</v>
      </c>
      <c r="Y249">
        <v>1429</v>
      </c>
      <c r="Z249" t="str">
        <f t="shared" si="23"/>
        <v>1001-2000</v>
      </c>
      <c r="AA249" t="s">
        <v>41</v>
      </c>
      <c r="AB249" t="s">
        <v>60</v>
      </c>
      <c r="AC249" t="s">
        <v>84</v>
      </c>
    </row>
    <row r="250" spans="1:29" x14ac:dyDescent="0.3">
      <c r="A250">
        <v>8674</v>
      </c>
      <c r="B250" t="s">
        <v>232</v>
      </c>
      <c r="C250" s="1">
        <v>44927</v>
      </c>
      <c r="D250" s="1">
        <v>45616</v>
      </c>
      <c r="E250">
        <f t="shared" si="18"/>
        <v>689</v>
      </c>
      <c r="F250" t="str">
        <f t="shared" si="19"/>
        <v>601-700</v>
      </c>
      <c r="G250">
        <v>15.99</v>
      </c>
      <c r="H250">
        <v>455</v>
      </c>
      <c r="I250" t="str">
        <f t="shared" si="20"/>
        <v>401-500</v>
      </c>
      <c r="J250" t="s">
        <v>70</v>
      </c>
      <c r="K250">
        <v>5</v>
      </c>
      <c r="L250">
        <v>6</v>
      </c>
      <c r="M250" t="b">
        <v>1</v>
      </c>
      <c r="N250">
        <v>813</v>
      </c>
      <c r="O250" t="str">
        <f t="shared" si="21"/>
        <v>801-1000</v>
      </c>
      <c r="P250">
        <v>155</v>
      </c>
      <c r="Q250" t="str">
        <f t="shared" si="22"/>
        <v>151-200</v>
      </c>
      <c r="R250" t="s">
        <v>45</v>
      </c>
      <c r="S250" t="s">
        <v>72</v>
      </c>
      <c r="T250" t="s">
        <v>75</v>
      </c>
      <c r="U250">
        <v>85</v>
      </c>
      <c r="V250">
        <v>3.6</v>
      </c>
      <c r="W250" t="b">
        <v>1</v>
      </c>
      <c r="X250" t="s">
        <v>33</v>
      </c>
      <c r="Y250">
        <v>2897</v>
      </c>
      <c r="Z250" t="str">
        <f t="shared" si="23"/>
        <v>2001-3000</v>
      </c>
      <c r="AA250" t="s">
        <v>59</v>
      </c>
      <c r="AB250" t="s">
        <v>42</v>
      </c>
      <c r="AC250" t="s">
        <v>61</v>
      </c>
    </row>
    <row r="251" spans="1:29" x14ac:dyDescent="0.3">
      <c r="A251">
        <v>2481</v>
      </c>
      <c r="B251" t="s">
        <v>233</v>
      </c>
      <c r="C251" s="1">
        <v>45374</v>
      </c>
      <c r="D251" s="1">
        <v>45616</v>
      </c>
      <c r="E251">
        <f t="shared" si="18"/>
        <v>242</v>
      </c>
      <c r="F251" t="str">
        <f t="shared" si="19"/>
        <v>201-300</v>
      </c>
      <c r="G251">
        <v>7.99</v>
      </c>
      <c r="H251">
        <v>487</v>
      </c>
      <c r="I251" t="str">
        <f t="shared" si="20"/>
        <v>401-500</v>
      </c>
      <c r="J251" t="s">
        <v>89</v>
      </c>
      <c r="K251">
        <v>2</v>
      </c>
      <c r="L251">
        <v>6</v>
      </c>
      <c r="M251" t="b">
        <v>0</v>
      </c>
      <c r="N251">
        <v>362</v>
      </c>
      <c r="O251" t="str">
        <f t="shared" si="21"/>
        <v>201-400</v>
      </c>
      <c r="P251">
        <v>130</v>
      </c>
      <c r="Q251" t="str">
        <f t="shared" si="22"/>
        <v>101-150</v>
      </c>
      <c r="R251" t="s">
        <v>83</v>
      </c>
      <c r="S251" t="s">
        <v>72</v>
      </c>
      <c r="T251" t="s">
        <v>64</v>
      </c>
      <c r="U251">
        <v>36</v>
      </c>
      <c r="V251">
        <v>3.3</v>
      </c>
      <c r="W251" t="b">
        <v>1</v>
      </c>
      <c r="X251" t="s">
        <v>33</v>
      </c>
      <c r="Y251">
        <v>274</v>
      </c>
      <c r="Z251" t="str">
        <f t="shared" si="23"/>
        <v>0-1000</v>
      </c>
      <c r="AA251" t="s">
        <v>59</v>
      </c>
      <c r="AB251" t="s">
        <v>68</v>
      </c>
      <c r="AC251" t="s">
        <v>61</v>
      </c>
    </row>
    <row r="252" spans="1:29" x14ac:dyDescent="0.3">
      <c r="A252">
        <v>8729</v>
      </c>
      <c r="B252" t="s">
        <v>234</v>
      </c>
      <c r="C252" s="1">
        <v>45300</v>
      </c>
      <c r="D252" s="1">
        <v>45639</v>
      </c>
      <c r="E252">
        <f t="shared" si="18"/>
        <v>339</v>
      </c>
      <c r="F252" t="str">
        <f t="shared" si="19"/>
        <v>301-400</v>
      </c>
      <c r="G252">
        <v>7.99</v>
      </c>
      <c r="H252">
        <v>459</v>
      </c>
      <c r="I252" t="str">
        <f t="shared" si="20"/>
        <v>401-500</v>
      </c>
      <c r="J252" t="s">
        <v>54</v>
      </c>
      <c r="K252">
        <v>2</v>
      </c>
      <c r="L252">
        <v>4</v>
      </c>
      <c r="M252" t="b">
        <v>0</v>
      </c>
      <c r="N252">
        <v>573</v>
      </c>
      <c r="O252" t="str">
        <f t="shared" si="21"/>
        <v>401-600</v>
      </c>
      <c r="P252">
        <v>190</v>
      </c>
      <c r="Q252" t="str">
        <f t="shared" si="22"/>
        <v>151-200</v>
      </c>
      <c r="R252" t="s">
        <v>67</v>
      </c>
      <c r="S252" t="s">
        <v>31</v>
      </c>
      <c r="T252" t="s">
        <v>58</v>
      </c>
      <c r="U252">
        <v>81</v>
      </c>
      <c r="V252">
        <v>4.3</v>
      </c>
      <c r="W252" t="b">
        <v>0</v>
      </c>
      <c r="X252" t="s">
        <v>33</v>
      </c>
      <c r="Y252">
        <v>3910</v>
      </c>
      <c r="Z252" t="str">
        <f t="shared" si="23"/>
        <v>3001-4000</v>
      </c>
      <c r="AA252" t="s">
        <v>65</v>
      </c>
      <c r="AB252" t="s">
        <v>68</v>
      </c>
      <c r="AC252" t="s">
        <v>61</v>
      </c>
    </row>
    <row r="253" spans="1:29" x14ac:dyDescent="0.3">
      <c r="A253">
        <v>5534</v>
      </c>
      <c r="B253" t="s">
        <v>235</v>
      </c>
      <c r="C253" s="1">
        <v>44989</v>
      </c>
      <c r="D253" s="1">
        <v>45639</v>
      </c>
      <c r="E253">
        <f t="shared" si="18"/>
        <v>650</v>
      </c>
      <c r="F253" t="str">
        <f t="shared" si="19"/>
        <v>601-700</v>
      </c>
      <c r="G253">
        <v>7.99</v>
      </c>
      <c r="H253">
        <v>74</v>
      </c>
      <c r="I253" t="str">
        <f t="shared" si="20"/>
        <v>0-100</v>
      </c>
      <c r="J253" t="s">
        <v>39</v>
      </c>
      <c r="K253">
        <v>2</v>
      </c>
      <c r="L253">
        <v>1</v>
      </c>
      <c r="M253" t="b">
        <v>0</v>
      </c>
      <c r="N253">
        <v>657</v>
      </c>
      <c r="O253" t="str">
        <f t="shared" si="21"/>
        <v>601-800</v>
      </c>
      <c r="P253">
        <v>88</v>
      </c>
      <c r="Q253" t="str">
        <f t="shared" si="22"/>
        <v>51-100</v>
      </c>
      <c r="R253" t="s">
        <v>45</v>
      </c>
      <c r="S253" t="s">
        <v>46</v>
      </c>
      <c r="T253" t="s">
        <v>47</v>
      </c>
      <c r="U253">
        <v>40</v>
      </c>
      <c r="V253">
        <v>3.8</v>
      </c>
      <c r="W253" t="b">
        <v>0</v>
      </c>
      <c r="X253" t="s">
        <v>33</v>
      </c>
      <c r="Y253">
        <v>130</v>
      </c>
      <c r="Z253" t="str">
        <f t="shared" si="23"/>
        <v>0-1000</v>
      </c>
      <c r="AA253" t="s">
        <v>41</v>
      </c>
      <c r="AB253" t="s">
        <v>60</v>
      </c>
      <c r="AC253" t="s">
        <v>61</v>
      </c>
    </row>
    <row r="254" spans="1:29" x14ac:dyDescent="0.3">
      <c r="A254">
        <v>9785</v>
      </c>
      <c r="B254" t="s">
        <v>178</v>
      </c>
      <c r="C254" s="1">
        <v>45295</v>
      </c>
      <c r="D254" s="1">
        <v>45644</v>
      </c>
      <c r="E254">
        <f t="shared" si="18"/>
        <v>349</v>
      </c>
      <c r="F254" t="str">
        <f t="shared" si="19"/>
        <v>301-400</v>
      </c>
      <c r="G254">
        <v>11.99</v>
      </c>
      <c r="H254">
        <v>54</v>
      </c>
      <c r="I254" t="str">
        <f t="shared" si="20"/>
        <v>0-100</v>
      </c>
      <c r="J254" t="s">
        <v>29</v>
      </c>
      <c r="K254">
        <v>5</v>
      </c>
      <c r="L254">
        <v>4</v>
      </c>
      <c r="M254" t="b">
        <v>0</v>
      </c>
      <c r="N254">
        <v>659</v>
      </c>
      <c r="O254" t="str">
        <f t="shared" si="21"/>
        <v>601-800</v>
      </c>
      <c r="P254">
        <v>2</v>
      </c>
      <c r="Q254" t="str">
        <f t="shared" si="22"/>
        <v>0-50</v>
      </c>
      <c r="R254" t="s">
        <v>71</v>
      </c>
      <c r="S254" t="s">
        <v>31</v>
      </c>
      <c r="T254" t="s">
        <v>47</v>
      </c>
      <c r="U254">
        <v>82</v>
      </c>
      <c r="V254">
        <v>4.3</v>
      </c>
      <c r="W254" t="b">
        <v>1</v>
      </c>
      <c r="X254" t="s">
        <v>33</v>
      </c>
      <c r="Y254">
        <v>2557</v>
      </c>
      <c r="Z254" t="str">
        <f t="shared" si="23"/>
        <v>2001-3000</v>
      </c>
      <c r="AA254" t="s">
        <v>41</v>
      </c>
      <c r="AB254" t="s">
        <v>36</v>
      </c>
      <c r="AC254" t="s">
        <v>61</v>
      </c>
    </row>
    <row r="255" spans="1:29" x14ac:dyDescent="0.3">
      <c r="A255">
        <v>9609</v>
      </c>
      <c r="B255" t="s">
        <v>223</v>
      </c>
      <c r="C255" s="1">
        <v>45172</v>
      </c>
      <c r="D255" s="1">
        <v>45623</v>
      </c>
      <c r="E255">
        <f t="shared" si="18"/>
        <v>451</v>
      </c>
      <c r="F255" t="str">
        <f t="shared" si="19"/>
        <v>401-500</v>
      </c>
      <c r="G255">
        <v>11.99</v>
      </c>
      <c r="H255">
        <v>292</v>
      </c>
      <c r="I255" t="str">
        <f t="shared" si="20"/>
        <v>201-300</v>
      </c>
      <c r="J255" t="s">
        <v>89</v>
      </c>
      <c r="K255">
        <v>3</v>
      </c>
      <c r="L255">
        <v>4</v>
      </c>
      <c r="M255" t="b">
        <v>1</v>
      </c>
      <c r="N255">
        <v>653</v>
      </c>
      <c r="O255" t="str">
        <f t="shared" si="21"/>
        <v>601-800</v>
      </c>
      <c r="P255">
        <v>173</v>
      </c>
      <c r="Q255" t="str">
        <f t="shared" si="22"/>
        <v>151-200</v>
      </c>
      <c r="R255" t="s">
        <v>67</v>
      </c>
      <c r="S255" t="s">
        <v>46</v>
      </c>
      <c r="T255" t="s">
        <v>32</v>
      </c>
      <c r="U255">
        <v>8</v>
      </c>
      <c r="V255">
        <v>3.5</v>
      </c>
      <c r="W255" t="b">
        <v>0</v>
      </c>
      <c r="X255" t="s">
        <v>33</v>
      </c>
      <c r="Y255">
        <v>3823</v>
      </c>
      <c r="Z255" t="str">
        <f t="shared" si="23"/>
        <v>3001-4000</v>
      </c>
      <c r="AA255" t="s">
        <v>41</v>
      </c>
      <c r="AB255" t="s">
        <v>68</v>
      </c>
      <c r="AC255" t="s">
        <v>43</v>
      </c>
    </row>
    <row r="256" spans="1:29" x14ac:dyDescent="0.3">
      <c r="A256">
        <v>2829</v>
      </c>
      <c r="B256" t="s">
        <v>236</v>
      </c>
      <c r="C256" s="1">
        <v>45558</v>
      </c>
      <c r="D256" s="1">
        <v>45635</v>
      </c>
      <c r="E256">
        <f t="shared" si="18"/>
        <v>77</v>
      </c>
      <c r="F256" t="str">
        <f t="shared" si="19"/>
        <v>0-100</v>
      </c>
      <c r="G256">
        <v>15.99</v>
      </c>
      <c r="H256">
        <v>23</v>
      </c>
      <c r="I256" t="str">
        <f t="shared" si="20"/>
        <v>0-100</v>
      </c>
      <c r="J256" t="s">
        <v>29</v>
      </c>
      <c r="K256">
        <v>2</v>
      </c>
      <c r="L256">
        <v>2</v>
      </c>
      <c r="M256" t="b">
        <v>0</v>
      </c>
      <c r="N256">
        <v>577</v>
      </c>
      <c r="O256" t="str">
        <f t="shared" si="21"/>
        <v>401-600</v>
      </c>
      <c r="P256">
        <v>131</v>
      </c>
      <c r="Q256" t="str">
        <f t="shared" si="22"/>
        <v>101-150</v>
      </c>
      <c r="R256" t="s">
        <v>83</v>
      </c>
      <c r="S256" t="s">
        <v>57</v>
      </c>
      <c r="T256" t="s">
        <v>40</v>
      </c>
      <c r="U256">
        <v>14</v>
      </c>
      <c r="V256">
        <v>3.9</v>
      </c>
      <c r="W256" t="b">
        <v>0</v>
      </c>
      <c r="X256" t="s">
        <v>33</v>
      </c>
      <c r="Y256">
        <v>4048</v>
      </c>
      <c r="Z256" t="str">
        <f t="shared" si="23"/>
        <v>4001-5000</v>
      </c>
      <c r="AA256" t="s">
        <v>65</v>
      </c>
      <c r="AB256" t="s">
        <v>42</v>
      </c>
      <c r="AC256" t="s">
        <v>84</v>
      </c>
    </row>
    <row r="257" spans="1:29" x14ac:dyDescent="0.3">
      <c r="A257">
        <v>1714</v>
      </c>
      <c r="B257" t="s">
        <v>237</v>
      </c>
      <c r="C257" s="1">
        <v>45167</v>
      </c>
      <c r="D257" s="1">
        <v>45622</v>
      </c>
      <c r="E257">
        <f t="shared" si="18"/>
        <v>455</v>
      </c>
      <c r="F257" t="str">
        <f t="shared" si="19"/>
        <v>401-500</v>
      </c>
      <c r="G257">
        <v>11.99</v>
      </c>
      <c r="H257">
        <v>147</v>
      </c>
      <c r="I257" t="str">
        <f t="shared" si="20"/>
        <v>101-200</v>
      </c>
      <c r="J257" t="s">
        <v>63</v>
      </c>
      <c r="K257">
        <v>3</v>
      </c>
      <c r="L257">
        <v>1</v>
      </c>
      <c r="M257" t="b">
        <v>1</v>
      </c>
      <c r="N257">
        <v>802</v>
      </c>
      <c r="O257" t="str">
        <f t="shared" si="21"/>
        <v>801-1000</v>
      </c>
      <c r="P257">
        <v>177</v>
      </c>
      <c r="Q257" t="str">
        <f t="shared" si="22"/>
        <v>151-200</v>
      </c>
      <c r="R257" t="s">
        <v>83</v>
      </c>
      <c r="S257" t="s">
        <v>57</v>
      </c>
      <c r="T257" t="s">
        <v>40</v>
      </c>
      <c r="U257">
        <v>21</v>
      </c>
      <c r="V257">
        <v>3.5</v>
      </c>
      <c r="W257" t="b">
        <v>1</v>
      </c>
      <c r="X257" t="s">
        <v>33</v>
      </c>
      <c r="Y257">
        <v>3173</v>
      </c>
      <c r="Z257" t="str">
        <f t="shared" si="23"/>
        <v>3001-4000</v>
      </c>
      <c r="AA257" t="s">
        <v>59</v>
      </c>
      <c r="AB257" t="s">
        <v>36</v>
      </c>
      <c r="AC257" t="s">
        <v>61</v>
      </c>
    </row>
    <row r="258" spans="1:29" x14ac:dyDescent="0.3">
      <c r="A258">
        <v>4475</v>
      </c>
      <c r="B258" t="s">
        <v>238</v>
      </c>
      <c r="C258" s="1">
        <v>45286</v>
      </c>
      <c r="D258" s="1">
        <v>45638</v>
      </c>
      <c r="E258">
        <f t="shared" si="18"/>
        <v>352</v>
      </c>
      <c r="F258" t="str">
        <f t="shared" si="19"/>
        <v>301-400</v>
      </c>
      <c r="G258">
        <v>7.99</v>
      </c>
      <c r="H258">
        <v>221</v>
      </c>
      <c r="I258" t="str">
        <f t="shared" si="20"/>
        <v>201-300</v>
      </c>
      <c r="J258" t="s">
        <v>29</v>
      </c>
      <c r="K258">
        <v>2</v>
      </c>
      <c r="L258">
        <v>4</v>
      </c>
      <c r="M258" t="b">
        <v>0</v>
      </c>
      <c r="N258">
        <v>702</v>
      </c>
      <c r="O258" t="str">
        <f t="shared" si="21"/>
        <v>601-800</v>
      </c>
      <c r="P258">
        <v>130</v>
      </c>
      <c r="Q258" t="str">
        <f t="shared" si="22"/>
        <v>101-150</v>
      </c>
      <c r="R258" t="s">
        <v>45</v>
      </c>
      <c r="S258" t="s">
        <v>31</v>
      </c>
      <c r="T258" t="s">
        <v>75</v>
      </c>
      <c r="U258">
        <v>36</v>
      </c>
      <c r="V258">
        <v>4.3</v>
      </c>
      <c r="W258" t="b">
        <v>0</v>
      </c>
      <c r="X258" t="s">
        <v>33</v>
      </c>
      <c r="Y258">
        <v>3289</v>
      </c>
      <c r="Z258" t="str">
        <f t="shared" si="23"/>
        <v>3001-4000</v>
      </c>
      <c r="AA258" t="s">
        <v>65</v>
      </c>
      <c r="AB258" t="s">
        <v>42</v>
      </c>
      <c r="AC258" t="s">
        <v>43</v>
      </c>
    </row>
    <row r="259" spans="1:29" x14ac:dyDescent="0.3">
      <c r="A259">
        <v>9820</v>
      </c>
      <c r="B259" t="s">
        <v>118</v>
      </c>
      <c r="C259" s="1">
        <v>45586</v>
      </c>
      <c r="D259" s="1">
        <v>45623</v>
      </c>
      <c r="E259">
        <f t="shared" ref="E259:E322" si="24">DATEDIF(C259,D259, "d")</f>
        <v>37</v>
      </c>
      <c r="F259" t="str">
        <f t="shared" ref="F259:F322" si="25">IF(E259&lt;=100,"0-100",IF(E259&lt;=200,"101-200",IF(E259&lt;=300,"201-300",IF(E259&lt;=400,"301-400",IF(E259&lt;=500,"401-500",IF(E259&lt;=600,"501-600",IF( E259&lt;=700, "601-700","701-800")))))))</f>
        <v>0-100</v>
      </c>
      <c r="G259">
        <v>7.99</v>
      </c>
      <c r="H259">
        <v>40</v>
      </c>
      <c r="I259" t="str">
        <f t="shared" ref="I259:I322" si="26">IF(H259&lt;=100, "0-100",IF(H259&lt;=200, "101-200",IF(H259&lt;=300, "201-300",IF( H259&lt;=400, "301-400","401-500"))))</f>
        <v>0-100</v>
      </c>
      <c r="J259" t="s">
        <v>54</v>
      </c>
      <c r="K259">
        <v>2</v>
      </c>
      <c r="L259">
        <v>1</v>
      </c>
      <c r="M259" t="b">
        <v>1</v>
      </c>
      <c r="N259">
        <v>92</v>
      </c>
      <c r="O259" t="str">
        <f t="shared" ref="O259:O322" si="27">IF(N259&lt;=200, "0-200",IF(N259&lt;=400, "201-400",IF(N259&lt;=600, "401-600",IF( N259&lt;=800, "601-800","801-1000"))))</f>
        <v>0-200</v>
      </c>
      <c r="P259">
        <v>184</v>
      </c>
      <c r="Q259" t="str">
        <f t="shared" ref="Q259:Q322" si="28">IF(P259&lt;=50, "0-50",IF(P259&lt;=100,"51-100",IF(P259&lt;=150,"101-150","151-200")))</f>
        <v>151-200</v>
      </c>
      <c r="R259" t="s">
        <v>51</v>
      </c>
      <c r="S259" t="s">
        <v>57</v>
      </c>
      <c r="T259" t="s">
        <v>47</v>
      </c>
      <c r="U259">
        <v>66</v>
      </c>
      <c r="V259">
        <v>4.0999999999999996</v>
      </c>
      <c r="W259" t="b">
        <v>1</v>
      </c>
      <c r="X259" t="s">
        <v>33</v>
      </c>
      <c r="Y259">
        <v>4377</v>
      </c>
      <c r="Z259" t="str">
        <f t="shared" ref="Z259:Z322" si="29">IF(Y259&lt;=1000, "0-1000",IF(Y259&lt;=2000, "1001-2000",IF(Y259&lt;=3000, "2001-3000",IF( Y259&lt;=4000, "3001-4000","4001-5000"))))</f>
        <v>4001-5000</v>
      </c>
      <c r="AA259" t="s">
        <v>59</v>
      </c>
      <c r="AB259" t="s">
        <v>42</v>
      </c>
      <c r="AC259" t="s">
        <v>84</v>
      </c>
    </row>
    <row r="260" spans="1:29" x14ac:dyDescent="0.3">
      <c r="A260">
        <v>3261</v>
      </c>
      <c r="B260" t="s">
        <v>131</v>
      </c>
      <c r="C260" s="1">
        <v>44926</v>
      </c>
      <c r="D260" s="1">
        <v>45639</v>
      </c>
      <c r="E260">
        <f t="shared" si="24"/>
        <v>713</v>
      </c>
      <c r="F260" t="str">
        <f t="shared" si="25"/>
        <v>701-800</v>
      </c>
      <c r="G260">
        <v>11.99</v>
      </c>
      <c r="H260">
        <v>365</v>
      </c>
      <c r="I260" t="str">
        <f t="shared" si="26"/>
        <v>301-400</v>
      </c>
      <c r="J260" t="s">
        <v>50</v>
      </c>
      <c r="K260">
        <v>1</v>
      </c>
      <c r="L260">
        <v>5</v>
      </c>
      <c r="M260" t="b">
        <v>1</v>
      </c>
      <c r="N260">
        <v>582</v>
      </c>
      <c r="O260" t="str">
        <f t="shared" si="27"/>
        <v>401-600</v>
      </c>
      <c r="P260">
        <v>162</v>
      </c>
      <c r="Q260" t="str">
        <f t="shared" si="28"/>
        <v>151-200</v>
      </c>
      <c r="R260" t="s">
        <v>67</v>
      </c>
      <c r="S260" t="s">
        <v>72</v>
      </c>
      <c r="T260" t="s">
        <v>32</v>
      </c>
      <c r="U260">
        <v>8</v>
      </c>
      <c r="V260">
        <v>3.3</v>
      </c>
      <c r="W260" t="b">
        <v>0</v>
      </c>
      <c r="X260" t="s">
        <v>33</v>
      </c>
      <c r="Y260">
        <v>995</v>
      </c>
      <c r="Z260" t="str">
        <f t="shared" si="29"/>
        <v>0-1000</v>
      </c>
      <c r="AA260" t="s">
        <v>65</v>
      </c>
      <c r="AB260" t="s">
        <v>42</v>
      </c>
      <c r="AC260" t="s">
        <v>43</v>
      </c>
    </row>
    <row r="261" spans="1:29" x14ac:dyDescent="0.3">
      <c r="A261">
        <v>6130</v>
      </c>
      <c r="B261" t="s">
        <v>119</v>
      </c>
      <c r="C261" s="1">
        <v>45407</v>
      </c>
      <c r="D261" s="1">
        <v>45642</v>
      </c>
      <c r="E261">
        <f t="shared" si="24"/>
        <v>235</v>
      </c>
      <c r="F261" t="str">
        <f t="shared" si="25"/>
        <v>201-300</v>
      </c>
      <c r="G261">
        <v>11.99</v>
      </c>
      <c r="H261">
        <v>360</v>
      </c>
      <c r="I261" t="str">
        <f t="shared" si="26"/>
        <v>301-400</v>
      </c>
      <c r="J261" t="s">
        <v>89</v>
      </c>
      <c r="K261">
        <v>1</v>
      </c>
      <c r="L261">
        <v>2</v>
      </c>
      <c r="M261" t="b">
        <v>1</v>
      </c>
      <c r="N261">
        <v>161</v>
      </c>
      <c r="O261" t="str">
        <f t="shared" si="27"/>
        <v>0-200</v>
      </c>
      <c r="P261">
        <v>93</v>
      </c>
      <c r="Q261" t="str">
        <f t="shared" si="28"/>
        <v>51-100</v>
      </c>
      <c r="R261" t="s">
        <v>56</v>
      </c>
      <c r="S261" t="s">
        <v>46</v>
      </c>
      <c r="T261" t="s">
        <v>58</v>
      </c>
      <c r="U261">
        <v>30</v>
      </c>
      <c r="V261">
        <v>3.3</v>
      </c>
      <c r="W261" t="b">
        <v>1</v>
      </c>
      <c r="X261" t="s">
        <v>33</v>
      </c>
      <c r="Y261">
        <v>2299</v>
      </c>
      <c r="Z261" t="str">
        <f t="shared" si="29"/>
        <v>2001-3000</v>
      </c>
      <c r="AA261" t="s">
        <v>41</v>
      </c>
      <c r="AB261" t="s">
        <v>77</v>
      </c>
      <c r="AC261" t="s">
        <v>84</v>
      </c>
    </row>
    <row r="262" spans="1:29" x14ac:dyDescent="0.3">
      <c r="A262">
        <v>9399</v>
      </c>
      <c r="B262" t="s">
        <v>133</v>
      </c>
      <c r="C262" s="1">
        <v>45040</v>
      </c>
      <c r="D262" s="1">
        <v>45624</v>
      </c>
      <c r="E262">
        <f t="shared" si="24"/>
        <v>584</v>
      </c>
      <c r="F262" t="str">
        <f t="shared" si="25"/>
        <v>501-600</v>
      </c>
      <c r="G262">
        <v>7.99</v>
      </c>
      <c r="H262">
        <v>127</v>
      </c>
      <c r="I262" t="str">
        <f t="shared" si="26"/>
        <v>101-200</v>
      </c>
      <c r="J262" t="s">
        <v>29</v>
      </c>
      <c r="K262">
        <v>2</v>
      </c>
      <c r="L262">
        <v>2</v>
      </c>
      <c r="M262" t="b">
        <v>0</v>
      </c>
      <c r="N262">
        <v>842</v>
      </c>
      <c r="O262" t="str">
        <f t="shared" si="27"/>
        <v>801-1000</v>
      </c>
      <c r="P262">
        <v>24</v>
      </c>
      <c r="Q262" t="str">
        <f t="shared" si="28"/>
        <v>0-50</v>
      </c>
      <c r="R262" t="s">
        <v>45</v>
      </c>
      <c r="S262" t="s">
        <v>72</v>
      </c>
      <c r="T262" t="s">
        <v>58</v>
      </c>
      <c r="U262">
        <v>72</v>
      </c>
      <c r="V262">
        <v>3.2</v>
      </c>
      <c r="W262" t="b">
        <v>1</v>
      </c>
      <c r="X262" t="s">
        <v>33</v>
      </c>
      <c r="Y262">
        <v>4644</v>
      </c>
      <c r="Z262" t="str">
        <f t="shared" si="29"/>
        <v>4001-5000</v>
      </c>
      <c r="AA262" t="s">
        <v>35</v>
      </c>
      <c r="AB262" t="s">
        <v>42</v>
      </c>
      <c r="AC262" t="s">
        <v>37</v>
      </c>
    </row>
    <row r="263" spans="1:29" x14ac:dyDescent="0.3">
      <c r="A263">
        <v>6047</v>
      </c>
      <c r="B263" t="s">
        <v>194</v>
      </c>
      <c r="C263" s="1">
        <v>45619</v>
      </c>
      <c r="D263" s="1">
        <v>45628</v>
      </c>
      <c r="E263">
        <f t="shared" si="24"/>
        <v>9</v>
      </c>
      <c r="F263" t="str">
        <f t="shared" si="25"/>
        <v>0-100</v>
      </c>
      <c r="G263">
        <v>15.99</v>
      </c>
      <c r="H263">
        <v>30</v>
      </c>
      <c r="I263" t="str">
        <f t="shared" si="26"/>
        <v>0-100</v>
      </c>
      <c r="J263" t="s">
        <v>63</v>
      </c>
      <c r="K263">
        <v>3</v>
      </c>
      <c r="L263">
        <v>2</v>
      </c>
      <c r="M263" t="b">
        <v>1</v>
      </c>
      <c r="N263">
        <v>609</v>
      </c>
      <c r="O263" t="str">
        <f t="shared" si="27"/>
        <v>601-800</v>
      </c>
      <c r="P263">
        <v>6</v>
      </c>
      <c r="Q263" t="str">
        <f t="shared" si="28"/>
        <v>0-50</v>
      </c>
      <c r="R263" t="s">
        <v>45</v>
      </c>
      <c r="S263" t="s">
        <v>31</v>
      </c>
      <c r="T263" t="s">
        <v>47</v>
      </c>
      <c r="U263">
        <v>57</v>
      </c>
      <c r="V263">
        <v>3</v>
      </c>
      <c r="W263" t="b">
        <v>1</v>
      </c>
      <c r="X263" t="s">
        <v>33</v>
      </c>
      <c r="Y263">
        <v>746</v>
      </c>
      <c r="Z263" t="str">
        <f t="shared" si="29"/>
        <v>0-1000</v>
      </c>
      <c r="AA263" t="s">
        <v>73</v>
      </c>
      <c r="AB263" t="s">
        <v>77</v>
      </c>
      <c r="AC263" t="s">
        <v>37</v>
      </c>
    </row>
    <row r="264" spans="1:29" x14ac:dyDescent="0.3">
      <c r="A264">
        <v>7789</v>
      </c>
      <c r="B264" t="s">
        <v>98</v>
      </c>
      <c r="C264" s="1">
        <v>45134</v>
      </c>
      <c r="D264" s="1">
        <v>45620</v>
      </c>
      <c r="E264">
        <f t="shared" si="24"/>
        <v>486</v>
      </c>
      <c r="F264" t="str">
        <f t="shared" si="25"/>
        <v>401-500</v>
      </c>
      <c r="G264">
        <v>7.99</v>
      </c>
      <c r="H264">
        <v>222</v>
      </c>
      <c r="I264" t="str">
        <f t="shared" si="26"/>
        <v>201-300</v>
      </c>
      <c r="J264" t="s">
        <v>39</v>
      </c>
      <c r="K264">
        <v>1</v>
      </c>
      <c r="L264">
        <v>6</v>
      </c>
      <c r="M264" t="b">
        <v>0</v>
      </c>
      <c r="N264">
        <v>391</v>
      </c>
      <c r="O264" t="str">
        <f t="shared" si="27"/>
        <v>201-400</v>
      </c>
      <c r="P264">
        <v>17</v>
      </c>
      <c r="Q264" t="str">
        <f t="shared" si="28"/>
        <v>0-50</v>
      </c>
      <c r="R264" t="s">
        <v>30</v>
      </c>
      <c r="S264" t="s">
        <v>72</v>
      </c>
      <c r="T264" t="s">
        <v>32</v>
      </c>
      <c r="U264">
        <v>21</v>
      </c>
      <c r="V264">
        <v>3.4</v>
      </c>
      <c r="W264" t="b">
        <v>1</v>
      </c>
      <c r="X264" t="s">
        <v>33</v>
      </c>
      <c r="Y264">
        <v>2835</v>
      </c>
      <c r="Z264" t="str">
        <f t="shared" si="29"/>
        <v>2001-3000</v>
      </c>
      <c r="AA264" t="s">
        <v>73</v>
      </c>
      <c r="AB264" t="s">
        <v>68</v>
      </c>
      <c r="AC264" t="s">
        <v>43</v>
      </c>
    </row>
    <row r="265" spans="1:29" x14ac:dyDescent="0.3">
      <c r="A265">
        <v>6111</v>
      </c>
      <c r="B265" t="s">
        <v>129</v>
      </c>
      <c r="C265" s="1">
        <v>45241</v>
      </c>
      <c r="D265" s="1">
        <v>45639</v>
      </c>
      <c r="E265">
        <f t="shared" si="24"/>
        <v>398</v>
      </c>
      <c r="F265" t="str">
        <f t="shared" si="25"/>
        <v>301-400</v>
      </c>
      <c r="G265">
        <v>11.99</v>
      </c>
      <c r="H265">
        <v>168</v>
      </c>
      <c r="I265" t="str">
        <f t="shared" si="26"/>
        <v>101-200</v>
      </c>
      <c r="J265" t="s">
        <v>89</v>
      </c>
      <c r="K265">
        <v>1</v>
      </c>
      <c r="L265">
        <v>2</v>
      </c>
      <c r="M265" t="b">
        <v>0</v>
      </c>
      <c r="N265">
        <v>247</v>
      </c>
      <c r="O265" t="str">
        <f t="shared" si="27"/>
        <v>201-400</v>
      </c>
      <c r="P265">
        <v>172</v>
      </c>
      <c r="Q265" t="str">
        <f t="shared" si="28"/>
        <v>151-200</v>
      </c>
      <c r="R265" t="s">
        <v>83</v>
      </c>
      <c r="S265" t="s">
        <v>72</v>
      </c>
      <c r="T265" t="s">
        <v>75</v>
      </c>
      <c r="U265">
        <v>98</v>
      </c>
      <c r="V265">
        <v>3.5</v>
      </c>
      <c r="W265" t="b">
        <v>0</v>
      </c>
      <c r="X265" t="s">
        <v>33</v>
      </c>
      <c r="Y265">
        <v>3626</v>
      </c>
      <c r="Z265" t="str">
        <f t="shared" si="29"/>
        <v>3001-4000</v>
      </c>
      <c r="AA265" t="s">
        <v>59</v>
      </c>
      <c r="AB265" t="s">
        <v>36</v>
      </c>
      <c r="AC265" t="s">
        <v>43</v>
      </c>
    </row>
    <row r="266" spans="1:29" x14ac:dyDescent="0.3">
      <c r="A266">
        <v>4968</v>
      </c>
      <c r="B266" t="s">
        <v>239</v>
      </c>
      <c r="C266" s="1">
        <v>45393</v>
      </c>
      <c r="D266" s="1">
        <v>45622</v>
      </c>
      <c r="E266">
        <f t="shared" si="24"/>
        <v>229</v>
      </c>
      <c r="F266" t="str">
        <f t="shared" si="25"/>
        <v>201-300</v>
      </c>
      <c r="G266">
        <v>7.99</v>
      </c>
      <c r="H266">
        <v>317</v>
      </c>
      <c r="I266" t="str">
        <f t="shared" si="26"/>
        <v>301-400</v>
      </c>
      <c r="J266" t="s">
        <v>70</v>
      </c>
      <c r="K266">
        <v>5</v>
      </c>
      <c r="L266">
        <v>1</v>
      </c>
      <c r="M266" t="b">
        <v>0</v>
      </c>
      <c r="N266">
        <v>559</v>
      </c>
      <c r="O266" t="str">
        <f t="shared" si="27"/>
        <v>401-600</v>
      </c>
      <c r="P266">
        <v>113</v>
      </c>
      <c r="Q266" t="str">
        <f t="shared" si="28"/>
        <v>101-150</v>
      </c>
      <c r="R266" t="s">
        <v>56</v>
      </c>
      <c r="S266" t="s">
        <v>57</v>
      </c>
      <c r="T266" t="s">
        <v>64</v>
      </c>
      <c r="U266">
        <v>92</v>
      </c>
      <c r="V266">
        <v>4.5999999999999996</v>
      </c>
      <c r="W266" t="b">
        <v>0</v>
      </c>
      <c r="X266" t="s">
        <v>33</v>
      </c>
      <c r="Y266">
        <v>1000</v>
      </c>
      <c r="Z266" t="str">
        <f t="shared" si="29"/>
        <v>0-1000</v>
      </c>
      <c r="AA266" t="s">
        <v>65</v>
      </c>
      <c r="AB266" t="s">
        <v>77</v>
      </c>
      <c r="AC266" t="s">
        <v>43</v>
      </c>
    </row>
    <row r="267" spans="1:29" x14ac:dyDescent="0.3">
      <c r="A267">
        <v>2739</v>
      </c>
      <c r="B267" t="s">
        <v>240</v>
      </c>
      <c r="C267" s="1">
        <v>45040</v>
      </c>
      <c r="D267" s="1">
        <v>45616</v>
      </c>
      <c r="E267">
        <f t="shared" si="24"/>
        <v>576</v>
      </c>
      <c r="F267" t="str">
        <f t="shared" si="25"/>
        <v>501-600</v>
      </c>
      <c r="G267">
        <v>15.99</v>
      </c>
      <c r="H267">
        <v>285</v>
      </c>
      <c r="I267" t="str">
        <f t="shared" si="26"/>
        <v>201-300</v>
      </c>
      <c r="J267" t="s">
        <v>54</v>
      </c>
      <c r="K267">
        <v>1</v>
      </c>
      <c r="L267">
        <v>3</v>
      </c>
      <c r="M267" t="b">
        <v>0</v>
      </c>
      <c r="N267">
        <v>706</v>
      </c>
      <c r="O267" t="str">
        <f t="shared" si="27"/>
        <v>601-800</v>
      </c>
      <c r="P267">
        <v>22</v>
      </c>
      <c r="Q267" t="str">
        <f t="shared" si="28"/>
        <v>0-50</v>
      </c>
      <c r="R267" t="s">
        <v>51</v>
      </c>
      <c r="S267" t="s">
        <v>31</v>
      </c>
      <c r="T267" t="s">
        <v>47</v>
      </c>
      <c r="U267">
        <v>4</v>
      </c>
      <c r="V267">
        <v>3.4</v>
      </c>
      <c r="W267" t="b">
        <v>1</v>
      </c>
      <c r="X267" t="s">
        <v>33</v>
      </c>
      <c r="Y267">
        <v>368</v>
      </c>
      <c r="Z267" t="str">
        <f t="shared" si="29"/>
        <v>0-1000</v>
      </c>
      <c r="AA267" t="s">
        <v>41</v>
      </c>
      <c r="AB267" t="s">
        <v>42</v>
      </c>
      <c r="AC267" t="s">
        <v>37</v>
      </c>
    </row>
    <row r="268" spans="1:29" x14ac:dyDescent="0.3">
      <c r="A268">
        <v>6974</v>
      </c>
      <c r="B268" t="s">
        <v>74</v>
      </c>
      <c r="C268" s="1">
        <v>45168</v>
      </c>
      <c r="D268" s="1">
        <v>45624</v>
      </c>
      <c r="E268">
        <f t="shared" si="24"/>
        <v>456</v>
      </c>
      <c r="F268" t="str">
        <f t="shared" si="25"/>
        <v>401-500</v>
      </c>
      <c r="G268">
        <v>11.99</v>
      </c>
      <c r="H268">
        <v>420</v>
      </c>
      <c r="I268" t="str">
        <f t="shared" si="26"/>
        <v>401-500</v>
      </c>
      <c r="J268" t="s">
        <v>70</v>
      </c>
      <c r="K268">
        <v>1</v>
      </c>
      <c r="L268">
        <v>2</v>
      </c>
      <c r="M268" t="b">
        <v>0</v>
      </c>
      <c r="N268">
        <v>1000</v>
      </c>
      <c r="O268" t="str">
        <f t="shared" si="27"/>
        <v>801-1000</v>
      </c>
      <c r="P268">
        <v>159</v>
      </c>
      <c r="Q268" t="str">
        <f t="shared" si="28"/>
        <v>151-200</v>
      </c>
      <c r="R268" t="s">
        <v>56</v>
      </c>
      <c r="S268" t="s">
        <v>72</v>
      </c>
      <c r="T268" t="s">
        <v>40</v>
      </c>
      <c r="U268">
        <v>22</v>
      </c>
      <c r="V268">
        <v>4.8</v>
      </c>
      <c r="W268" t="b">
        <v>0</v>
      </c>
      <c r="X268" t="s">
        <v>33</v>
      </c>
      <c r="Y268">
        <v>2229</v>
      </c>
      <c r="Z268" t="str">
        <f t="shared" si="29"/>
        <v>2001-3000</v>
      </c>
      <c r="AA268" t="s">
        <v>59</v>
      </c>
      <c r="AB268" t="s">
        <v>42</v>
      </c>
      <c r="AC268" t="s">
        <v>61</v>
      </c>
    </row>
    <row r="269" spans="1:29" x14ac:dyDescent="0.3">
      <c r="A269">
        <v>1784</v>
      </c>
      <c r="B269" t="s">
        <v>167</v>
      </c>
      <c r="C269" s="1">
        <v>45088</v>
      </c>
      <c r="D269" s="1">
        <v>45642</v>
      </c>
      <c r="E269">
        <f t="shared" si="24"/>
        <v>554</v>
      </c>
      <c r="F269" t="str">
        <f t="shared" si="25"/>
        <v>501-600</v>
      </c>
      <c r="G269">
        <v>15.99</v>
      </c>
      <c r="H269">
        <v>100</v>
      </c>
      <c r="I269" t="str">
        <f t="shared" si="26"/>
        <v>0-100</v>
      </c>
      <c r="J269" t="s">
        <v>39</v>
      </c>
      <c r="K269">
        <v>5</v>
      </c>
      <c r="L269">
        <v>1</v>
      </c>
      <c r="M269" t="b">
        <v>1</v>
      </c>
      <c r="N269">
        <v>586</v>
      </c>
      <c r="O269" t="str">
        <f t="shared" si="27"/>
        <v>401-600</v>
      </c>
      <c r="P269">
        <v>32</v>
      </c>
      <c r="Q269" t="str">
        <f t="shared" si="28"/>
        <v>0-50</v>
      </c>
      <c r="R269" t="s">
        <v>83</v>
      </c>
      <c r="S269" t="s">
        <v>57</v>
      </c>
      <c r="T269" t="s">
        <v>32</v>
      </c>
      <c r="U269">
        <v>100</v>
      </c>
      <c r="V269">
        <v>3.6</v>
      </c>
      <c r="W269" t="b">
        <v>1</v>
      </c>
      <c r="X269" t="s">
        <v>33</v>
      </c>
      <c r="Y269">
        <v>2643</v>
      </c>
      <c r="Z269" t="str">
        <f t="shared" si="29"/>
        <v>2001-3000</v>
      </c>
      <c r="AA269" t="s">
        <v>41</v>
      </c>
      <c r="AB269" t="s">
        <v>42</v>
      </c>
      <c r="AC269" t="s">
        <v>84</v>
      </c>
    </row>
    <row r="270" spans="1:29" x14ac:dyDescent="0.3">
      <c r="A270">
        <v>8077</v>
      </c>
      <c r="B270" t="s">
        <v>103</v>
      </c>
      <c r="C270" s="1">
        <v>45446</v>
      </c>
      <c r="D270" s="1">
        <v>45644</v>
      </c>
      <c r="E270">
        <f t="shared" si="24"/>
        <v>198</v>
      </c>
      <c r="F270" t="str">
        <f t="shared" si="25"/>
        <v>101-200</v>
      </c>
      <c r="G270">
        <v>11.99</v>
      </c>
      <c r="H270">
        <v>426</v>
      </c>
      <c r="I270" t="str">
        <f t="shared" si="26"/>
        <v>401-500</v>
      </c>
      <c r="J270" t="s">
        <v>54</v>
      </c>
      <c r="K270">
        <v>4</v>
      </c>
      <c r="L270">
        <v>6</v>
      </c>
      <c r="M270" t="b">
        <v>0</v>
      </c>
      <c r="N270">
        <v>450</v>
      </c>
      <c r="O270" t="str">
        <f t="shared" si="27"/>
        <v>401-600</v>
      </c>
      <c r="P270">
        <v>92</v>
      </c>
      <c r="Q270" t="str">
        <f t="shared" si="28"/>
        <v>51-100</v>
      </c>
      <c r="R270" t="s">
        <v>71</v>
      </c>
      <c r="S270" t="s">
        <v>46</v>
      </c>
      <c r="T270" t="s">
        <v>32</v>
      </c>
      <c r="U270">
        <v>71</v>
      </c>
      <c r="V270">
        <v>4.0999999999999996</v>
      </c>
      <c r="W270" t="b">
        <v>0</v>
      </c>
      <c r="X270" t="s">
        <v>33</v>
      </c>
      <c r="Y270">
        <v>2647</v>
      </c>
      <c r="Z270" t="str">
        <f t="shared" si="29"/>
        <v>2001-3000</v>
      </c>
      <c r="AA270" t="s">
        <v>35</v>
      </c>
      <c r="AB270" t="s">
        <v>42</v>
      </c>
      <c r="AC270" t="s">
        <v>61</v>
      </c>
    </row>
    <row r="271" spans="1:29" x14ac:dyDescent="0.3">
      <c r="A271">
        <v>2727</v>
      </c>
      <c r="B271" t="s">
        <v>241</v>
      </c>
      <c r="C271" s="1">
        <v>45320</v>
      </c>
      <c r="D271" s="1">
        <v>45634</v>
      </c>
      <c r="E271">
        <f t="shared" si="24"/>
        <v>314</v>
      </c>
      <c r="F271" t="str">
        <f t="shared" si="25"/>
        <v>301-400</v>
      </c>
      <c r="G271">
        <v>7.99</v>
      </c>
      <c r="H271">
        <v>263</v>
      </c>
      <c r="I271" t="str">
        <f t="shared" si="26"/>
        <v>201-300</v>
      </c>
      <c r="J271" t="s">
        <v>89</v>
      </c>
      <c r="K271">
        <v>1</v>
      </c>
      <c r="L271">
        <v>4</v>
      </c>
      <c r="M271" t="b">
        <v>1</v>
      </c>
      <c r="N271">
        <v>468</v>
      </c>
      <c r="O271" t="str">
        <f t="shared" si="27"/>
        <v>401-600</v>
      </c>
      <c r="P271">
        <v>95</v>
      </c>
      <c r="Q271" t="str">
        <f t="shared" si="28"/>
        <v>51-100</v>
      </c>
      <c r="R271" t="s">
        <v>56</v>
      </c>
      <c r="S271" t="s">
        <v>46</v>
      </c>
      <c r="T271" t="s">
        <v>64</v>
      </c>
      <c r="U271">
        <v>87</v>
      </c>
      <c r="V271">
        <v>3.5</v>
      </c>
      <c r="W271" t="b">
        <v>0</v>
      </c>
      <c r="X271" t="s">
        <v>33</v>
      </c>
      <c r="Y271">
        <v>4497</v>
      </c>
      <c r="Z271" t="str">
        <f t="shared" si="29"/>
        <v>4001-5000</v>
      </c>
      <c r="AA271" t="s">
        <v>73</v>
      </c>
      <c r="AB271" t="s">
        <v>42</v>
      </c>
      <c r="AC271" t="s">
        <v>43</v>
      </c>
    </row>
    <row r="272" spans="1:29" x14ac:dyDescent="0.3">
      <c r="A272">
        <v>7661</v>
      </c>
      <c r="B272" t="s">
        <v>242</v>
      </c>
      <c r="C272" s="1">
        <v>45158</v>
      </c>
      <c r="D272" s="1">
        <v>45640</v>
      </c>
      <c r="E272">
        <f t="shared" si="24"/>
        <v>482</v>
      </c>
      <c r="F272" t="str">
        <f t="shared" si="25"/>
        <v>401-500</v>
      </c>
      <c r="G272">
        <v>11.99</v>
      </c>
      <c r="H272">
        <v>162</v>
      </c>
      <c r="I272" t="str">
        <f t="shared" si="26"/>
        <v>101-200</v>
      </c>
      <c r="J272" t="s">
        <v>29</v>
      </c>
      <c r="K272">
        <v>1</v>
      </c>
      <c r="L272">
        <v>1</v>
      </c>
      <c r="M272" t="b">
        <v>0</v>
      </c>
      <c r="N272">
        <v>370</v>
      </c>
      <c r="O272" t="str">
        <f t="shared" si="27"/>
        <v>201-400</v>
      </c>
      <c r="P272">
        <v>130</v>
      </c>
      <c r="Q272" t="str">
        <f t="shared" si="28"/>
        <v>101-150</v>
      </c>
      <c r="R272" t="s">
        <v>30</v>
      </c>
      <c r="S272" t="s">
        <v>46</v>
      </c>
      <c r="T272" t="s">
        <v>32</v>
      </c>
      <c r="U272">
        <v>49</v>
      </c>
      <c r="V272">
        <v>4.0999999999999996</v>
      </c>
      <c r="W272" t="b">
        <v>1</v>
      </c>
      <c r="X272" t="s">
        <v>33</v>
      </c>
      <c r="Y272">
        <v>1121</v>
      </c>
      <c r="Z272" t="str">
        <f t="shared" si="29"/>
        <v>1001-2000</v>
      </c>
      <c r="AA272" t="s">
        <v>59</v>
      </c>
      <c r="AB272" t="s">
        <v>68</v>
      </c>
      <c r="AC272" t="s">
        <v>84</v>
      </c>
    </row>
    <row r="273" spans="1:29" x14ac:dyDescent="0.3">
      <c r="A273">
        <v>5083</v>
      </c>
      <c r="B273" t="s">
        <v>115</v>
      </c>
      <c r="C273" s="1">
        <v>45254</v>
      </c>
      <c r="D273" s="1">
        <v>45619</v>
      </c>
      <c r="E273">
        <f t="shared" si="24"/>
        <v>365</v>
      </c>
      <c r="F273" t="str">
        <f t="shared" si="25"/>
        <v>301-400</v>
      </c>
      <c r="G273">
        <v>15.99</v>
      </c>
      <c r="H273">
        <v>19</v>
      </c>
      <c r="I273" t="str">
        <f t="shared" si="26"/>
        <v>0-100</v>
      </c>
      <c r="J273" t="s">
        <v>89</v>
      </c>
      <c r="K273">
        <v>3</v>
      </c>
      <c r="L273">
        <v>2</v>
      </c>
      <c r="M273" t="b">
        <v>1</v>
      </c>
      <c r="N273">
        <v>781</v>
      </c>
      <c r="O273" t="str">
        <f t="shared" si="27"/>
        <v>601-800</v>
      </c>
      <c r="P273">
        <v>179</v>
      </c>
      <c r="Q273" t="str">
        <f t="shared" si="28"/>
        <v>151-200</v>
      </c>
      <c r="R273" t="s">
        <v>45</v>
      </c>
      <c r="S273" t="s">
        <v>46</v>
      </c>
      <c r="T273" t="s">
        <v>40</v>
      </c>
      <c r="U273">
        <v>8</v>
      </c>
      <c r="V273">
        <v>4.3</v>
      </c>
      <c r="W273" t="b">
        <v>0</v>
      </c>
      <c r="X273" t="s">
        <v>33</v>
      </c>
      <c r="Y273">
        <v>1525</v>
      </c>
      <c r="Z273" t="str">
        <f t="shared" si="29"/>
        <v>1001-2000</v>
      </c>
      <c r="AA273" t="s">
        <v>65</v>
      </c>
      <c r="AB273" t="s">
        <v>68</v>
      </c>
      <c r="AC273" t="s">
        <v>43</v>
      </c>
    </row>
    <row r="274" spans="1:29" x14ac:dyDescent="0.3">
      <c r="A274">
        <v>7275</v>
      </c>
      <c r="B274" t="s">
        <v>243</v>
      </c>
      <c r="C274" s="1">
        <v>45540</v>
      </c>
      <c r="D274" s="1">
        <v>45633</v>
      </c>
      <c r="E274">
        <f t="shared" si="24"/>
        <v>93</v>
      </c>
      <c r="F274" t="str">
        <f t="shared" si="25"/>
        <v>0-100</v>
      </c>
      <c r="G274">
        <v>11.99</v>
      </c>
      <c r="H274">
        <v>358</v>
      </c>
      <c r="I274" t="str">
        <f t="shared" si="26"/>
        <v>301-400</v>
      </c>
      <c r="J274" t="s">
        <v>89</v>
      </c>
      <c r="K274">
        <v>5</v>
      </c>
      <c r="L274">
        <v>4</v>
      </c>
      <c r="M274" t="b">
        <v>1</v>
      </c>
      <c r="N274">
        <v>829</v>
      </c>
      <c r="O274" t="str">
        <f t="shared" si="27"/>
        <v>801-1000</v>
      </c>
      <c r="P274">
        <v>62</v>
      </c>
      <c r="Q274" t="str">
        <f t="shared" si="28"/>
        <v>51-100</v>
      </c>
      <c r="R274" t="s">
        <v>71</v>
      </c>
      <c r="S274" t="s">
        <v>31</v>
      </c>
      <c r="T274" t="s">
        <v>40</v>
      </c>
      <c r="U274">
        <v>65</v>
      </c>
      <c r="V274">
        <v>3.4</v>
      </c>
      <c r="W274" t="b">
        <v>0</v>
      </c>
      <c r="X274" t="s">
        <v>33</v>
      </c>
      <c r="Y274">
        <v>3488</v>
      </c>
      <c r="Z274" t="str">
        <f t="shared" si="29"/>
        <v>3001-4000</v>
      </c>
      <c r="AA274" t="s">
        <v>59</v>
      </c>
      <c r="AB274" t="s">
        <v>77</v>
      </c>
      <c r="AC274" t="s">
        <v>37</v>
      </c>
    </row>
    <row r="275" spans="1:29" x14ac:dyDescent="0.3">
      <c r="A275">
        <v>7316</v>
      </c>
      <c r="B275" t="s">
        <v>244</v>
      </c>
      <c r="C275" s="1">
        <v>44981</v>
      </c>
      <c r="D275" s="1">
        <v>45641</v>
      </c>
      <c r="E275">
        <f t="shared" si="24"/>
        <v>660</v>
      </c>
      <c r="F275" t="str">
        <f t="shared" si="25"/>
        <v>601-700</v>
      </c>
      <c r="G275">
        <v>11.99</v>
      </c>
      <c r="H275">
        <v>183</v>
      </c>
      <c r="I275" t="str">
        <f t="shared" si="26"/>
        <v>101-200</v>
      </c>
      <c r="J275" t="s">
        <v>39</v>
      </c>
      <c r="K275">
        <v>3</v>
      </c>
      <c r="L275">
        <v>5</v>
      </c>
      <c r="M275" t="b">
        <v>0</v>
      </c>
      <c r="N275">
        <v>944</v>
      </c>
      <c r="O275" t="str">
        <f t="shared" si="27"/>
        <v>801-1000</v>
      </c>
      <c r="P275">
        <v>94</v>
      </c>
      <c r="Q275" t="str">
        <f t="shared" si="28"/>
        <v>51-100</v>
      </c>
      <c r="R275" t="s">
        <v>45</v>
      </c>
      <c r="S275" t="s">
        <v>31</v>
      </c>
      <c r="T275" t="s">
        <v>64</v>
      </c>
      <c r="U275">
        <v>72</v>
      </c>
      <c r="V275">
        <v>4.7</v>
      </c>
      <c r="W275" t="b">
        <v>0</v>
      </c>
      <c r="X275" t="s">
        <v>33</v>
      </c>
      <c r="Y275">
        <v>3009</v>
      </c>
      <c r="Z275" t="str">
        <f t="shared" si="29"/>
        <v>3001-4000</v>
      </c>
      <c r="AA275" t="s">
        <v>59</v>
      </c>
      <c r="AB275" t="s">
        <v>68</v>
      </c>
      <c r="AC275" t="s">
        <v>37</v>
      </c>
    </row>
    <row r="276" spans="1:29" x14ac:dyDescent="0.3">
      <c r="A276">
        <v>4497</v>
      </c>
      <c r="B276" t="s">
        <v>245</v>
      </c>
      <c r="C276" s="1">
        <v>44929</v>
      </c>
      <c r="D276" s="1">
        <v>45641</v>
      </c>
      <c r="E276">
        <f t="shared" si="24"/>
        <v>712</v>
      </c>
      <c r="F276" t="str">
        <f t="shared" si="25"/>
        <v>701-800</v>
      </c>
      <c r="G276">
        <v>15.99</v>
      </c>
      <c r="H276">
        <v>63</v>
      </c>
      <c r="I276" t="str">
        <f t="shared" si="26"/>
        <v>0-100</v>
      </c>
      <c r="J276" t="s">
        <v>29</v>
      </c>
      <c r="K276">
        <v>4</v>
      </c>
      <c r="L276">
        <v>4</v>
      </c>
      <c r="M276" t="b">
        <v>0</v>
      </c>
      <c r="N276">
        <v>670</v>
      </c>
      <c r="O276" t="str">
        <f t="shared" si="27"/>
        <v>601-800</v>
      </c>
      <c r="P276">
        <v>72</v>
      </c>
      <c r="Q276" t="str">
        <f t="shared" si="28"/>
        <v>51-100</v>
      </c>
      <c r="R276" t="s">
        <v>30</v>
      </c>
      <c r="S276" t="s">
        <v>31</v>
      </c>
      <c r="T276" t="s">
        <v>58</v>
      </c>
      <c r="U276">
        <v>27</v>
      </c>
      <c r="V276">
        <v>4.8</v>
      </c>
      <c r="W276" t="b">
        <v>0</v>
      </c>
      <c r="X276" t="s">
        <v>33</v>
      </c>
      <c r="Y276">
        <v>15</v>
      </c>
      <c r="Z276" t="str">
        <f t="shared" si="29"/>
        <v>0-1000</v>
      </c>
      <c r="AA276" t="s">
        <v>35</v>
      </c>
      <c r="AB276" t="s">
        <v>36</v>
      </c>
      <c r="AC276" t="s">
        <v>43</v>
      </c>
    </row>
    <row r="277" spans="1:29" x14ac:dyDescent="0.3">
      <c r="A277">
        <v>8685</v>
      </c>
      <c r="B277" t="s">
        <v>109</v>
      </c>
      <c r="C277" s="1">
        <v>45360</v>
      </c>
      <c r="D277" s="1">
        <v>45616</v>
      </c>
      <c r="E277">
        <f t="shared" si="24"/>
        <v>256</v>
      </c>
      <c r="F277" t="str">
        <f t="shared" si="25"/>
        <v>201-300</v>
      </c>
      <c r="G277">
        <v>11.99</v>
      </c>
      <c r="H277">
        <v>446</v>
      </c>
      <c r="I277" t="str">
        <f t="shared" si="26"/>
        <v>401-500</v>
      </c>
      <c r="J277" t="s">
        <v>54</v>
      </c>
      <c r="K277">
        <v>5</v>
      </c>
      <c r="L277">
        <v>3</v>
      </c>
      <c r="M277" t="b">
        <v>1</v>
      </c>
      <c r="N277">
        <v>831</v>
      </c>
      <c r="O277" t="str">
        <f t="shared" si="27"/>
        <v>801-1000</v>
      </c>
      <c r="P277">
        <v>37</v>
      </c>
      <c r="Q277" t="str">
        <f t="shared" si="28"/>
        <v>0-50</v>
      </c>
      <c r="R277" t="s">
        <v>83</v>
      </c>
      <c r="S277" t="s">
        <v>31</v>
      </c>
      <c r="T277" t="s">
        <v>64</v>
      </c>
      <c r="U277">
        <v>54</v>
      </c>
      <c r="V277">
        <v>3.3</v>
      </c>
      <c r="W277" t="b">
        <v>1</v>
      </c>
      <c r="X277" t="s">
        <v>33</v>
      </c>
      <c r="Y277">
        <v>3007</v>
      </c>
      <c r="Z277" t="str">
        <f t="shared" si="29"/>
        <v>3001-4000</v>
      </c>
      <c r="AA277" t="s">
        <v>59</v>
      </c>
      <c r="AB277" t="s">
        <v>68</v>
      </c>
      <c r="AC277" t="s">
        <v>43</v>
      </c>
    </row>
    <row r="278" spans="1:29" x14ac:dyDescent="0.3">
      <c r="A278">
        <v>8583</v>
      </c>
      <c r="B278" t="s">
        <v>97</v>
      </c>
      <c r="C278" s="1">
        <v>45612</v>
      </c>
      <c r="D278" s="1">
        <v>45623</v>
      </c>
      <c r="E278">
        <f t="shared" si="24"/>
        <v>11</v>
      </c>
      <c r="F278" t="str">
        <f t="shared" si="25"/>
        <v>0-100</v>
      </c>
      <c r="G278">
        <v>15.99</v>
      </c>
      <c r="H278">
        <v>352</v>
      </c>
      <c r="I278" t="str">
        <f t="shared" si="26"/>
        <v>301-400</v>
      </c>
      <c r="J278" t="s">
        <v>50</v>
      </c>
      <c r="K278">
        <v>3</v>
      </c>
      <c r="L278">
        <v>3</v>
      </c>
      <c r="M278" t="b">
        <v>0</v>
      </c>
      <c r="N278">
        <v>154</v>
      </c>
      <c r="O278" t="str">
        <f t="shared" si="27"/>
        <v>0-200</v>
      </c>
      <c r="P278">
        <v>148</v>
      </c>
      <c r="Q278" t="str">
        <f t="shared" si="28"/>
        <v>101-150</v>
      </c>
      <c r="R278" t="s">
        <v>83</v>
      </c>
      <c r="S278" t="s">
        <v>46</v>
      </c>
      <c r="T278" t="s">
        <v>64</v>
      </c>
      <c r="U278">
        <v>39</v>
      </c>
      <c r="V278">
        <v>4.7</v>
      </c>
      <c r="W278" t="b">
        <v>1</v>
      </c>
      <c r="X278" t="s">
        <v>33</v>
      </c>
      <c r="Y278">
        <v>4588</v>
      </c>
      <c r="Z278" t="str">
        <f t="shared" si="29"/>
        <v>4001-5000</v>
      </c>
      <c r="AA278" t="s">
        <v>65</v>
      </c>
      <c r="AB278" t="s">
        <v>36</v>
      </c>
      <c r="AC278" t="s">
        <v>61</v>
      </c>
    </row>
    <row r="279" spans="1:29" x14ac:dyDescent="0.3">
      <c r="A279">
        <v>1062</v>
      </c>
      <c r="B279" t="s">
        <v>131</v>
      </c>
      <c r="C279" s="1">
        <v>45568</v>
      </c>
      <c r="D279" s="1">
        <v>45639</v>
      </c>
      <c r="E279">
        <f t="shared" si="24"/>
        <v>71</v>
      </c>
      <c r="F279" t="str">
        <f t="shared" si="25"/>
        <v>0-100</v>
      </c>
      <c r="G279">
        <v>7.99</v>
      </c>
      <c r="H279">
        <v>209</v>
      </c>
      <c r="I279" t="str">
        <f t="shared" si="26"/>
        <v>201-300</v>
      </c>
      <c r="J279" t="s">
        <v>50</v>
      </c>
      <c r="K279">
        <v>2</v>
      </c>
      <c r="L279">
        <v>6</v>
      </c>
      <c r="M279" t="b">
        <v>0</v>
      </c>
      <c r="N279">
        <v>707</v>
      </c>
      <c r="O279" t="str">
        <f t="shared" si="27"/>
        <v>601-800</v>
      </c>
      <c r="P279">
        <v>162</v>
      </c>
      <c r="Q279" t="str">
        <f t="shared" si="28"/>
        <v>151-200</v>
      </c>
      <c r="R279" t="s">
        <v>30</v>
      </c>
      <c r="S279" t="s">
        <v>46</v>
      </c>
      <c r="T279" t="s">
        <v>40</v>
      </c>
      <c r="U279">
        <v>95</v>
      </c>
      <c r="V279">
        <v>3.5</v>
      </c>
      <c r="W279" t="b">
        <v>1</v>
      </c>
      <c r="X279" t="s">
        <v>33</v>
      </c>
      <c r="Y279">
        <v>73</v>
      </c>
      <c r="Z279" t="str">
        <f t="shared" si="29"/>
        <v>0-1000</v>
      </c>
      <c r="AA279" t="s">
        <v>35</v>
      </c>
      <c r="AB279" t="s">
        <v>77</v>
      </c>
      <c r="AC279" t="s">
        <v>37</v>
      </c>
    </row>
    <row r="280" spans="1:29" x14ac:dyDescent="0.3">
      <c r="A280">
        <v>2593</v>
      </c>
      <c r="B280" t="s">
        <v>104</v>
      </c>
      <c r="C280" s="1">
        <v>44916</v>
      </c>
      <c r="D280" s="1">
        <v>45637</v>
      </c>
      <c r="E280">
        <f t="shared" si="24"/>
        <v>721</v>
      </c>
      <c r="F280" t="str">
        <f t="shared" si="25"/>
        <v>701-800</v>
      </c>
      <c r="G280">
        <v>7.99</v>
      </c>
      <c r="H280">
        <v>311</v>
      </c>
      <c r="I280" t="str">
        <f t="shared" si="26"/>
        <v>301-400</v>
      </c>
      <c r="J280" t="s">
        <v>63</v>
      </c>
      <c r="K280">
        <v>5</v>
      </c>
      <c r="L280">
        <v>6</v>
      </c>
      <c r="M280" t="b">
        <v>0</v>
      </c>
      <c r="N280">
        <v>587</v>
      </c>
      <c r="O280" t="str">
        <f t="shared" si="27"/>
        <v>401-600</v>
      </c>
      <c r="P280">
        <v>140</v>
      </c>
      <c r="Q280" t="str">
        <f t="shared" si="28"/>
        <v>101-150</v>
      </c>
      <c r="R280" t="s">
        <v>56</v>
      </c>
      <c r="S280" t="s">
        <v>31</v>
      </c>
      <c r="T280" t="s">
        <v>47</v>
      </c>
      <c r="U280">
        <v>43</v>
      </c>
      <c r="V280">
        <v>3.6</v>
      </c>
      <c r="W280" t="b">
        <v>1</v>
      </c>
      <c r="X280" t="s">
        <v>33</v>
      </c>
      <c r="Y280">
        <v>4635</v>
      </c>
      <c r="Z280" t="str">
        <f t="shared" si="29"/>
        <v>4001-5000</v>
      </c>
      <c r="AA280" t="s">
        <v>35</v>
      </c>
      <c r="AB280" t="s">
        <v>60</v>
      </c>
      <c r="AC280" t="s">
        <v>84</v>
      </c>
    </row>
    <row r="281" spans="1:29" x14ac:dyDescent="0.3">
      <c r="A281">
        <v>3951</v>
      </c>
      <c r="B281" t="s">
        <v>246</v>
      </c>
      <c r="C281" s="1">
        <v>45103</v>
      </c>
      <c r="D281" s="1">
        <v>45632</v>
      </c>
      <c r="E281">
        <f t="shared" si="24"/>
        <v>529</v>
      </c>
      <c r="F281" t="str">
        <f t="shared" si="25"/>
        <v>501-600</v>
      </c>
      <c r="G281">
        <v>11.99</v>
      </c>
      <c r="H281">
        <v>293</v>
      </c>
      <c r="I281" t="str">
        <f t="shared" si="26"/>
        <v>201-300</v>
      </c>
      <c r="J281" t="s">
        <v>50</v>
      </c>
      <c r="K281">
        <v>3</v>
      </c>
      <c r="L281">
        <v>6</v>
      </c>
      <c r="M281" t="b">
        <v>1</v>
      </c>
      <c r="N281">
        <v>158</v>
      </c>
      <c r="O281" t="str">
        <f t="shared" si="27"/>
        <v>0-200</v>
      </c>
      <c r="P281">
        <v>119</v>
      </c>
      <c r="Q281" t="str">
        <f t="shared" si="28"/>
        <v>101-150</v>
      </c>
      <c r="R281" t="s">
        <v>56</v>
      </c>
      <c r="S281" t="s">
        <v>57</v>
      </c>
      <c r="T281" t="s">
        <v>58</v>
      </c>
      <c r="U281">
        <v>60</v>
      </c>
      <c r="V281">
        <v>3.7</v>
      </c>
      <c r="W281" t="b">
        <v>0</v>
      </c>
      <c r="X281" t="s">
        <v>33</v>
      </c>
      <c r="Y281">
        <v>1882</v>
      </c>
      <c r="Z281" t="str">
        <f t="shared" si="29"/>
        <v>1001-2000</v>
      </c>
      <c r="AA281" t="s">
        <v>73</v>
      </c>
      <c r="AB281" t="s">
        <v>68</v>
      </c>
      <c r="AC281" t="s">
        <v>37</v>
      </c>
    </row>
    <row r="282" spans="1:29" x14ac:dyDescent="0.3">
      <c r="A282">
        <v>8580</v>
      </c>
      <c r="B282" t="s">
        <v>247</v>
      </c>
      <c r="C282" s="1">
        <v>45445</v>
      </c>
      <c r="D282" s="1">
        <v>45636</v>
      </c>
      <c r="E282">
        <f t="shared" si="24"/>
        <v>191</v>
      </c>
      <c r="F282" t="str">
        <f t="shared" si="25"/>
        <v>101-200</v>
      </c>
      <c r="G282">
        <v>15.99</v>
      </c>
      <c r="H282">
        <v>119</v>
      </c>
      <c r="I282" t="str">
        <f t="shared" si="26"/>
        <v>101-200</v>
      </c>
      <c r="J282" t="s">
        <v>89</v>
      </c>
      <c r="K282">
        <v>4</v>
      </c>
      <c r="L282">
        <v>2</v>
      </c>
      <c r="M282" t="b">
        <v>0</v>
      </c>
      <c r="N282">
        <v>936</v>
      </c>
      <c r="O282" t="str">
        <f t="shared" si="27"/>
        <v>801-1000</v>
      </c>
      <c r="P282">
        <v>188</v>
      </c>
      <c r="Q282" t="str">
        <f t="shared" si="28"/>
        <v>151-200</v>
      </c>
      <c r="R282" t="s">
        <v>30</v>
      </c>
      <c r="S282" t="s">
        <v>72</v>
      </c>
      <c r="T282" t="s">
        <v>47</v>
      </c>
      <c r="U282">
        <v>59</v>
      </c>
      <c r="V282">
        <v>4.0999999999999996</v>
      </c>
      <c r="W282" t="b">
        <v>1</v>
      </c>
      <c r="X282" t="s">
        <v>33</v>
      </c>
      <c r="Y282">
        <v>1690</v>
      </c>
      <c r="Z282" t="str">
        <f t="shared" si="29"/>
        <v>1001-2000</v>
      </c>
      <c r="AA282" t="s">
        <v>41</v>
      </c>
      <c r="AB282" t="s">
        <v>42</v>
      </c>
      <c r="AC282" t="s">
        <v>84</v>
      </c>
    </row>
    <row r="283" spans="1:29" x14ac:dyDescent="0.3">
      <c r="A283">
        <v>4372</v>
      </c>
      <c r="B283" t="s">
        <v>119</v>
      </c>
      <c r="C283" s="1">
        <v>44944</v>
      </c>
      <c r="D283" s="1">
        <v>45631</v>
      </c>
      <c r="E283">
        <f t="shared" si="24"/>
        <v>687</v>
      </c>
      <c r="F283" t="str">
        <f t="shared" si="25"/>
        <v>601-700</v>
      </c>
      <c r="G283">
        <v>15.99</v>
      </c>
      <c r="H283">
        <v>329</v>
      </c>
      <c r="I283" t="str">
        <f t="shared" si="26"/>
        <v>301-400</v>
      </c>
      <c r="J283" t="s">
        <v>50</v>
      </c>
      <c r="K283">
        <v>2</v>
      </c>
      <c r="L283">
        <v>1</v>
      </c>
      <c r="M283" t="b">
        <v>0</v>
      </c>
      <c r="N283">
        <v>670</v>
      </c>
      <c r="O283" t="str">
        <f t="shared" si="27"/>
        <v>601-800</v>
      </c>
      <c r="P283">
        <v>94</v>
      </c>
      <c r="Q283" t="str">
        <f t="shared" si="28"/>
        <v>51-100</v>
      </c>
      <c r="R283" t="s">
        <v>51</v>
      </c>
      <c r="S283" t="s">
        <v>31</v>
      </c>
      <c r="T283" t="s">
        <v>32</v>
      </c>
      <c r="U283">
        <v>61</v>
      </c>
      <c r="V283">
        <v>3</v>
      </c>
      <c r="W283" t="b">
        <v>0</v>
      </c>
      <c r="X283" t="s">
        <v>33</v>
      </c>
      <c r="Y283">
        <v>2572</v>
      </c>
      <c r="Z283" t="str">
        <f t="shared" si="29"/>
        <v>2001-3000</v>
      </c>
      <c r="AA283" t="s">
        <v>65</v>
      </c>
      <c r="AB283" t="s">
        <v>36</v>
      </c>
      <c r="AC283" t="s">
        <v>61</v>
      </c>
    </row>
    <row r="284" spans="1:29" x14ac:dyDescent="0.3">
      <c r="A284">
        <v>4463</v>
      </c>
      <c r="B284" t="s">
        <v>248</v>
      </c>
      <c r="C284" s="1">
        <v>45214</v>
      </c>
      <c r="D284" s="1">
        <v>45620</v>
      </c>
      <c r="E284">
        <f t="shared" si="24"/>
        <v>406</v>
      </c>
      <c r="F284" t="str">
        <f t="shared" si="25"/>
        <v>401-500</v>
      </c>
      <c r="G284">
        <v>15.99</v>
      </c>
      <c r="H284">
        <v>141</v>
      </c>
      <c r="I284" t="str">
        <f t="shared" si="26"/>
        <v>101-200</v>
      </c>
      <c r="J284" t="s">
        <v>63</v>
      </c>
      <c r="K284">
        <v>5</v>
      </c>
      <c r="L284">
        <v>5</v>
      </c>
      <c r="M284" t="b">
        <v>1</v>
      </c>
      <c r="N284">
        <v>636</v>
      </c>
      <c r="O284" t="str">
        <f t="shared" si="27"/>
        <v>601-800</v>
      </c>
      <c r="P284">
        <v>186</v>
      </c>
      <c r="Q284" t="str">
        <f t="shared" si="28"/>
        <v>151-200</v>
      </c>
      <c r="R284" t="s">
        <v>51</v>
      </c>
      <c r="S284" t="s">
        <v>57</v>
      </c>
      <c r="T284" t="s">
        <v>47</v>
      </c>
      <c r="U284">
        <v>95</v>
      </c>
      <c r="V284">
        <v>3.6</v>
      </c>
      <c r="W284" t="b">
        <v>0</v>
      </c>
      <c r="X284" t="s">
        <v>33</v>
      </c>
      <c r="Y284">
        <v>3865</v>
      </c>
      <c r="Z284" t="str">
        <f t="shared" si="29"/>
        <v>3001-4000</v>
      </c>
      <c r="AA284" t="s">
        <v>65</v>
      </c>
      <c r="AB284" t="s">
        <v>60</v>
      </c>
      <c r="AC284" t="s">
        <v>37</v>
      </c>
    </row>
    <row r="285" spans="1:29" x14ac:dyDescent="0.3">
      <c r="A285">
        <v>7498</v>
      </c>
      <c r="B285" t="s">
        <v>249</v>
      </c>
      <c r="C285" s="1">
        <v>44966</v>
      </c>
      <c r="D285" s="1">
        <v>45620</v>
      </c>
      <c r="E285">
        <f t="shared" si="24"/>
        <v>654</v>
      </c>
      <c r="F285" t="str">
        <f t="shared" si="25"/>
        <v>601-700</v>
      </c>
      <c r="G285">
        <v>11.99</v>
      </c>
      <c r="H285">
        <v>15</v>
      </c>
      <c r="I285" t="str">
        <f t="shared" si="26"/>
        <v>0-100</v>
      </c>
      <c r="J285" t="s">
        <v>54</v>
      </c>
      <c r="K285">
        <v>1</v>
      </c>
      <c r="L285">
        <v>3</v>
      </c>
      <c r="M285" t="b">
        <v>1</v>
      </c>
      <c r="N285">
        <v>700</v>
      </c>
      <c r="O285" t="str">
        <f t="shared" si="27"/>
        <v>601-800</v>
      </c>
      <c r="P285">
        <v>64</v>
      </c>
      <c r="Q285" t="str">
        <f t="shared" si="28"/>
        <v>51-100</v>
      </c>
      <c r="R285" t="s">
        <v>67</v>
      </c>
      <c r="S285" t="s">
        <v>72</v>
      </c>
      <c r="T285" t="s">
        <v>58</v>
      </c>
      <c r="U285">
        <v>35</v>
      </c>
      <c r="V285">
        <v>4.7</v>
      </c>
      <c r="W285" t="b">
        <v>0</v>
      </c>
      <c r="X285" t="s">
        <v>33</v>
      </c>
      <c r="Y285">
        <v>380</v>
      </c>
      <c r="Z285" t="str">
        <f t="shared" si="29"/>
        <v>0-1000</v>
      </c>
      <c r="AA285" t="s">
        <v>65</v>
      </c>
      <c r="AB285" t="s">
        <v>42</v>
      </c>
      <c r="AC285" t="s">
        <v>37</v>
      </c>
    </row>
    <row r="286" spans="1:29" x14ac:dyDescent="0.3">
      <c r="A286">
        <v>9618</v>
      </c>
      <c r="B286" t="s">
        <v>161</v>
      </c>
      <c r="C286" s="1">
        <v>45613</v>
      </c>
      <c r="D286" s="1">
        <v>45626</v>
      </c>
      <c r="E286">
        <f t="shared" si="24"/>
        <v>13</v>
      </c>
      <c r="F286" t="str">
        <f t="shared" si="25"/>
        <v>0-100</v>
      </c>
      <c r="G286">
        <v>11.99</v>
      </c>
      <c r="H286">
        <v>30</v>
      </c>
      <c r="I286" t="str">
        <f t="shared" si="26"/>
        <v>0-100</v>
      </c>
      <c r="J286" t="s">
        <v>70</v>
      </c>
      <c r="K286">
        <v>5</v>
      </c>
      <c r="L286">
        <v>4</v>
      </c>
      <c r="M286" t="b">
        <v>1</v>
      </c>
      <c r="N286">
        <v>310</v>
      </c>
      <c r="O286" t="str">
        <f t="shared" si="27"/>
        <v>201-400</v>
      </c>
      <c r="P286">
        <v>162</v>
      </c>
      <c r="Q286" t="str">
        <f t="shared" si="28"/>
        <v>151-200</v>
      </c>
      <c r="R286" t="s">
        <v>67</v>
      </c>
      <c r="S286" t="s">
        <v>46</v>
      </c>
      <c r="T286" t="s">
        <v>40</v>
      </c>
      <c r="U286">
        <v>30</v>
      </c>
      <c r="V286">
        <v>3.1</v>
      </c>
      <c r="W286" t="b">
        <v>1</v>
      </c>
      <c r="X286" t="s">
        <v>33</v>
      </c>
      <c r="Y286">
        <v>3566</v>
      </c>
      <c r="Z286" t="str">
        <f t="shared" si="29"/>
        <v>3001-4000</v>
      </c>
      <c r="AA286" t="s">
        <v>59</v>
      </c>
      <c r="AB286" t="s">
        <v>42</v>
      </c>
      <c r="AC286" t="s">
        <v>43</v>
      </c>
    </row>
    <row r="287" spans="1:29" x14ac:dyDescent="0.3">
      <c r="A287">
        <v>1813</v>
      </c>
      <c r="B287" t="s">
        <v>250</v>
      </c>
      <c r="C287" s="1">
        <v>45464</v>
      </c>
      <c r="D287" s="1">
        <v>45625</v>
      </c>
      <c r="E287">
        <f t="shared" si="24"/>
        <v>161</v>
      </c>
      <c r="F287" t="str">
        <f t="shared" si="25"/>
        <v>101-200</v>
      </c>
      <c r="G287">
        <v>11.99</v>
      </c>
      <c r="H287">
        <v>145</v>
      </c>
      <c r="I287" t="str">
        <f t="shared" si="26"/>
        <v>101-200</v>
      </c>
      <c r="J287" t="s">
        <v>63</v>
      </c>
      <c r="K287">
        <v>2</v>
      </c>
      <c r="L287">
        <v>4</v>
      </c>
      <c r="M287" t="b">
        <v>0</v>
      </c>
      <c r="N287">
        <v>237</v>
      </c>
      <c r="O287" t="str">
        <f t="shared" si="27"/>
        <v>201-400</v>
      </c>
      <c r="P287">
        <v>32</v>
      </c>
      <c r="Q287" t="str">
        <f t="shared" si="28"/>
        <v>0-50</v>
      </c>
      <c r="R287" t="s">
        <v>67</v>
      </c>
      <c r="S287" t="s">
        <v>72</v>
      </c>
      <c r="T287" t="s">
        <v>75</v>
      </c>
      <c r="U287">
        <v>39</v>
      </c>
      <c r="V287">
        <v>4.8</v>
      </c>
      <c r="W287" t="b">
        <v>0</v>
      </c>
      <c r="X287" t="s">
        <v>33</v>
      </c>
      <c r="Y287">
        <v>1835</v>
      </c>
      <c r="Z287" t="str">
        <f t="shared" si="29"/>
        <v>1001-2000</v>
      </c>
      <c r="AA287" t="s">
        <v>41</v>
      </c>
      <c r="AB287" t="s">
        <v>68</v>
      </c>
      <c r="AC287" t="s">
        <v>61</v>
      </c>
    </row>
    <row r="288" spans="1:29" x14ac:dyDescent="0.3">
      <c r="A288">
        <v>3009</v>
      </c>
      <c r="B288" t="s">
        <v>251</v>
      </c>
      <c r="C288" s="1">
        <v>45559</v>
      </c>
      <c r="D288" s="1">
        <v>45639</v>
      </c>
      <c r="E288">
        <f t="shared" si="24"/>
        <v>80</v>
      </c>
      <c r="F288" t="str">
        <f t="shared" si="25"/>
        <v>0-100</v>
      </c>
      <c r="G288">
        <v>15.99</v>
      </c>
      <c r="H288">
        <v>250</v>
      </c>
      <c r="I288" t="str">
        <f t="shared" si="26"/>
        <v>201-300</v>
      </c>
      <c r="J288" t="s">
        <v>54</v>
      </c>
      <c r="K288">
        <v>4</v>
      </c>
      <c r="L288">
        <v>3</v>
      </c>
      <c r="M288" t="b">
        <v>0</v>
      </c>
      <c r="N288">
        <v>774</v>
      </c>
      <c r="O288" t="str">
        <f t="shared" si="27"/>
        <v>601-800</v>
      </c>
      <c r="P288">
        <v>88</v>
      </c>
      <c r="Q288" t="str">
        <f t="shared" si="28"/>
        <v>51-100</v>
      </c>
      <c r="R288" t="s">
        <v>67</v>
      </c>
      <c r="S288" t="s">
        <v>46</v>
      </c>
      <c r="T288" t="s">
        <v>47</v>
      </c>
      <c r="U288">
        <v>64</v>
      </c>
      <c r="V288">
        <v>3.3</v>
      </c>
      <c r="W288" t="b">
        <v>0</v>
      </c>
      <c r="X288" t="s">
        <v>33</v>
      </c>
      <c r="Y288">
        <v>1882</v>
      </c>
      <c r="Z288" t="str">
        <f t="shared" si="29"/>
        <v>1001-2000</v>
      </c>
      <c r="AA288" t="s">
        <v>41</v>
      </c>
      <c r="AB288" t="s">
        <v>60</v>
      </c>
      <c r="AC288" t="s">
        <v>61</v>
      </c>
    </row>
    <row r="289" spans="1:29" x14ac:dyDescent="0.3">
      <c r="A289">
        <v>8210</v>
      </c>
      <c r="B289" t="s">
        <v>95</v>
      </c>
      <c r="C289" s="1">
        <v>44931</v>
      </c>
      <c r="D289" s="1">
        <v>45618</v>
      </c>
      <c r="E289">
        <f t="shared" si="24"/>
        <v>687</v>
      </c>
      <c r="F289" t="str">
        <f t="shared" si="25"/>
        <v>601-700</v>
      </c>
      <c r="G289">
        <v>15.99</v>
      </c>
      <c r="H289">
        <v>243</v>
      </c>
      <c r="I289" t="str">
        <f t="shared" si="26"/>
        <v>201-300</v>
      </c>
      <c r="J289" t="s">
        <v>63</v>
      </c>
      <c r="K289">
        <v>2</v>
      </c>
      <c r="L289">
        <v>6</v>
      </c>
      <c r="M289" t="b">
        <v>1</v>
      </c>
      <c r="N289">
        <v>532</v>
      </c>
      <c r="O289" t="str">
        <f t="shared" si="27"/>
        <v>401-600</v>
      </c>
      <c r="P289">
        <v>110</v>
      </c>
      <c r="Q289" t="str">
        <f t="shared" si="28"/>
        <v>101-150</v>
      </c>
      <c r="R289" t="s">
        <v>71</v>
      </c>
      <c r="S289" t="s">
        <v>31</v>
      </c>
      <c r="T289" t="s">
        <v>58</v>
      </c>
      <c r="U289">
        <v>73</v>
      </c>
      <c r="V289">
        <v>4.7</v>
      </c>
      <c r="W289" t="b">
        <v>0</v>
      </c>
      <c r="X289" t="s">
        <v>33</v>
      </c>
      <c r="Y289">
        <v>525</v>
      </c>
      <c r="Z289" t="str">
        <f t="shared" si="29"/>
        <v>0-1000</v>
      </c>
      <c r="AA289" t="s">
        <v>35</v>
      </c>
      <c r="AB289" t="s">
        <v>68</v>
      </c>
      <c r="AC289" t="s">
        <v>84</v>
      </c>
    </row>
    <row r="290" spans="1:29" x14ac:dyDescent="0.3">
      <c r="A290">
        <v>8439</v>
      </c>
      <c r="B290" t="s">
        <v>252</v>
      </c>
      <c r="C290" s="1">
        <v>45133</v>
      </c>
      <c r="D290" s="1">
        <v>45617</v>
      </c>
      <c r="E290">
        <f t="shared" si="24"/>
        <v>484</v>
      </c>
      <c r="F290" t="str">
        <f t="shared" si="25"/>
        <v>401-500</v>
      </c>
      <c r="G290">
        <v>11.99</v>
      </c>
      <c r="H290">
        <v>392</v>
      </c>
      <c r="I290" t="str">
        <f t="shared" si="26"/>
        <v>301-400</v>
      </c>
      <c r="J290" t="s">
        <v>63</v>
      </c>
      <c r="K290">
        <v>4</v>
      </c>
      <c r="L290">
        <v>1</v>
      </c>
      <c r="M290" t="b">
        <v>1</v>
      </c>
      <c r="N290">
        <v>813</v>
      </c>
      <c r="O290" t="str">
        <f t="shared" si="27"/>
        <v>801-1000</v>
      </c>
      <c r="P290">
        <v>2</v>
      </c>
      <c r="Q290" t="str">
        <f t="shared" si="28"/>
        <v>0-50</v>
      </c>
      <c r="R290" t="s">
        <v>51</v>
      </c>
      <c r="S290" t="s">
        <v>72</v>
      </c>
      <c r="T290" t="s">
        <v>64</v>
      </c>
      <c r="U290">
        <v>57</v>
      </c>
      <c r="V290">
        <v>3</v>
      </c>
      <c r="W290" t="b">
        <v>1</v>
      </c>
      <c r="X290" t="s">
        <v>33</v>
      </c>
      <c r="Y290">
        <v>1025</v>
      </c>
      <c r="Z290" t="str">
        <f t="shared" si="29"/>
        <v>1001-2000</v>
      </c>
      <c r="AA290" t="s">
        <v>41</v>
      </c>
      <c r="AB290" t="s">
        <v>60</v>
      </c>
      <c r="AC290" t="s">
        <v>84</v>
      </c>
    </row>
    <row r="291" spans="1:29" x14ac:dyDescent="0.3">
      <c r="A291">
        <v>8310</v>
      </c>
      <c r="B291" t="s">
        <v>223</v>
      </c>
      <c r="C291" s="1">
        <v>45075</v>
      </c>
      <c r="D291" s="1">
        <v>45637</v>
      </c>
      <c r="E291">
        <f t="shared" si="24"/>
        <v>562</v>
      </c>
      <c r="F291" t="str">
        <f t="shared" si="25"/>
        <v>501-600</v>
      </c>
      <c r="G291">
        <v>11.99</v>
      </c>
      <c r="H291">
        <v>389</v>
      </c>
      <c r="I291" t="str">
        <f t="shared" si="26"/>
        <v>301-400</v>
      </c>
      <c r="J291" t="s">
        <v>39</v>
      </c>
      <c r="K291">
        <v>5</v>
      </c>
      <c r="L291">
        <v>4</v>
      </c>
      <c r="M291" t="b">
        <v>0</v>
      </c>
      <c r="N291">
        <v>727</v>
      </c>
      <c r="O291" t="str">
        <f t="shared" si="27"/>
        <v>601-800</v>
      </c>
      <c r="P291">
        <v>26</v>
      </c>
      <c r="Q291" t="str">
        <f t="shared" si="28"/>
        <v>0-50</v>
      </c>
      <c r="R291" t="s">
        <v>71</v>
      </c>
      <c r="S291" t="s">
        <v>31</v>
      </c>
      <c r="T291" t="s">
        <v>64</v>
      </c>
      <c r="U291">
        <v>67</v>
      </c>
      <c r="V291">
        <v>3.4</v>
      </c>
      <c r="W291" t="b">
        <v>0</v>
      </c>
      <c r="X291" t="s">
        <v>33</v>
      </c>
      <c r="Y291">
        <v>2508</v>
      </c>
      <c r="Z291" t="str">
        <f t="shared" si="29"/>
        <v>2001-3000</v>
      </c>
      <c r="AA291" t="s">
        <v>35</v>
      </c>
      <c r="AB291" t="s">
        <v>68</v>
      </c>
      <c r="AC291" t="s">
        <v>84</v>
      </c>
    </row>
    <row r="292" spans="1:29" x14ac:dyDescent="0.3">
      <c r="A292">
        <v>6369</v>
      </c>
      <c r="B292" t="s">
        <v>112</v>
      </c>
      <c r="C292" s="1">
        <v>45222</v>
      </c>
      <c r="D292" s="1">
        <v>45623</v>
      </c>
      <c r="E292">
        <f t="shared" si="24"/>
        <v>401</v>
      </c>
      <c r="F292" t="str">
        <f t="shared" si="25"/>
        <v>401-500</v>
      </c>
      <c r="G292">
        <v>7.99</v>
      </c>
      <c r="H292">
        <v>414</v>
      </c>
      <c r="I292" t="str">
        <f t="shared" si="26"/>
        <v>401-500</v>
      </c>
      <c r="J292" t="s">
        <v>63</v>
      </c>
      <c r="K292">
        <v>4</v>
      </c>
      <c r="L292">
        <v>6</v>
      </c>
      <c r="M292" t="b">
        <v>1</v>
      </c>
      <c r="N292">
        <v>271</v>
      </c>
      <c r="O292" t="str">
        <f t="shared" si="27"/>
        <v>201-400</v>
      </c>
      <c r="P292">
        <v>51</v>
      </c>
      <c r="Q292" t="str">
        <f t="shared" si="28"/>
        <v>51-100</v>
      </c>
      <c r="R292" t="s">
        <v>56</v>
      </c>
      <c r="S292" t="s">
        <v>31</v>
      </c>
      <c r="T292" t="s">
        <v>40</v>
      </c>
      <c r="U292">
        <v>8</v>
      </c>
      <c r="V292">
        <v>4.3</v>
      </c>
      <c r="W292" t="b">
        <v>0</v>
      </c>
      <c r="X292" t="s">
        <v>33</v>
      </c>
      <c r="Y292">
        <v>1546</v>
      </c>
      <c r="Z292" t="str">
        <f t="shared" si="29"/>
        <v>1001-2000</v>
      </c>
      <c r="AA292" t="s">
        <v>41</v>
      </c>
      <c r="AB292" t="s">
        <v>42</v>
      </c>
      <c r="AC292" t="s">
        <v>43</v>
      </c>
    </row>
    <row r="293" spans="1:29" x14ac:dyDescent="0.3">
      <c r="A293">
        <v>5721</v>
      </c>
      <c r="B293" t="s">
        <v>253</v>
      </c>
      <c r="C293" s="1">
        <v>45088</v>
      </c>
      <c r="D293" s="1">
        <v>45638</v>
      </c>
      <c r="E293">
        <f t="shared" si="24"/>
        <v>550</v>
      </c>
      <c r="F293" t="str">
        <f t="shared" si="25"/>
        <v>501-600</v>
      </c>
      <c r="G293">
        <v>15.99</v>
      </c>
      <c r="H293">
        <v>415</v>
      </c>
      <c r="I293" t="str">
        <f t="shared" si="26"/>
        <v>401-500</v>
      </c>
      <c r="J293" t="s">
        <v>54</v>
      </c>
      <c r="K293">
        <v>2</v>
      </c>
      <c r="L293">
        <v>1</v>
      </c>
      <c r="M293" t="b">
        <v>0</v>
      </c>
      <c r="N293">
        <v>958</v>
      </c>
      <c r="O293" t="str">
        <f t="shared" si="27"/>
        <v>801-1000</v>
      </c>
      <c r="P293">
        <v>192</v>
      </c>
      <c r="Q293" t="str">
        <f t="shared" si="28"/>
        <v>151-200</v>
      </c>
      <c r="R293" t="s">
        <v>30</v>
      </c>
      <c r="S293" t="s">
        <v>57</v>
      </c>
      <c r="T293" t="s">
        <v>40</v>
      </c>
      <c r="U293">
        <v>22</v>
      </c>
      <c r="V293">
        <v>4.8</v>
      </c>
      <c r="W293" t="b">
        <v>1</v>
      </c>
      <c r="X293" t="s">
        <v>33</v>
      </c>
      <c r="Y293">
        <v>1955</v>
      </c>
      <c r="Z293" t="str">
        <f t="shared" si="29"/>
        <v>1001-2000</v>
      </c>
      <c r="AA293" t="s">
        <v>73</v>
      </c>
      <c r="AB293" t="s">
        <v>36</v>
      </c>
      <c r="AC293" t="s">
        <v>84</v>
      </c>
    </row>
    <row r="294" spans="1:29" x14ac:dyDescent="0.3">
      <c r="A294">
        <v>4204</v>
      </c>
      <c r="B294" t="s">
        <v>124</v>
      </c>
      <c r="C294" s="1">
        <v>45242</v>
      </c>
      <c r="D294" s="1">
        <v>45640</v>
      </c>
      <c r="E294">
        <f t="shared" si="24"/>
        <v>398</v>
      </c>
      <c r="F294" t="str">
        <f t="shared" si="25"/>
        <v>301-400</v>
      </c>
      <c r="G294">
        <v>11.99</v>
      </c>
      <c r="H294">
        <v>494</v>
      </c>
      <c r="I294" t="str">
        <f t="shared" si="26"/>
        <v>401-500</v>
      </c>
      <c r="J294" t="s">
        <v>63</v>
      </c>
      <c r="K294">
        <v>5</v>
      </c>
      <c r="L294">
        <v>6</v>
      </c>
      <c r="M294" t="b">
        <v>1</v>
      </c>
      <c r="N294">
        <v>202</v>
      </c>
      <c r="O294" t="str">
        <f t="shared" si="27"/>
        <v>201-400</v>
      </c>
      <c r="P294">
        <v>163</v>
      </c>
      <c r="Q294" t="str">
        <f t="shared" si="28"/>
        <v>151-200</v>
      </c>
      <c r="R294" t="s">
        <v>51</v>
      </c>
      <c r="S294" t="s">
        <v>46</v>
      </c>
      <c r="T294" t="s">
        <v>58</v>
      </c>
      <c r="U294">
        <v>61</v>
      </c>
      <c r="V294">
        <v>4</v>
      </c>
      <c r="W294" t="b">
        <v>1</v>
      </c>
      <c r="X294" t="s">
        <v>33</v>
      </c>
      <c r="Y294">
        <v>4889</v>
      </c>
      <c r="Z294" t="str">
        <f t="shared" si="29"/>
        <v>4001-5000</v>
      </c>
      <c r="AA294" t="s">
        <v>73</v>
      </c>
      <c r="AB294" t="s">
        <v>36</v>
      </c>
      <c r="AC294" t="s">
        <v>61</v>
      </c>
    </row>
    <row r="295" spans="1:29" x14ac:dyDescent="0.3">
      <c r="A295">
        <v>5666</v>
      </c>
      <c r="B295" t="s">
        <v>186</v>
      </c>
      <c r="C295" s="1">
        <v>45038</v>
      </c>
      <c r="D295" s="1">
        <v>45616</v>
      </c>
      <c r="E295">
        <f t="shared" si="24"/>
        <v>578</v>
      </c>
      <c r="F295" t="str">
        <f t="shared" si="25"/>
        <v>501-600</v>
      </c>
      <c r="G295">
        <v>7.99</v>
      </c>
      <c r="H295">
        <v>109</v>
      </c>
      <c r="I295" t="str">
        <f t="shared" si="26"/>
        <v>101-200</v>
      </c>
      <c r="J295" t="s">
        <v>39</v>
      </c>
      <c r="K295">
        <v>4</v>
      </c>
      <c r="L295">
        <v>4</v>
      </c>
      <c r="M295" t="b">
        <v>1</v>
      </c>
      <c r="N295">
        <v>899</v>
      </c>
      <c r="O295" t="str">
        <f t="shared" si="27"/>
        <v>801-1000</v>
      </c>
      <c r="P295">
        <v>11</v>
      </c>
      <c r="Q295" t="str">
        <f t="shared" si="28"/>
        <v>0-50</v>
      </c>
      <c r="R295" t="s">
        <v>51</v>
      </c>
      <c r="S295" t="s">
        <v>57</v>
      </c>
      <c r="T295" t="s">
        <v>40</v>
      </c>
      <c r="U295">
        <v>63</v>
      </c>
      <c r="V295">
        <v>4.3</v>
      </c>
      <c r="W295" t="b">
        <v>0</v>
      </c>
      <c r="X295" t="s">
        <v>33</v>
      </c>
      <c r="Y295">
        <v>1185</v>
      </c>
      <c r="Z295" t="str">
        <f t="shared" si="29"/>
        <v>1001-2000</v>
      </c>
      <c r="AA295" t="s">
        <v>65</v>
      </c>
      <c r="AB295" t="s">
        <v>60</v>
      </c>
      <c r="AC295" t="s">
        <v>37</v>
      </c>
    </row>
    <row r="296" spans="1:29" x14ac:dyDescent="0.3">
      <c r="A296">
        <v>5943</v>
      </c>
      <c r="B296" t="s">
        <v>254</v>
      </c>
      <c r="C296" s="1">
        <v>45278</v>
      </c>
      <c r="D296" s="1">
        <v>45633</v>
      </c>
      <c r="E296">
        <f t="shared" si="24"/>
        <v>355</v>
      </c>
      <c r="F296" t="str">
        <f t="shared" si="25"/>
        <v>301-400</v>
      </c>
      <c r="G296">
        <v>7.99</v>
      </c>
      <c r="H296">
        <v>200</v>
      </c>
      <c r="I296" t="str">
        <f t="shared" si="26"/>
        <v>101-200</v>
      </c>
      <c r="J296" t="s">
        <v>89</v>
      </c>
      <c r="K296">
        <v>1</v>
      </c>
      <c r="L296">
        <v>2</v>
      </c>
      <c r="M296" t="b">
        <v>0</v>
      </c>
      <c r="N296">
        <v>465</v>
      </c>
      <c r="O296" t="str">
        <f t="shared" si="27"/>
        <v>401-600</v>
      </c>
      <c r="P296">
        <v>35</v>
      </c>
      <c r="Q296" t="str">
        <f t="shared" si="28"/>
        <v>0-50</v>
      </c>
      <c r="R296" t="s">
        <v>56</v>
      </c>
      <c r="S296" t="s">
        <v>72</v>
      </c>
      <c r="T296" t="s">
        <v>47</v>
      </c>
      <c r="U296">
        <v>29</v>
      </c>
      <c r="V296">
        <v>4.7</v>
      </c>
      <c r="W296" t="b">
        <v>1</v>
      </c>
      <c r="X296" t="s">
        <v>33</v>
      </c>
      <c r="Y296">
        <v>3040</v>
      </c>
      <c r="Z296" t="str">
        <f t="shared" si="29"/>
        <v>3001-4000</v>
      </c>
      <c r="AA296" t="s">
        <v>41</v>
      </c>
      <c r="AB296" t="s">
        <v>77</v>
      </c>
      <c r="AC296" t="s">
        <v>43</v>
      </c>
    </row>
    <row r="297" spans="1:29" x14ac:dyDescent="0.3">
      <c r="A297">
        <v>3202</v>
      </c>
      <c r="B297" t="s">
        <v>55</v>
      </c>
      <c r="C297" s="1">
        <v>45345</v>
      </c>
      <c r="D297" s="1">
        <v>45630</v>
      </c>
      <c r="E297">
        <f t="shared" si="24"/>
        <v>285</v>
      </c>
      <c r="F297" t="str">
        <f t="shared" si="25"/>
        <v>201-300</v>
      </c>
      <c r="G297">
        <v>11.99</v>
      </c>
      <c r="H297">
        <v>134</v>
      </c>
      <c r="I297" t="str">
        <f t="shared" si="26"/>
        <v>101-200</v>
      </c>
      <c r="J297" t="s">
        <v>50</v>
      </c>
      <c r="K297">
        <v>4</v>
      </c>
      <c r="L297">
        <v>1</v>
      </c>
      <c r="M297" t="b">
        <v>1</v>
      </c>
      <c r="N297">
        <v>459</v>
      </c>
      <c r="O297" t="str">
        <f t="shared" si="27"/>
        <v>401-600</v>
      </c>
      <c r="P297">
        <v>105</v>
      </c>
      <c r="Q297" t="str">
        <f t="shared" si="28"/>
        <v>101-150</v>
      </c>
      <c r="R297" t="s">
        <v>51</v>
      </c>
      <c r="S297" t="s">
        <v>72</v>
      </c>
      <c r="T297" t="s">
        <v>40</v>
      </c>
      <c r="U297">
        <v>3</v>
      </c>
      <c r="V297">
        <v>3.7</v>
      </c>
      <c r="W297" t="b">
        <v>1</v>
      </c>
      <c r="X297" t="s">
        <v>33</v>
      </c>
      <c r="Y297">
        <v>4729</v>
      </c>
      <c r="Z297" t="str">
        <f t="shared" si="29"/>
        <v>4001-5000</v>
      </c>
      <c r="AA297" t="s">
        <v>35</v>
      </c>
      <c r="AB297" t="s">
        <v>68</v>
      </c>
      <c r="AC297" t="s">
        <v>84</v>
      </c>
    </row>
    <row r="298" spans="1:29" x14ac:dyDescent="0.3">
      <c r="A298">
        <v>4512</v>
      </c>
      <c r="B298" t="s">
        <v>178</v>
      </c>
      <c r="C298" s="1">
        <v>44978</v>
      </c>
      <c r="D298" s="1">
        <v>45626</v>
      </c>
      <c r="E298">
        <f t="shared" si="24"/>
        <v>648</v>
      </c>
      <c r="F298" t="str">
        <f t="shared" si="25"/>
        <v>601-700</v>
      </c>
      <c r="G298">
        <v>11.99</v>
      </c>
      <c r="H298">
        <v>250</v>
      </c>
      <c r="I298" t="str">
        <f t="shared" si="26"/>
        <v>201-300</v>
      </c>
      <c r="J298" t="s">
        <v>54</v>
      </c>
      <c r="K298">
        <v>5</v>
      </c>
      <c r="L298">
        <v>2</v>
      </c>
      <c r="M298" t="b">
        <v>0</v>
      </c>
      <c r="N298">
        <v>611</v>
      </c>
      <c r="O298" t="str">
        <f t="shared" si="27"/>
        <v>601-800</v>
      </c>
      <c r="P298">
        <v>170</v>
      </c>
      <c r="Q298" t="str">
        <f t="shared" si="28"/>
        <v>151-200</v>
      </c>
      <c r="R298" t="s">
        <v>51</v>
      </c>
      <c r="S298" t="s">
        <v>57</v>
      </c>
      <c r="T298" t="s">
        <v>64</v>
      </c>
      <c r="U298">
        <v>71</v>
      </c>
      <c r="V298">
        <v>3.9</v>
      </c>
      <c r="W298" t="b">
        <v>0</v>
      </c>
      <c r="X298" t="s">
        <v>33</v>
      </c>
      <c r="Y298">
        <v>4193</v>
      </c>
      <c r="Z298" t="str">
        <f t="shared" si="29"/>
        <v>4001-5000</v>
      </c>
      <c r="AA298" t="s">
        <v>35</v>
      </c>
      <c r="AB298" t="s">
        <v>42</v>
      </c>
      <c r="AC298" t="s">
        <v>43</v>
      </c>
    </row>
    <row r="299" spans="1:29" x14ac:dyDescent="0.3">
      <c r="A299">
        <v>2075</v>
      </c>
      <c r="B299" t="s">
        <v>225</v>
      </c>
      <c r="C299" s="1">
        <v>45593</v>
      </c>
      <c r="D299" s="1">
        <v>45635</v>
      </c>
      <c r="E299">
        <f t="shared" si="24"/>
        <v>42</v>
      </c>
      <c r="F299" t="str">
        <f t="shared" si="25"/>
        <v>0-100</v>
      </c>
      <c r="G299">
        <v>7.99</v>
      </c>
      <c r="H299">
        <v>305</v>
      </c>
      <c r="I299" t="str">
        <f t="shared" si="26"/>
        <v>301-400</v>
      </c>
      <c r="J299" t="s">
        <v>39</v>
      </c>
      <c r="K299">
        <v>2</v>
      </c>
      <c r="L299">
        <v>3</v>
      </c>
      <c r="M299" t="b">
        <v>1</v>
      </c>
      <c r="N299">
        <v>49</v>
      </c>
      <c r="O299" t="str">
        <f t="shared" si="27"/>
        <v>0-200</v>
      </c>
      <c r="P299">
        <v>146</v>
      </c>
      <c r="Q299" t="str">
        <f t="shared" si="28"/>
        <v>101-150</v>
      </c>
      <c r="R299" t="s">
        <v>30</v>
      </c>
      <c r="S299" t="s">
        <v>46</v>
      </c>
      <c r="T299" t="s">
        <v>47</v>
      </c>
      <c r="U299">
        <v>48</v>
      </c>
      <c r="V299">
        <v>4.5999999999999996</v>
      </c>
      <c r="W299" t="b">
        <v>0</v>
      </c>
      <c r="X299" t="s">
        <v>33</v>
      </c>
      <c r="Y299">
        <v>4626</v>
      </c>
      <c r="Z299" t="str">
        <f t="shared" si="29"/>
        <v>4001-5000</v>
      </c>
      <c r="AA299" t="s">
        <v>59</v>
      </c>
      <c r="AB299" t="s">
        <v>77</v>
      </c>
      <c r="AC299" t="s">
        <v>61</v>
      </c>
    </row>
    <row r="300" spans="1:29" x14ac:dyDescent="0.3">
      <c r="A300">
        <v>4057</v>
      </c>
      <c r="B300" t="s">
        <v>255</v>
      </c>
      <c r="C300" s="1">
        <v>45422</v>
      </c>
      <c r="D300" s="1">
        <v>45624</v>
      </c>
      <c r="E300">
        <f t="shared" si="24"/>
        <v>202</v>
      </c>
      <c r="F300" t="str">
        <f t="shared" si="25"/>
        <v>201-300</v>
      </c>
      <c r="G300">
        <v>15.99</v>
      </c>
      <c r="H300">
        <v>256</v>
      </c>
      <c r="I300" t="str">
        <f t="shared" si="26"/>
        <v>201-300</v>
      </c>
      <c r="J300" t="s">
        <v>70</v>
      </c>
      <c r="K300">
        <v>5</v>
      </c>
      <c r="L300">
        <v>3</v>
      </c>
      <c r="M300" t="b">
        <v>0</v>
      </c>
      <c r="N300">
        <v>929</v>
      </c>
      <c r="O300" t="str">
        <f t="shared" si="27"/>
        <v>801-1000</v>
      </c>
      <c r="P300">
        <v>89</v>
      </c>
      <c r="Q300" t="str">
        <f t="shared" si="28"/>
        <v>51-100</v>
      </c>
      <c r="R300" t="s">
        <v>45</v>
      </c>
      <c r="S300" t="s">
        <v>31</v>
      </c>
      <c r="T300" t="s">
        <v>58</v>
      </c>
      <c r="U300">
        <v>89</v>
      </c>
      <c r="V300">
        <v>3.3</v>
      </c>
      <c r="W300" t="b">
        <v>0</v>
      </c>
      <c r="X300" t="s">
        <v>33</v>
      </c>
      <c r="Y300">
        <v>60</v>
      </c>
      <c r="Z300" t="str">
        <f t="shared" si="29"/>
        <v>0-1000</v>
      </c>
      <c r="AA300" t="s">
        <v>35</v>
      </c>
      <c r="AB300" t="s">
        <v>77</v>
      </c>
      <c r="AC300" t="s">
        <v>61</v>
      </c>
    </row>
    <row r="301" spans="1:29" x14ac:dyDescent="0.3">
      <c r="A301">
        <v>5537</v>
      </c>
      <c r="B301" t="s">
        <v>150</v>
      </c>
      <c r="C301" s="1">
        <v>45547</v>
      </c>
      <c r="D301" s="1">
        <v>45615</v>
      </c>
      <c r="E301">
        <f t="shared" si="24"/>
        <v>68</v>
      </c>
      <c r="F301" t="str">
        <f t="shared" si="25"/>
        <v>0-100</v>
      </c>
      <c r="G301">
        <v>11.99</v>
      </c>
      <c r="H301">
        <v>214</v>
      </c>
      <c r="I301" t="str">
        <f t="shared" si="26"/>
        <v>201-300</v>
      </c>
      <c r="J301" t="s">
        <v>54</v>
      </c>
      <c r="K301">
        <v>1</v>
      </c>
      <c r="L301">
        <v>3</v>
      </c>
      <c r="M301" t="b">
        <v>0</v>
      </c>
      <c r="N301">
        <v>39</v>
      </c>
      <c r="O301" t="str">
        <f t="shared" si="27"/>
        <v>0-200</v>
      </c>
      <c r="P301">
        <v>89</v>
      </c>
      <c r="Q301" t="str">
        <f t="shared" si="28"/>
        <v>51-100</v>
      </c>
      <c r="R301" t="s">
        <v>45</v>
      </c>
      <c r="S301" t="s">
        <v>46</v>
      </c>
      <c r="T301" t="s">
        <v>32</v>
      </c>
      <c r="U301">
        <v>37</v>
      </c>
      <c r="V301">
        <v>3.5</v>
      </c>
      <c r="W301" t="b">
        <v>1</v>
      </c>
      <c r="X301" t="s">
        <v>33</v>
      </c>
      <c r="Y301">
        <v>2597</v>
      </c>
      <c r="Z301" t="str">
        <f t="shared" si="29"/>
        <v>2001-3000</v>
      </c>
      <c r="AA301" t="s">
        <v>73</v>
      </c>
      <c r="AB301" t="s">
        <v>68</v>
      </c>
      <c r="AC301" t="s">
        <v>61</v>
      </c>
    </row>
    <row r="302" spans="1:29" x14ac:dyDescent="0.3">
      <c r="A302">
        <v>9520</v>
      </c>
      <c r="B302" t="s">
        <v>256</v>
      </c>
      <c r="C302" s="1">
        <v>45143</v>
      </c>
      <c r="D302" s="1">
        <v>45627</v>
      </c>
      <c r="E302">
        <f t="shared" si="24"/>
        <v>484</v>
      </c>
      <c r="F302" t="str">
        <f t="shared" si="25"/>
        <v>401-500</v>
      </c>
      <c r="G302">
        <v>11.99</v>
      </c>
      <c r="H302">
        <v>272</v>
      </c>
      <c r="I302" t="str">
        <f t="shared" si="26"/>
        <v>201-300</v>
      </c>
      <c r="J302" t="s">
        <v>89</v>
      </c>
      <c r="K302">
        <v>1</v>
      </c>
      <c r="L302">
        <v>2</v>
      </c>
      <c r="M302" t="b">
        <v>0</v>
      </c>
      <c r="N302">
        <v>520</v>
      </c>
      <c r="O302" t="str">
        <f t="shared" si="27"/>
        <v>401-600</v>
      </c>
      <c r="P302">
        <v>170</v>
      </c>
      <c r="Q302" t="str">
        <f t="shared" si="28"/>
        <v>151-200</v>
      </c>
      <c r="R302" t="s">
        <v>71</v>
      </c>
      <c r="S302" t="s">
        <v>31</v>
      </c>
      <c r="T302" t="s">
        <v>40</v>
      </c>
      <c r="U302">
        <v>100</v>
      </c>
      <c r="V302">
        <v>5</v>
      </c>
      <c r="W302" t="b">
        <v>0</v>
      </c>
      <c r="X302" t="s">
        <v>33</v>
      </c>
      <c r="Y302">
        <v>260</v>
      </c>
      <c r="Z302" t="str">
        <f t="shared" si="29"/>
        <v>0-1000</v>
      </c>
      <c r="AA302" t="s">
        <v>73</v>
      </c>
      <c r="AB302" t="s">
        <v>77</v>
      </c>
      <c r="AC302" t="s">
        <v>61</v>
      </c>
    </row>
    <row r="303" spans="1:29" x14ac:dyDescent="0.3">
      <c r="A303">
        <v>1081</v>
      </c>
      <c r="B303" t="s">
        <v>257</v>
      </c>
      <c r="C303" s="1">
        <v>45501</v>
      </c>
      <c r="D303" s="1">
        <v>45625</v>
      </c>
      <c r="E303">
        <f t="shared" si="24"/>
        <v>124</v>
      </c>
      <c r="F303" t="str">
        <f t="shared" si="25"/>
        <v>101-200</v>
      </c>
      <c r="G303">
        <v>15.99</v>
      </c>
      <c r="H303">
        <v>144</v>
      </c>
      <c r="I303" t="str">
        <f t="shared" si="26"/>
        <v>101-200</v>
      </c>
      <c r="J303" t="s">
        <v>39</v>
      </c>
      <c r="K303">
        <v>3</v>
      </c>
      <c r="L303">
        <v>4</v>
      </c>
      <c r="M303" t="b">
        <v>0</v>
      </c>
      <c r="N303">
        <v>501</v>
      </c>
      <c r="O303" t="str">
        <f t="shared" si="27"/>
        <v>401-600</v>
      </c>
      <c r="P303">
        <v>64</v>
      </c>
      <c r="Q303" t="str">
        <f t="shared" si="28"/>
        <v>51-100</v>
      </c>
      <c r="R303" t="s">
        <v>45</v>
      </c>
      <c r="S303" t="s">
        <v>46</v>
      </c>
      <c r="T303" t="s">
        <v>64</v>
      </c>
      <c r="U303">
        <v>98</v>
      </c>
      <c r="V303">
        <v>3.3</v>
      </c>
      <c r="W303" t="b">
        <v>0</v>
      </c>
      <c r="X303" t="s">
        <v>33</v>
      </c>
      <c r="Y303">
        <v>1544</v>
      </c>
      <c r="Z303" t="str">
        <f t="shared" si="29"/>
        <v>1001-2000</v>
      </c>
      <c r="AA303" t="s">
        <v>73</v>
      </c>
      <c r="AB303" t="s">
        <v>36</v>
      </c>
      <c r="AC303" t="s">
        <v>37</v>
      </c>
    </row>
    <row r="304" spans="1:29" x14ac:dyDescent="0.3">
      <c r="A304">
        <v>7621</v>
      </c>
      <c r="B304" t="s">
        <v>256</v>
      </c>
      <c r="C304" s="1">
        <v>45175</v>
      </c>
      <c r="D304" s="1">
        <v>45632</v>
      </c>
      <c r="E304">
        <f t="shared" si="24"/>
        <v>457</v>
      </c>
      <c r="F304" t="str">
        <f t="shared" si="25"/>
        <v>401-500</v>
      </c>
      <c r="G304">
        <v>7.99</v>
      </c>
      <c r="H304">
        <v>381</v>
      </c>
      <c r="I304" t="str">
        <f t="shared" si="26"/>
        <v>301-400</v>
      </c>
      <c r="J304" t="s">
        <v>39</v>
      </c>
      <c r="K304">
        <v>5</v>
      </c>
      <c r="L304">
        <v>6</v>
      </c>
      <c r="M304" t="b">
        <v>0</v>
      </c>
      <c r="N304">
        <v>593</v>
      </c>
      <c r="O304" t="str">
        <f t="shared" si="27"/>
        <v>401-600</v>
      </c>
      <c r="P304">
        <v>46</v>
      </c>
      <c r="Q304" t="str">
        <f t="shared" si="28"/>
        <v>0-50</v>
      </c>
      <c r="R304" t="s">
        <v>67</v>
      </c>
      <c r="S304" t="s">
        <v>46</v>
      </c>
      <c r="T304" t="s">
        <v>64</v>
      </c>
      <c r="U304">
        <v>10</v>
      </c>
      <c r="V304">
        <v>4.5999999999999996</v>
      </c>
      <c r="W304" t="b">
        <v>1</v>
      </c>
      <c r="X304" t="s">
        <v>33</v>
      </c>
      <c r="Y304">
        <v>4528</v>
      </c>
      <c r="Z304" t="str">
        <f t="shared" si="29"/>
        <v>4001-5000</v>
      </c>
      <c r="AA304" t="s">
        <v>73</v>
      </c>
      <c r="AB304" t="s">
        <v>77</v>
      </c>
      <c r="AC304" t="s">
        <v>43</v>
      </c>
    </row>
    <row r="305" spans="1:29" x14ac:dyDescent="0.3">
      <c r="A305">
        <v>4558</v>
      </c>
      <c r="B305" t="s">
        <v>146</v>
      </c>
      <c r="C305" s="1">
        <v>44944</v>
      </c>
      <c r="D305" s="1">
        <v>45616</v>
      </c>
      <c r="E305">
        <f t="shared" si="24"/>
        <v>672</v>
      </c>
      <c r="F305" t="str">
        <f t="shared" si="25"/>
        <v>601-700</v>
      </c>
      <c r="G305">
        <v>11.99</v>
      </c>
      <c r="H305">
        <v>292</v>
      </c>
      <c r="I305" t="str">
        <f t="shared" si="26"/>
        <v>201-300</v>
      </c>
      <c r="J305" t="s">
        <v>39</v>
      </c>
      <c r="K305">
        <v>4</v>
      </c>
      <c r="L305">
        <v>2</v>
      </c>
      <c r="M305" t="b">
        <v>1</v>
      </c>
      <c r="N305">
        <v>109</v>
      </c>
      <c r="O305" t="str">
        <f t="shared" si="27"/>
        <v>0-200</v>
      </c>
      <c r="P305">
        <v>68</v>
      </c>
      <c r="Q305" t="str">
        <f t="shared" si="28"/>
        <v>51-100</v>
      </c>
      <c r="R305" t="s">
        <v>71</v>
      </c>
      <c r="S305" t="s">
        <v>57</v>
      </c>
      <c r="T305" t="s">
        <v>64</v>
      </c>
      <c r="U305">
        <v>95</v>
      </c>
      <c r="V305">
        <v>4.3</v>
      </c>
      <c r="W305" t="b">
        <v>0</v>
      </c>
      <c r="X305" t="s">
        <v>33</v>
      </c>
      <c r="Y305">
        <v>1127</v>
      </c>
      <c r="Z305" t="str">
        <f t="shared" si="29"/>
        <v>1001-2000</v>
      </c>
      <c r="AA305" t="s">
        <v>65</v>
      </c>
      <c r="AB305" t="s">
        <v>77</v>
      </c>
      <c r="AC305" t="s">
        <v>43</v>
      </c>
    </row>
    <row r="306" spans="1:29" x14ac:dyDescent="0.3">
      <c r="A306">
        <v>6628</v>
      </c>
      <c r="B306" t="s">
        <v>230</v>
      </c>
      <c r="C306" s="1">
        <v>45013</v>
      </c>
      <c r="D306" s="1">
        <v>45641</v>
      </c>
      <c r="E306">
        <f t="shared" si="24"/>
        <v>628</v>
      </c>
      <c r="F306" t="str">
        <f t="shared" si="25"/>
        <v>601-700</v>
      </c>
      <c r="G306">
        <v>11.99</v>
      </c>
      <c r="H306">
        <v>358</v>
      </c>
      <c r="I306" t="str">
        <f t="shared" si="26"/>
        <v>301-400</v>
      </c>
      <c r="J306" t="s">
        <v>89</v>
      </c>
      <c r="K306">
        <v>4</v>
      </c>
      <c r="L306">
        <v>3</v>
      </c>
      <c r="M306" t="b">
        <v>0</v>
      </c>
      <c r="N306">
        <v>472</v>
      </c>
      <c r="O306" t="str">
        <f t="shared" si="27"/>
        <v>401-600</v>
      </c>
      <c r="P306">
        <v>65</v>
      </c>
      <c r="Q306" t="str">
        <f t="shared" si="28"/>
        <v>51-100</v>
      </c>
      <c r="R306" t="s">
        <v>56</v>
      </c>
      <c r="S306" t="s">
        <v>46</v>
      </c>
      <c r="T306" t="s">
        <v>58</v>
      </c>
      <c r="U306">
        <v>92</v>
      </c>
      <c r="V306">
        <v>4</v>
      </c>
      <c r="W306" t="b">
        <v>0</v>
      </c>
      <c r="X306" t="s">
        <v>33</v>
      </c>
      <c r="Y306">
        <v>4542</v>
      </c>
      <c r="Z306" t="str">
        <f t="shared" si="29"/>
        <v>4001-5000</v>
      </c>
      <c r="AA306" t="s">
        <v>35</v>
      </c>
      <c r="AB306" t="s">
        <v>68</v>
      </c>
      <c r="AC306" t="s">
        <v>43</v>
      </c>
    </row>
    <row r="307" spans="1:29" x14ac:dyDescent="0.3">
      <c r="A307">
        <v>7643</v>
      </c>
      <c r="B307" t="s">
        <v>258</v>
      </c>
      <c r="C307" s="1">
        <v>45483</v>
      </c>
      <c r="D307" s="1">
        <v>45629</v>
      </c>
      <c r="E307">
        <f t="shared" si="24"/>
        <v>146</v>
      </c>
      <c r="F307" t="str">
        <f t="shared" si="25"/>
        <v>101-200</v>
      </c>
      <c r="G307">
        <v>15.99</v>
      </c>
      <c r="H307">
        <v>426</v>
      </c>
      <c r="I307" t="str">
        <f t="shared" si="26"/>
        <v>401-500</v>
      </c>
      <c r="J307" t="s">
        <v>50</v>
      </c>
      <c r="K307">
        <v>1</v>
      </c>
      <c r="L307">
        <v>6</v>
      </c>
      <c r="M307" t="b">
        <v>1</v>
      </c>
      <c r="N307">
        <v>229</v>
      </c>
      <c r="O307" t="str">
        <f t="shared" si="27"/>
        <v>201-400</v>
      </c>
      <c r="P307">
        <v>120</v>
      </c>
      <c r="Q307" t="str">
        <f t="shared" si="28"/>
        <v>101-150</v>
      </c>
      <c r="R307" t="s">
        <v>30</v>
      </c>
      <c r="S307" t="s">
        <v>31</v>
      </c>
      <c r="T307" t="s">
        <v>75</v>
      </c>
      <c r="U307">
        <v>38</v>
      </c>
      <c r="V307">
        <v>3.3</v>
      </c>
      <c r="W307" t="b">
        <v>1</v>
      </c>
      <c r="X307" t="s">
        <v>33</v>
      </c>
      <c r="Y307">
        <v>1436</v>
      </c>
      <c r="Z307" t="str">
        <f t="shared" si="29"/>
        <v>1001-2000</v>
      </c>
      <c r="AA307" t="s">
        <v>35</v>
      </c>
      <c r="AB307" t="s">
        <v>77</v>
      </c>
      <c r="AC307" t="s">
        <v>61</v>
      </c>
    </row>
    <row r="308" spans="1:29" x14ac:dyDescent="0.3">
      <c r="A308">
        <v>4709</v>
      </c>
      <c r="B308" t="s">
        <v>259</v>
      </c>
      <c r="C308" s="1">
        <v>45191</v>
      </c>
      <c r="D308" s="1">
        <v>45620</v>
      </c>
      <c r="E308">
        <f t="shared" si="24"/>
        <v>429</v>
      </c>
      <c r="F308" t="str">
        <f t="shared" si="25"/>
        <v>401-500</v>
      </c>
      <c r="G308">
        <v>11.99</v>
      </c>
      <c r="H308">
        <v>474</v>
      </c>
      <c r="I308" t="str">
        <f t="shared" si="26"/>
        <v>401-500</v>
      </c>
      <c r="J308" t="s">
        <v>70</v>
      </c>
      <c r="K308">
        <v>5</v>
      </c>
      <c r="L308">
        <v>1</v>
      </c>
      <c r="M308" t="b">
        <v>0</v>
      </c>
      <c r="N308">
        <v>487</v>
      </c>
      <c r="O308" t="str">
        <f t="shared" si="27"/>
        <v>401-600</v>
      </c>
      <c r="P308">
        <v>107</v>
      </c>
      <c r="Q308" t="str">
        <f t="shared" si="28"/>
        <v>101-150</v>
      </c>
      <c r="R308" t="s">
        <v>67</v>
      </c>
      <c r="S308" t="s">
        <v>46</v>
      </c>
      <c r="T308" t="s">
        <v>40</v>
      </c>
      <c r="U308">
        <v>66</v>
      </c>
      <c r="V308">
        <v>4</v>
      </c>
      <c r="W308" t="b">
        <v>0</v>
      </c>
      <c r="X308" t="s">
        <v>33</v>
      </c>
      <c r="Y308">
        <v>4438</v>
      </c>
      <c r="Z308" t="str">
        <f t="shared" si="29"/>
        <v>4001-5000</v>
      </c>
      <c r="AA308" t="s">
        <v>41</v>
      </c>
      <c r="AB308" t="s">
        <v>68</v>
      </c>
      <c r="AC308" t="s">
        <v>37</v>
      </c>
    </row>
    <row r="309" spans="1:29" x14ac:dyDescent="0.3">
      <c r="A309">
        <v>8408</v>
      </c>
      <c r="B309" t="s">
        <v>129</v>
      </c>
      <c r="C309" s="1">
        <v>45135</v>
      </c>
      <c r="D309" s="1">
        <v>45638</v>
      </c>
      <c r="E309">
        <f t="shared" si="24"/>
        <v>503</v>
      </c>
      <c r="F309" t="str">
        <f t="shared" si="25"/>
        <v>501-600</v>
      </c>
      <c r="G309">
        <v>7.99</v>
      </c>
      <c r="H309">
        <v>286</v>
      </c>
      <c r="I309" t="str">
        <f t="shared" si="26"/>
        <v>201-300</v>
      </c>
      <c r="J309" t="s">
        <v>54</v>
      </c>
      <c r="K309">
        <v>2</v>
      </c>
      <c r="L309">
        <v>5</v>
      </c>
      <c r="M309" t="b">
        <v>1</v>
      </c>
      <c r="N309">
        <v>543</v>
      </c>
      <c r="O309" t="str">
        <f t="shared" si="27"/>
        <v>401-600</v>
      </c>
      <c r="P309">
        <v>16</v>
      </c>
      <c r="Q309" t="str">
        <f t="shared" si="28"/>
        <v>0-50</v>
      </c>
      <c r="R309" t="s">
        <v>30</v>
      </c>
      <c r="S309" t="s">
        <v>57</v>
      </c>
      <c r="T309" t="s">
        <v>47</v>
      </c>
      <c r="U309">
        <v>8</v>
      </c>
      <c r="V309">
        <v>3.7</v>
      </c>
      <c r="W309" t="b">
        <v>1</v>
      </c>
      <c r="X309" t="s">
        <v>33</v>
      </c>
      <c r="Y309">
        <v>3130</v>
      </c>
      <c r="Z309" t="str">
        <f t="shared" si="29"/>
        <v>3001-4000</v>
      </c>
      <c r="AA309" t="s">
        <v>35</v>
      </c>
      <c r="AB309" t="s">
        <v>36</v>
      </c>
      <c r="AC309" t="s">
        <v>84</v>
      </c>
    </row>
    <row r="310" spans="1:29" x14ac:dyDescent="0.3">
      <c r="A310">
        <v>3530</v>
      </c>
      <c r="B310" t="s">
        <v>260</v>
      </c>
      <c r="C310" s="1">
        <v>45575</v>
      </c>
      <c r="D310" s="1">
        <v>45632</v>
      </c>
      <c r="E310">
        <f t="shared" si="24"/>
        <v>57</v>
      </c>
      <c r="F310" t="str">
        <f t="shared" si="25"/>
        <v>0-100</v>
      </c>
      <c r="G310">
        <v>15.99</v>
      </c>
      <c r="H310">
        <v>498</v>
      </c>
      <c r="I310" t="str">
        <f t="shared" si="26"/>
        <v>401-500</v>
      </c>
      <c r="J310" t="s">
        <v>39</v>
      </c>
      <c r="K310">
        <v>5</v>
      </c>
      <c r="L310">
        <v>6</v>
      </c>
      <c r="M310" t="b">
        <v>0</v>
      </c>
      <c r="N310">
        <v>105</v>
      </c>
      <c r="O310" t="str">
        <f t="shared" si="27"/>
        <v>0-200</v>
      </c>
      <c r="P310">
        <v>35</v>
      </c>
      <c r="Q310" t="str">
        <f t="shared" si="28"/>
        <v>0-50</v>
      </c>
      <c r="R310" t="s">
        <v>56</v>
      </c>
      <c r="S310" t="s">
        <v>46</v>
      </c>
      <c r="T310" t="s">
        <v>64</v>
      </c>
      <c r="U310">
        <v>6</v>
      </c>
      <c r="V310">
        <v>3.9</v>
      </c>
      <c r="W310" t="b">
        <v>1</v>
      </c>
      <c r="X310" t="s">
        <v>33</v>
      </c>
      <c r="Y310">
        <v>3379</v>
      </c>
      <c r="Z310" t="str">
        <f t="shared" si="29"/>
        <v>3001-4000</v>
      </c>
      <c r="AA310" t="s">
        <v>41</v>
      </c>
      <c r="AB310" t="s">
        <v>42</v>
      </c>
      <c r="AC310" t="s">
        <v>37</v>
      </c>
    </row>
    <row r="311" spans="1:29" x14ac:dyDescent="0.3">
      <c r="A311">
        <v>3779</v>
      </c>
      <c r="B311" t="s">
        <v>198</v>
      </c>
      <c r="C311" s="1">
        <v>45464</v>
      </c>
      <c r="D311" s="1">
        <v>45641</v>
      </c>
      <c r="E311">
        <f t="shared" si="24"/>
        <v>177</v>
      </c>
      <c r="F311" t="str">
        <f t="shared" si="25"/>
        <v>101-200</v>
      </c>
      <c r="G311">
        <v>11.99</v>
      </c>
      <c r="H311">
        <v>32</v>
      </c>
      <c r="I311" t="str">
        <f t="shared" si="26"/>
        <v>0-100</v>
      </c>
      <c r="J311" t="s">
        <v>39</v>
      </c>
      <c r="K311">
        <v>2</v>
      </c>
      <c r="L311">
        <v>4</v>
      </c>
      <c r="M311" t="b">
        <v>0</v>
      </c>
      <c r="N311">
        <v>334</v>
      </c>
      <c r="O311" t="str">
        <f t="shared" si="27"/>
        <v>201-400</v>
      </c>
      <c r="P311">
        <v>151</v>
      </c>
      <c r="Q311" t="str">
        <f t="shared" si="28"/>
        <v>151-200</v>
      </c>
      <c r="R311" t="s">
        <v>51</v>
      </c>
      <c r="S311" t="s">
        <v>72</v>
      </c>
      <c r="T311" t="s">
        <v>58</v>
      </c>
      <c r="U311">
        <v>88</v>
      </c>
      <c r="V311">
        <v>3.4</v>
      </c>
      <c r="W311" t="b">
        <v>0</v>
      </c>
      <c r="X311" t="s">
        <v>33</v>
      </c>
      <c r="Y311">
        <v>3696</v>
      </c>
      <c r="Z311" t="str">
        <f t="shared" si="29"/>
        <v>3001-4000</v>
      </c>
      <c r="AA311" t="s">
        <v>73</v>
      </c>
      <c r="AB311" t="s">
        <v>42</v>
      </c>
      <c r="AC311" t="s">
        <v>43</v>
      </c>
    </row>
    <row r="312" spans="1:29" x14ac:dyDescent="0.3">
      <c r="A312">
        <v>8564</v>
      </c>
      <c r="B312" t="s">
        <v>145</v>
      </c>
      <c r="C312" s="1">
        <v>45033</v>
      </c>
      <c r="D312" s="1">
        <v>45627</v>
      </c>
      <c r="E312">
        <f t="shared" si="24"/>
        <v>594</v>
      </c>
      <c r="F312" t="str">
        <f t="shared" si="25"/>
        <v>501-600</v>
      </c>
      <c r="G312">
        <v>7.99</v>
      </c>
      <c r="H312">
        <v>84</v>
      </c>
      <c r="I312" t="str">
        <f t="shared" si="26"/>
        <v>0-100</v>
      </c>
      <c r="J312" t="s">
        <v>89</v>
      </c>
      <c r="K312">
        <v>1</v>
      </c>
      <c r="L312">
        <v>2</v>
      </c>
      <c r="M312" t="b">
        <v>1</v>
      </c>
      <c r="N312">
        <v>871</v>
      </c>
      <c r="O312" t="str">
        <f t="shared" si="27"/>
        <v>801-1000</v>
      </c>
      <c r="P312">
        <v>187</v>
      </c>
      <c r="Q312" t="str">
        <f t="shared" si="28"/>
        <v>151-200</v>
      </c>
      <c r="R312" t="s">
        <v>30</v>
      </c>
      <c r="S312" t="s">
        <v>46</v>
      </c>
      <c r="T312" t="s">
        <v>47</v>
      </c>
      <c r="U312">
        <v>96</v>
      </c>
      <c r="V312">
        <v>4.5</v>
      </c>
      <c r="W312" t="b">
        <v>1</v>
      </c>
      <c r="X312" t="s">
        <v>33</v>
      </c>
      <c r="Y312">
        <v>2416</v>
      </c>
      <c r="Z312" t="str">
        <f t="shared" si="29"/>
        <v>2001-3000</v>
      </c>
      <c r="AA312" t="s">
        <v>35</v>
      </c>
      <c r="AB312" t="s">
        <v>68</v>
      </c>
      <c r="AC312" t="s">
        <v>37</v>
      </c>
    </row>
    <row r="313" spans="1:29" x14ac:dyDescent="0.3">
      <c r="A313">
        <v>8731</v>
      </c>
      <c r="B313" t="s">
        <v>130</v>
      </c>
      <c r="C313" s="1">
        <v>45291</v>
      </c>
      <c r="D313" s="1">
        <v>45628</v>
      </c>
      <c r="E313">
        <f t="shared" si="24"/>
        <v>337</v>
      </c>
      <c r="F313" t="str">
        <f t="shared" si="25"/>
        <v>301-400</v>
      </c>
      <c r="G313">
        <v>15.99</v>
      </c>
      <c r="H313">
        <v>210</v>
      </c>
      <c r="I313" t="str">
        <f t="shared" si="26"/>
        <v>201-300</v>
      </c>
      <c r="J313" t="s">
        <v>89</v>
      </c>
      <c r="K313">
        <v>5</v>
      </c>
      <c r="L313">
        <v>5</v>
      </c>
      <c r="M313" t="b">
        <v>0</v>
      </c>
      <c r="N313">
        <v>206</v>
      </c>
      <c r="O313" t="str">
        <f t="shared" si="27"/>
        <v>201-400</v>
      </c>
      <c r="P313">
        <v>194</v>
      </c>
      <c r="Q313" t="str">
        <f t="shared" si="28"/>
        <v>151-200</v>
      </c>
      <c r="R313" t="s">
        <v>45</v>
      </c>
      <c r="S313" t="s">
        <v>31</v>
      </c>
      <c r="T313" t="s">
        <v>32</v>
      </c>
      <c r="U313">
        <v>62</v>
      </c>
      <c r="V313">
        <v>3.9</v>
      </c>
      <c r="W313" t="b">
        <v>0</v>
      </c>
      <c r="X313" t="s">
        <v>33</v>
      </c>
      <c r="Y313">
        <v>2856</v>
      </c>
      <c r="Z313" t="str">
        <f t="shared" si="29"/>
        <v>2001-3000</v>
      </c>
      <c r="AA313" t="s">
        <v>35</v>
      </c>
      <c r="AB313" t="s">
        <v>68</v>
      </c>
      <c r="AC313" t="s">
        <v>43</v>
      </c>
    </row>
    <row r="314" spans="1:29" x14ac:dyDescent="0.3">
      <c r="A314">
        <v>5000</v>
      </c>
      <c r="B314" t="s">
        <v>116</v>
      </c>
      <c r="C314" s="1">
        <v>44972</v>
      </c>
      <c r="D314" s="1">
        <v>45620</v>
      </c>
      <c r="E314">
        <f t="shared" si="24"/>
        <v>648</v>
      </c>
      <c r="F314" t="str">
        <f t="shared" si="25"/>
        <v>601-700</v>
      </c>
      <c r="G314">
        <v>15.99</v>
      </c>
      <c r="H314">
        <v>231</v>
      </c>
      <c r="I314" t="str">
        <f t="shared" si="26"/>
        <v>201-300</v>
      </c>
      <c r="J314" t="s">
        <v>63</v>
      </c>
      <c r="K314">
        <v>3</v>
      </c>
      <c r="L314">
        <v>5</v>
      </c>
      <c r="M314" t="b">
        <v>1</v>
      </c>
      <c r="N314">
        <v>701</v>
      </c>
      <c r="O314" t="str">
        <f t="shared" si="27"/>
        <v>601-800</v>
      </c>
      <c r="P314">
        <v>173</v>
      </c>
      <c r="Q314" t="str">
        <f t="shared" si="28"/>
        <v>151-200</v>
      </c>
      <c r="R314" t="s">
        <v>56</v>
      </c>
      <c r="S314" t="s">
        <v>57</v>
      </c>
      <c r="T314" t="s">
        <v>40</v>
      </c>
      <c r="U314">
        <v>65</v>
      </c>
      <c r="V314">
        <v>3.4</v>
      </c>
      <c r="W314" t="b">
        <v>1</v>
      </c>
      <c r="X314" t="s">
        <v>33</v>
      </c>
      <c r="Y314">
        <v>4177</v>
      </c>
      <c r="Z314" t="str">
        <f t="shared" si="29"/>
        <v>4001-5000</v>
      </c>
      <c r="AA314" t="s">
        <v>35</v>
      </c>
      <c r="AB314" t="s">
        <v>60</v>
      </c>
      <c r="AC314" t="s">
        <v>61</v>
      </c>
    </row>
    <row r="315" spans="1:29" x14ac:dyDescent="0.3">
      <c r="A315">
        <v>3882</v>
      </c>
      <c r="B315" t="s">
        <v>210</v>
      </c>
      <c r="C315" s="1">
        <v>45627</v>
      </c>
      <c r="D315" s="1">
        <v>45641</v>
      </c>
      <c r="E315">
        <f t="shared" si="24"/>
        <v>14</v>
      </c>
      <c r="F315" t="str">
        <f t="shared" si="25"/>
        <v>0-100</v>
      </c>
      <c r="G315">
        <v>15.99</v>
      </c>
      <c r="H315">
        <v>246</v>
      </c>
      <c r="I315" t="str">
        <f t="shared" si="26"/>
        <v>201-300</v>
      </c>
      <c r="J315" t="s">
        <v>39</v>
      </c>
      <c r="K315">
        <v>3</v>
      </c>
      <c r="L315">
        <v>3</v>
      </c>
      <c r="M315" t="b">
        <v>0</v>
      </c>
      <c r="N315">
        <v>505</v>
      </c>
      <c r="O315" t="str">
        <f t="shared" si="27"/>
        <v>401-600</v>
      </c>
      <c r="P315">
        <v>129</v>
      </c>
      <c r="Q315" t="str">
        <f t="shared" si="28"/>
        <v>101-150</v>
      </c>
      <c r="R315" t="s">
        <v>45</v>
      </c>
      <c r="S315" t="s">
        <v>57</v>
      </c>
      <c r="T315" t="s">
        <v>64</v>
      </c>
      <c r="U315">
        <v>82</v>
      </c>
      <c r="V315">
        <v>4.9000000000000004</v>
      </c>
      <c r="W315" t="b">
        <v>0</v>
      </c>
      <c r="X315" t="s">
        <v>33</v>
      </c>
      <c r="Y315">
        <v>1912</v>
      </c>
      <c r="Z315" t="str">
        <f t="shared" si="29"/>
        <v>1001-2000</v>
      </c>
      <c r="AA315" t="s">
        <v>65</v>
      </c>
      <c r="AB315" t="s">
        <v>60</v>
      </c>
      <c r="AC315" t="s">
        <v>43</v>
      </c>
    </row>
    <row r="316" spans="1:29" x14ac:dyDescent="0.3">
      <c r="A316">
        <v>4551</v>
      </c>
      <c r="B316" t="s">
        <v>261</v>
      </c>
      <c r="C316" s="1">
        <v>45310</v>
      </c>
      <c r="D316" s="1">
        <v>45615</v>
      </c>
      <c r="E316">
        <f t="shared" si="24"/>
        <v>305</v>
      </c>
      <c r="F316" t="str">
        <f t="shared" si="25"/>
        <v>301-400</v>
      </c>
      <c r="G316">
        <v>11.99</v>
      </c>
      <c r="H316">
        <v>174</v>
      </c>
      <c r="I316" t="str">
        <f t="shared" si="26"/>
        <v>101-200</v>
      </c>
      <c r="J316" t="s">
        <v>89</v>
      </c>
      <c r="K316">
        <v>1</v>
      </c>
      <c r="L316">
        <v>6</v>
      </c>
      <c r="M316" t="b">
        <v>1</v>
      </c>
      <c r="N316">
        <v>239</v>
      </c>
      <c r="O316" t="str">
        <f t="shared" si="27"/>
        <v>201-400</v>
      </c>
      <c r="P316">
        <v>175</v>
      </c>
      <c r="Q316" t="str">
        <f t="shared" si="28"/>
        <v>151-200</v>
      </c>
      <c r="R316" t="s">
        <v>30</v>
      </c>
      <c r="S316" t="s">
        <v>57</v>
      </c>
      <c r="T316" t="s">
        <v>64</v>
      </c>
      <c r="U316">
        <v>65</v>
      </c>
      <c r="V316">
        <v>3.7</v>
      </c>
      <c r="W316" t="b">
        <v>0</v>
      </c>
      <c r="X316" t="s">
        <v>33</v>
      </c>
      <c r="Y316">
        <v>2388</v>
      </c>
      <c r="Z316" t="str">
        <f t="shared" si="29"/>
        <v>2001-3000</v>
      </c>
      <c r="AA316" t="s">
        <v>73</v>
      </c>
      <c r="AB316" t="s">
        <v>60</v>
      </c>
      <c r="AC316" t="s">
        <v>61</v>
      </c>
    </row>
    <row r="317" spans="1:29" x14ac:dyDescent="0.3">
      <c r="A317">
        <v>7970</v>
      </c>
      <c r="B317" t="s">
        <v>124</v>
      </c>
      <c r="C317" s="1">
        <v>45128</v>
      </c>
      <c r="D317" s="1">
        <v>45615</v>
      </c>
      <c r="E317">
        <f t="shared" si="24"/>
        <v>487</v>
      </c>
      <c r="F317" t="str">
        <f t="shared" si="25"/>
        <v>401-500</v>
      </c>
      <c r="G317">
        <v>15.99</v>
      </c>
      <c r="H317">
        <v>298</v>
      </c>
      <c r="I317" t="str">
        <f t="shared" si="26"/>
        <v>201-300</v>
      </c>
      <c r="J317" t="s">
        <v>70</v>
      </c>
      <c r="K317">
        <v>3</v>
      </c>
      <c r="L317">
        <v>1</v>
      </c>
      <c r="M317" t="b">
        <v>1</v>
      </c>
      <c r="N317">
        <v>115</v>
      </c>
      <c r="O317" t="str">
        <f t="shared" si="27"/>
        <v>0-200</v>
      </c>
      <c r="P317">
        <v>168</v>
      </c>
      <c r="Q317" t="str">
        <f t="shared" si="28"/>
        <v>151-200</v>
      </c>
      <c r="R317" t="s">
        <v>71</v>
      </c>
      <c r="S317" t="s">
        <v>31</v>
      </c>
      <c r="T317" t="s">
        <v>32</v>
      </c>
      <c r="U317">
        <v>27</v>
      </c>
      <c r="V317">
        <v>3</v>
      </c>
      <c r="W317" t="b">
        <v>0</v>
      </c>
      <c r="X317" t="s">
        <v>33</v>
      </c>
      <c r="Y317">
        <v>4216</v>
      </c>
      <c r="Z317" t="str">
        <f t="shared" si="29"/>
        <v>4001-5000</v>
      </c>
      <c r="AA317" t="s">
        <v>35</v>
      </c>
      <c r="AB317" t="s">
        <v>77</v>
      </c>
      <c r="AC317" t="s">
        <v>61</v>
      </c>
    </row>
    <row r="318" spans="1:29" x14ac:dyDescent="0.3">
      <c r="A318">
        <v>2466</v>
      </c>
      <c r="B318" t="s">
        <v>262</v>
      </c>
      <c r="C318" s="1">
        <v>45594</v>
      </c>
      <c r="D318" s="1">
        <v>45629</v>
      </c>
      <c r="E318">
        <f t="shared" si="24"/>
        <v>35</v>
      </c>
      <c r="F318" t="str">
        <f t="shared" si="25"/>
        <v>0-100</v>
      </c>
      <c r="G318">
        <v>11.99</v>
      </c>
      <c r="H318">
        <v>344</v>
      </c>
      <c r="I318" t="str">
        <f t="shared" si="26"/>
        <v>301-400</v>
      </c>
      <c r="J318" t="s">
        <v>54</v>
      </c>
      <c r="K318">
        <v>5</v>
      </c>
      <c r="L318">
        <v>2</v>
      </c>
      <c r="M318" t="b">
        <v>0</v>
      </c>
      <c r="N318">
        <v>142</v>
      </c>
      <c r="O318" t="str">
        <f t="shared" si="27"/>
        <v>0-200</v>
      </c>
      <c r="P318">
        <v>113</v>
      </c>
      <c r="Q318" t="str">
        <f t="shared" si="28"/>
        <v>101-150</v>
      </c>
      <c r="R318" t="s">
        <v>30</v>
      </c>
      <c r="S318" t="s">
        <v>31</v>
      </c>
      <c r="T318" t="s">
        <v>40</v>
      </c>
      <c r="U318">
        <v>100</v>
      </c>
      <c r="V318">
        <v>4.5999999999999996</v>
      </c>
      <c r="W318" t="b">
        <v>1</v>
      </c>
      <c r="X318" t="s">
        <v>33</v>
      </c>
      <c r="Y318">
        <v>599</v>
      </c>
      <c r="Z318" t="str">
        <f t="shared" si="29"/>
        <v>0-1000</v>
      </c>
      <c r="AA318" t="s">
        <v>65</v>
      </c>
      <c r="AB318" t="s">
        <v>42</v>
      </c>
      <c r="AC318" t="s">
        <v>84</v>
      </c>
    </row>
    <row r="319" spans="1:29" x14ac:dyDescent="0.3">
      <c r="A319">
        <v>1303</v>
      </c>
      <c r="B319" t="s">
        <v>110</v>
      </c>
      <c r="C319" s="1">
        <v>45094</v>
      </c>
      <c r="D319" s="1">
        <v>45630</v>
      </c>
      <c r="E319">
        <f t="shared" si="24"/>
        <v>536</v>
      </c>
      <c r="F319" t="str">
        <f t="shared" si="25"/>
        <v>501-600</v>
      </c>
      <c r="G319">
        <v>11.99</v>
      </c>
      <c r="H319">
        <v>264</v>
      </c>
      <c r="I319" t="str">
        <f t="shared" si="26"/>
        <v>201-300</v>
      </c>
      <c r="J319" t="s">
        <v>89</v>
      </c>
      <c r="K319">
        <v>2</v>
      </c>
      <c r="L319">
        <v>1</v>
      </c>
      <c r="M319" t="b">
        <v>1</v>
      </c>
      <c r="N319">
        <v>744</v>
      </c>
      <c r="O319" t="str">
        <f t="shared" si="27"/>
        <v>601-800</v>
      </c>
      <c r="P319">
        <v>33</v>
      </c>
      <c r="Q319" t="str">
        <f t="shared" si="28"/>
        <v>0-50</v>
      </c>
      <c r="R319" t="s">
        <v>67</v>
      </c>
      <c r="S319" t="s">
        <v>72</v>
      </c>
      <c r="T319" t="s">
        <v>64</v>
      </c>
      <c r="U319">
        <v>29</v>
      </c>
      <c r="V319">
        <v>4.9000000000000004</v>
      </c>
      <c r="W319" t="b">
        <v>1</v>
      </c>
      <c r="X319" t="s">
        <v>33</v>
      </c>
      <c r="Y319">
        <v>804</v>
      </c>
      <c r="Z319" t="str">
        <f t="shared" si="29"/>
        <v>0-1000</v>
      </c>
      <c r="AA319" t="s">
        <v>41</v>
      </c>
      <c r="AB319" t="s">
        <v>42</v>
      </c>
      <c r="AC319" t="s">
        <v>43</v>
      </c>
    </row>
    <row r="320" spans="1:29" x14ac:dyDescent="0.3">
      <c r="A320">
        <v>9832</v>
      </c>
      <c r="B320" t="s">
        <v>207</v>
      </c>
      <c r="C320" s="1">
        <v>44916</v>
      </c>
      <c r="D320" s="1">
        <v>45617</v>
      </c>
      <c r="E320">
        <f t="shared" si="24"/>
        <v>701</v>
      </c>
      <c r="F320" t="str">
        <f t="shared" si="25"/>
        <v>701-800</v>
      </c>
      <c r="G320">
        <v>7.99</v>
      </c>
      <c r="H320">
        <v>380</v>
      </c>
      <c r="I320" t="str">
        <f t="shared" si="26"/>
        <v>301-400</v>
      </c>
      <c r="J320" t="s">
        <v>39</v>
      </c>
      <c r="K320">
        <v>2</v>
      </c>
      <c r="L320">
        <v>5</v>
      </c>
      <c r="M320" t="b">
        <v>1</v>
      </c>
      <c r="N320">
        <v>820</v>
      </c>
      <c r="O320" t="str">
        <f t="shared" si="27"/>
        <v>801-1000</v>
      </c>
      <c r="P320">
        <v>17</v>
      </c>
      <c r="Q320" t="str">
        <f t="shared" si="28"/>
        <v>0-50</v>
      </c>
      <c r="R320" t="s">
        <v>67</v>
      </c>
      <c r="S320" t="s">
        <v>31</v>
      </c>
      <c r="T320" t="s">
        <v>75</v>
      </c>
      <c r="U320">
        <v>93</v>
      </c>
      <c r="V320">
        <v>3</v>
      </c>
      <c r="W320" t="b">
        <v>0</v>
      </c>
      <c r="X320" t="s">
        <v>33</v>
      </c>
      <c r="Y320">
        <v>4565</v>
      </c>
      <c r="Z320" t="str">
        <f t="shared" si="29"/>
        <v>4001-5000</v>
      </c>
      <c r="AA320" t="s">
        <v>65</v>
      </c>
      <c r="AB320" t="s">
        <v>42</v>
      </c>
      <c r="AC320" t="s">
        <v>43</v>
      </c>
    </row>
    <row r="321" spans="1:29" x14ac:dyDescent="0.3">
      <c r="A321">
        <v>3618</v>
      </c>
      <c r="B321" t="s">
        <v>194</v>
      </c>
      <c r="C321" s="1">
        <v>45325</v>
      </c>
      <c r="D321" s="1">
        <v>45629</v>
      </c>
      <c r="E321">
        <f t="shared" si="24"/>
        <v>304</v>
      </c>
      <c r="F321" t="str">
        <f t="shared" si="25"/>
        <v>301-400</v>
      </c>
      <c r="G321">
        <v>11.99</v>
      </c>
      <c r="H321">
        <v>160</v>
      </c>
      <c r="I321" t="str">
        <f t="shared" si="26"/>
        <v>101-200</v>
      </c>
      <c r="J321" t="s">
        <v>29</v>
      </c>
      <c r="K321">
        <v>2</v>
      </c>
      <c r="L321">
        <v>1</v>
      </c>
      <c r="M321" t="b">
        <v>0</v>
      </c>
      <c r="N321">
        <v>940</v>
      </c>
      <c r="O321" t="str">
        <f t="shared" si="27"/>
        <v>801-1000</v>
      </c>
      <c r="P321">
        <v>50</v>
      </c>
      <c r="Q321" t="str">
        <f t="shared" si="28"/>
        <v>0-50</v>
      </c>
      <c r="R321" t="s">
        <v>67</v>
      </c>
      <c r="S321" t="s">
        <v>72</v>
      </c>
      <c r="T321" t="s">
        <v>40</v>
      </c>
      <c r="U321">
        <v>71</v>
      </c>
      <c r="V321">
        <v>3</v>
      </c>
      <c r="W321" t="b">
        <v>0</v>
      </c>
      <c r="X321" t="s">
        <v>33</v>
      </c>
      <c r="Y321">
        <v>1095</v>
      </c>
      <c r="Z321" t="str">
        <f t="shared" si="29"/>
        <v>1001-2000</v>
      </c>
      <c r="AA321" t="s">
        <v>41</v>
      </c>
      <c r="AB321" t="s">
        <v>77</v>
      </c>
      <c r="AC321" t="s">
        <v>37</v>
      </c>
    </row>
    <row r="322" spans="1:29" x14ac:dyDescent="0.3">
      <c r="A322">
        <v>7424</v>
      </c>
      <c r="B322" t="s">
        <v>115</v>
      </c>
      <c r="C322" s="1">
        <v>45146</v>
      </c>
      <c r="D322" s="1">
        <v>45639</v>
      </c>
      <c r="E322">
        <f t="shared" si="24"/>
        <v>493</v>
      </c>
      <c r="F322" t="str">
        <f t="shared" si="25"/>
        <v>401-500</v>
      </c>
      <c r="G322">
        <v>7.99</v>
      </c>
      <c r="H322">
        <v>55</v>
      </c>
      <c r="I322" t="str">
        <f t="shared" si="26"/>
        <v>0-100</v>
      </c>
      <c r="J322" t="s">
        <v>70</v>
      </c>
      <c r="K322">
        <v>4</v>
      </c>
      <c r="L322">
        <v>6</v>
      </c>
      <c r="M322" t="b">
        <v>1</v>
      </c>
      <c r="N322">
        <v>135</v>
      </c>
      <c r="O322" t="str">
        <f t="shared" si="27"/>
        <v>0-200</v>
      </c>
      <c r="P322">
        <v>138</v>
      </c>
      <c r="Q322" t="str">
        <f t="shared" si="28"/>
        <v>101-150</v>
      </c>
      <c r="R322" t="s">
        <v>71</v>
      </c>
      <c r="S322" t="s">
        <v>57</v>
      </c>
      <c r="T322" t="s">
        <v>75</v>
      </c>
      <c r="U322">
        <v>5</v>
      </c>
      <c r="V322">
        <v>3.4</v>
      </c>
      <c r="W322" t="b">
        <v>0</v>
      </c>
      <c r="X322" t="s">
        <v>33</v>
      </c>
      <c r="Y322">
        <v>1512</v>
      </c>
      <c r="Z322" t="str">
        <f t="shared" si="29"/>
        <v>1001-2000</v>
      </c>
      <c r="AA322" t="s">
        <v>73</v>
      </c>
      <c r="AB322" t="s">
        <v>68</v>
      </c>
      <c r="AC322" t="s">
        <v>43</v>
      </c>
    </row>
    <row r="323" spans="1:29" x14ac:dyDescent="0.3">
      <c r="A323">
        <v>8414</v>
      </c>
      <c r="B323" t="s">
        <v>115</v>
      </c>
      <c r="C323" s="1">
        <v>45304</v>
      </c>
      <c r="D323" s="1">
        <v>45618</v>
      </c>
      <c r="E323">
        <f t="shared" ref="E323:E386" si="30">DATEDIF(C323,D323, "d")</f>
        <v>314</v>
      </c>
      <c r="F323" t="str">
        <f t="shared" ref="F323:F386" si="31">IF(E323&lt;=100,"0-100",IF(E323&lt;=200,"101-200",IF(E323&lt;=300,"201-300",IF(E323&lt;=400,"301-400",IF(E323&lt;=500,"401-500",IF(E323&lt;=600,"501-600",IF( E323&lt;=700, "601-700","701-800")))))))</f>
        <v>301-400</v>
      </c>
      <c r="G323">
        <v>11.99</v>
      </c>
      <c r="H323">
        <v>70</v>
      </c>
      <c r="I323" t="str">
        <f t="shared" ref="I323:I386" si="32">IF(H323&lt;=100, "0-100",IF(H323&lt;=200, "101-200",IF(H323&lt;=300, "201-300",IF( H323&lt;=400, "301-400","401-500"))))</f>
        <v>0-100</v>
      </c>
      <c r="J323" t="s">
        <v>39</v>
      </c>
      <c r="K323">
        <v>2</v>
      </c>
      <c r="L323">
        <v>3</v>
      </c>
      <c r="M323" t="b">
        <v>1</v>
      </c>
      <c r="N323">
        <v>803</v>
      </c>
      <c r="O323" t="str">
        <f t="shared" ref="O323:O386" si="33">IF(N323&lt;=200, "0-200",IF(N323&lt;=400, "201-400",IF(N323&lt;=600, "401-600",IF( N323&lt;=800, "601-800","801-1000"))))</f>
        <v>801-1000</v>
      </c>
      <c r="P323">
        <v>51</v>
      </c>
      <c r="Q323" t="str">
        <f t="shared" ref="Q323:Q386" si="34">IF(P323&lt;=50, "0-50",IF(P323&lt;=100,"51-100",IF(P323&lt;=150,"101-150","151-200")))</f>
        <v>51-100</v>
      </c>
      <c r="R323" t="s">
        <v>56</v>
      </c>
      <c r="S323" t="s">
        <v>72</v>
      </c>
      <c r="T323" t="s">
        <v>47</v>
      </c>
      <c r="U323">
        <v>24</v>
      </c>
      <c r="V323">
        <v>3.8</v>
      </c>
      <c r="W323" t="b">
        <v>0</v>
      </c>
      <c r="X323" t="s">
        <v>33</v>
      </c>
      <c r="Y323">
        <v>1422</v>
      </c>
      <c r="Z323" t="str">
        <f t="shared" ref="Z323:Z386" si="35">IF(Y323&lt;=1000, "0-1000",IF(Y323&lt;=2000, "1001-2000",IF(Y323&lt;=3000, "2001-3000",IF( Y323&lt;=4000, "3001-4000","4001-5000"))))</f>
        <v>1001-2000</v>
      </c>
      <c r="AA323" t="s">
        <v>65</v>
      </c>
      <c r="AB323" t="s">
        <v>77</v>
      </c>
      <c r="AC323" t="s">
        <v>84</v>
      </c>
    </row>
    <row r="324" spans="1:29" x14ac:dyDescent="0.3">
      <c r="A324">
        <v>5688</v>
      </c>
      <c r="B324" t="s">
        <v>110</v>
      </c>
      <c r="C324" s="1">
        <v>45562</v>
      </c>
      <c r="D324" s="1">
        <v>45626</v>
      </c>
      <c r="E324">
        <f t="shared" si="30"/>
        <v>64</v>
      </c>
      <c r="F324" t="str">
        <f t="shared" si="31"/>
        <v>0-100</v>
      </c>
      <c r="G324">
        <v>7.99</v>
      </c>
      <c r="H324">
        <v>256</v>
      </c>
      <c r="I324" t="str">
        <f t="shared" si="32"/>
        <v>201-300</v>
      </c>
      <c r="J324" t="s">
        <v>39</v>
      </c>
      <c r="K324">
        <v>3</v>
      </c>
      <c r="L324">
        <v>3</v>
      </c>
      <c r="M324" t="b">
        <v>0</v>
      </c>
      <c r="N324">
        <v>322</v>
      </c>
      <c r="O324" t="str">
        <f t="shared" si="33"/>
        <v>201-400</v>
      </c>
      <c r="P324">
        <v>199</v>
      </c>
      <c r="Q324" t="str">
        <f t="shared" si="34"/>
        <v>151-200</v>
      </c>
      <c r="R324" t="s">
        <v>45</v>
      </c>
      <c r="S324" t="s">
        <v>57</v>
      </c>
      <c r="T324" t="s">
        <v>64</v>
      </c>
      <c r="U324">
        <v>65</v>
      </c>
      <c r="V324">
        <v>4.5</v>
      </c>
      <c r="W324" t="b">
        <v>0</v>
      </c>
      <c r="X324" t="s">
        <v>33</v>
      </c>
      <c r="Y324">
        <v>147</v>
      </c>
      <c r="Z324" t="str">
        <f t="shared" si="35"/>
        <v>0-1000</v>
      </c>
      <c r="AA324" t="s">
        <v>35</v>
      </c>
      <c r="AB324" t="s">
        <v>68</v>
      </c>
      <c r="AC324" t="s">
        <v>61</v>
      </c>
    </row>
    <row r="325" spans="1:29" x14ac:dyDescent="0.3">
      <c r="A325">
        <v>2062</v>
      </c>
      <c r="B325" t="s">
        <v>263</v>
      </c>
      <c r="C325" s="1">
        <v>45467</v>
      </c>
      <c r="D325" s="1">
        <v>45620</v>
      </c>
      <c r="E325">
        <f t="shared" si="30"/>
        <v>153</v>
      </c>
      <c r="F325" t="str">
        <f t="shared" si="31"/>
        <v>101-200</v>
      </c>
      <c r="G325">
        <v>15.99</v>
      </c>
      <c r="H325">
        <v>436</v>
      </c>
      <c r="I325" t="str">
        <f t="shared" si="32"/>
        <v>401-500</v>
      </c>
      <c r="J325" t="s">
        <v>54</v>
      </c>
      <c r="K325">
        <v>5</v>
      </c>
      <c r="L325">
        <v>6</v>
      </c>
      <c r="M325" t="b">
        <v>1</v>
      </c>
      <c r="N325">
        <v>424</v>
      </c>
      <c r="O325" t="str">
        <f t="shared" si="33"/>
        <v>401-600</v>
      </c>
      <c r="P325">
        <v>111</v>
      </c>
      <c r="Q325" t="str">
        <f t="shared" si="34"/>
        <v>101-150</v>
      </c>
      <c r="R325" t="s">
        <v>83</v>
      </c>
      <c r="S325" t="s">
        <v>57</v>
      </c>
      <c r="T325" t="s">
        <v>40</v>
      </c>
      <c r="U325">
        <v>64</v>
      </c>
      <c r="V325">
        <v>3.5</v>
      </c>
      <c r="W325" t="b">
        <v>1</v>
      </c>
      <c r="X325" t="s">
        <v>33</v>
      </c>
      <c r="Y325">
        <v>4317</v>
      </c>
      <c r="Z325" t="str">
        <f t="shared" si="35"/>
        <v>4001-5000</v>
      </c>
      <c r="AA325" t="s">
        <v>59</v>
      </c>
      <c r="AB325" t="s">
        <v>68</v>
      </c>
      <c r="AC325" t="s">
        <v>37</v>
      </c>
    </row>
    <row r="326" spans="1:29" x14ac:dyDescent="0.3">
      <c r="A326">
        <v>5031</v>
      </c>
      <c r="B326" t="s">
        <v>264</v>
      </c>
      <c r="C326" s="1">
        <v>45142</v>
      </c>
      <c r="D326" s="1">
        <v>45623</v>
      </c>
      <c r="E326">
        <f t="shared" si="30"/>
        <v>481</v>
      </c>
      <c r="F326" t="str">
        <f t="shared" si="31"/>
        <v>401-500</v>
      </c>
      <c r="G326">
        <v>7.99</v>
      </c>
      <c r="H326">
        <v>394</v>
      </c>
      <c r="I326" t="str">
        <f t="shared" si="32"/>
        <v>301-400</v>
      </c>
      <c r="J326" t="s">
        <v>29</v>
      </c>
      <c r="K326">
        <v>2</v>
      </c>
      <c r="L326">
        <v>6</v>
      </c>
      <c r="M326" t="b">
        <v>1</v>
      </c>
      <c r="N326">
        <v>60</v>
      </c>
      <c r="O326" t="str">
        <f t="shared" si="33"/>
        <v>0-200</v>
      </c>
      <c r="P326">
        <v>159</v>
      </c>
      <c r="Q326" t="str">
        <f t="shared" si="34"/>
        <v>151-200</v>
      </c>
      <c r="R326" t="s">
        <v>51</v>
      </c>
      <c r="S326" t="s">
        <v>31</v>
      </c>
      <c r="T326" t="s">
        <v>40</v>
      </c>
      <c r="U326">
        <v>51</v>
      </c>
      <c r="V326">
        <v>3</v>
      </c>
      <c r="W326" t="b">
        <v>1</v>
      </c>
      <c r="X326" t="s">
        <v>33</v>
      </c>
      <c r="Y326">
        <v>3197</v>
      </c>
      <c r="Z326" t="str">
        <f t="shared" si="35"/>
        <v>3001-4000</v>
      </c>
      <c r="AA326" t="s">
        <v>41</v>
      </c>
      <c r="AB326" t="s">
        <v>60</v>
      </c>
      <c r="AC326" t="s">
        <v>37</v>
      </c>
    </row>
    <row r="327" spans="1:29" x14ac:dyDescent="0.3">
      <c r="A327">
        <v>1162</v>
      </c>
      <c r="B327" t="s">
        <v>199</v>
      </c>
      <c r="C327" s="1">
        <v>44954</v>
      </c>
      <c r="D327" s="1">
        <v>45625</v>
      </c>
      <c r="E327">
        <f t="shared" si="30"/>
        <v>671</v>
      </c>
      <c r="F327" t="str">
        <f t="shared" si="31"/>
        <v>601-700</v>
      </c>
      <c r="G327">
        <v>15.99</v>
      </c>
      <c r="H327">
        <v>131</v>
      </c>
      <c r="I327" t="str">
        <f t="shared" si="32"/>
        <v>101-200</v>
      </c>
      <c r="J327" t="s">
        <v>50</v>
      </c>
      <c r="K327">
        <v>3</v>
      </c>
      <c r="L327">
        <v>3</v>
      </c>
      <c r="M327" t="b">
        <v>0</v>
      </c>
      <c r="N327">
        <v>865</v>
      </c>
      <c r="O327" t="str">
        <f t="shared" si="33"/>
        <v>801-1000</v>
      </c>
      <c r="P327">
        <v>8</v>
      </c>
      <c r="Q327" t="str">
        <f t="shared" si="34"/>
        <v>0-50</v>
      </c>
      <c r="R327" t="s">
        <v>56</v>
      </c>
      <c r="S327" t="s">
        <v>46</v>
      </c>
      <c r="T327" t="s">
        <v>58</v>
      </c>
      <c r="U327">
        <v>78</v>
      </c>
      <c r="V327">
        <v>4.5999999999999996</v>
      </c>
      <c r="W327" t="b">
        <v>0</v>
      </c>
      <c r="X327" t="s">
        <v>33</v>
      </c>
      <c r="Y327">
        <v>1413</v>
      </c>
      <c r="Z327" t="str">
        <f t="shared" si="35"/>
        <v>1001-2000</v>
      </c>
      <c r="AA327" t="s">
        <v>59</v>
      </c>
      <c r="AB327" t="s">
        <v>68</v>
      </c>
      <c r="AC327" t="s">
        <v>84</v>
      </c>
    </row>
    <row r="328" spans="1:29" x14ac:dyDescent="0.3">
      <c r="A328">
        <v>6564</v>
      </c>
      <c r="B328" t="s">
        <v>118</v>
      </c>
      <c r="C328" s="1">
        <v>45222</v>
      </c>
      <c r="D328" s="1">
        <v>45633</v>
      </c>
      <c r="E328">
        <f t="shared" si="30"/>
        <v>411</v>
      </c>
      <c r="F328" t="str">
        <f t="shared" si="31"/>
        <v>401-500</v>
      </c>
      <c r="G328">
        <v>11.99</v>
      </c>
      <c r="H328">
        <v>98</v>
      </c>
      <c r="I328" t="str">
        <f t="shared" si="32"/>
        <v>0-100</v>
      </c>
      <c r="J328" t="s">
        <v>39</v>
      </c>
      <c r="K328">
        <v>5</v>
      </c>
      <c r="L328">
        <v>2</v>
      </c>
      <c r="M328" t="b">
        <v>1</v>
      </c>
      <c r="N328">
        <v>526</v>
      </c>
      <c r="O328" t="str">
        <f t="shared" si="33"/>
        <v>401-600</v>
      </c>
      <c r="P328">
        <v>144</v>
      </c>
      <c r="Q328" t="str">
        <f t="shared" si="34"/>
        <v>101-150</v>
      </c>
      <c r="R328" t="s">
        <v>30</v>
      </c>
      <c r="S328" t="s">
        <v>46</v>
      </c>
      <c r="T328" t="s">
        <v>64</v>
      </c>
      <c r="U328">
        <v>10</v>
      </c>
      <c r="V328">
        <v>3.9</v>
      </c>
      <c r="W328" t="b">
        <v>1</v>
      </c>
      <c r="X328" t="s">
        <v>33</v>
      </c>
      <c r="Y328">
        <v>747</v>
      </c>
      <c r="Z328" t="str">
        <f t="shared" si="35"/>
        <v>0-1000</v>
      </c>
      <c r="AA328" t="s">
        <v>65</v>
      </c>
      <c r="AB328" t="s">
        <v>42</v>
      </c>
      <c r="AC328" t="s">
        <v>84</v>
      </c>
    </row>
    <row r="329" spans="1:29" x14ac:dyDescent="0.3">
      <c r="A329">
        <v>9298</v>
      </c>
      <c r="B329" t="s">
        <v>128</v>
      </c>
      <c r="C329" s="1">
        <v>45445</v>
      </c>
      <c r="D329" s="1">
        <v>45630</v>
      </c>
      <c r="E329">
        <f t="shared" si="30"/>
        <v>185</v>
      </c>
      <c r="F329" t="str">
        <f t="shared" si="31"/>
        <v>101-200</v>
      </c>
      <c r="G329">
        <v>11.99</v>
      </c>
      <c r="H329">
        <v>276</v>
      </c>
      <c r="I329" t="str">
        <f t="shared" si="32"/>
        <v>201-300</v>
      </c>
      <c r="J329" t="s">
        <v>70</v>
      </c>
      <c r="K329">
        <v>5</v>
      </c>
      <c r="L329">
        <v>4</v>
      </c>
      <c r="M329" t="b">
        <v>0</v>
      </c>
      <c r="N329">
        <v>389</v>
      </c>
      <c r="O329" t="str">
        <f t="shared" si="33"/>
        <v>201-400</v>
      </c>
      <c r="P329">
        <v>177</v>
      </c>
      <c r="Q329" t="str">
        <f t="shared" si="34"/>
        <v>151-200</v>
      </c>
      <c r="R329" t="s">
        <v>83</v>
      </c>
      <c r="S329" t="s">
        <v>31</v>
      </c>
      <c r="T329" t="s">
        <v>64</v>
      </c>
      <c r="U329">
        <v>19</v>
      </c>
      <c r="V329">
        <v>4.3</v>
      </c>
      <c r="W329" t="b">
        <v>0</v>
      </c>
      <c r="X329" t="s">
        <v>33</v>
      </c>
      <c r="Y329">
        <v>1099</v>
      </c>
      <c r="Z329" t="str">
        <f t="shared" si="35"/>
        <v>1001-2000</v>
      </c>
      <c r="AA329" t="s">
        <v>73</v>
      </c>
      <c r="AB329" t="s">
        <v>77</v>
      </c>
      <c r="AC329" t="s">
        <v>43</v>
      </c>
    </row>
    <row r="330" spans="1:29" x14ac:dyDescent="0.3">
      <c r="A330">
        <v>4216</v>
      </c>
      <c r="B330" t="s">
        <v>265</v>
      </c>
      <c r="C330" s="1">
        <v>45365</v>
      </c>
      <c r="D330" s="1">
        <v>45615</v>
      </c>
      <c r="E330">
        <f t="shared" si="30"/>
        <v>250</v>
      </c>
      <c r="F330" t="str">
        <f t="shared" si="31"/>
        <v>201-300</v>
      </c>
      <c r="G330">
        <v>11.99</v>
      </c>
      <c r="H330">
        <v>251</v>
      </c>
      <c r="I330" t="str">
        <f t="shared" si="32"/>
        <v>201-300</v>
      </c>
      <c r="J330" t="s">
        <v>29</v>
      </c>
      <c r="K330">
        <v>3</v>
      </c>
      <c r="L330">
        <v>3</v>
      </c>
      <c r="M330" t="b">
        <v>0</v>
      </c>
      <c r="N330">
        <v>922</v>
      </c>
      <c r="O330" t="str">
        <f t="shared" si="33"/>
        <v>801-1000</v>
      </c>
      <c r="P330">
        <v>106</v>
      </c>
      <c r="Q330" t="str">
        <f t="shared" si="34"/>
        <v>101-150</v>
      </c>
      <c r="R330" t="s">
        <v>67</v>
      </c>
      <c r="S330" t="s">
        <v>46</v>
      </c>
      <c r="T330" t="s">
        <v>32</v>
      </c>
      <c r="U330">
        <v>56</v>
      </c>
      <c r="V330">
        <v>4.3</v>
      </c>
      <c r="W330" t="b">
        <v>1</v>
      </c>
      <c r="X330" t="s">
        <v>33</v>
      </c>
      <c r="Y330">
        <v>585</v>
      </c>
      <c r="Z330" t="str">
        <f t="shared" si="35"/>
        <v>0-1000</v>
      </c>
      <c r="AA330" t="s">
        <v>35</v>
      </c>
      <c r="AB330" t="s">
        <v>42</v>
      </c>
      <c r="AC330" t="s">
        <v>37</v>
      </c>
    </row>
    <row r="331" spans="1:29" x14ac:dyDescent="0.3">
      <c r="A331">
        <v>3677</v>
      </c>
      <c r="B331" t="s">
        <v>157</v>
      </c>
      <c r="C331" s="1">
        <v>44993</v>
      </c>
      <c r="D331" s="1">
        <v>45625</v>
      </c>
      <c r="E331">
        <f t="shared" si="30"/>
        <v>632</v>
      </c>
      <c r="F331" t="str">
        <f t="shared" si="31"/>
        <v>601-700</v>
      </c>
      <c r="G331">
        <v>7.99</v>
      </c>
      <c r="H331">
        <v>233</v>
      </c>
      <c r="I331" t="str">
        <f t="shared" si="32"/>
        <v>201-300</v>
      </c>
      <c r="J331" t="s">
        <v>50</v>
      </c>
      <c r="K331">
        <v>4</v>
      </c>
      <c r="L331">
        <v>2</v>
      </c>
      <c r="M331" t="b">
        <v>1</v>
      </c>
      <c r="N331">
        <v>485</v>
      </c>
      <c r="O331" t="str">
        <f t="shared" si="33"/>
        <v>401-600</v>
      </c>
      <c r="P331">
        <v>37</v>
      </c>
      <c r="Q331" t="str">
        <f t="shared" si="34"/>
        <v>0-50</v>
      </c>
      <c r="R331" t="s">
        <v>45</v>
      </c>
      <c r="S331" t="s">
        <v>31</v>
      </c>
      <c r="T331" t="s">
        <v>47</v>
      </c>
      <c r="U331">
        <v>47</v>
      </c>
      <c r="V331">
        <v>3.4</v>
      </c>
      <c r="W331" t="b">
        <v>1</v>
      </c>
      <c r="X331" t="s">
        <v>33</v>
      </c>
      <c r="Y331">
        <v>615</v>
      </c>
      <c r="Z331" t="str">
        <f t="shared" si="35"/>
        <v>0-1000</v>
      </c>
      <c r="AA331" t="s">
        <v>35</v>
      </c>
      <c r="AB331" t="s">
        <v>42</v>
      </c>
      <c r="AC331" t="s">
        <v>84</v>
      </c>
    </row>
    <row r="332" spans="1:29" x14ac:dyDescent="0.3">
      <c r="A332">
        <v>8453</v>
      </c>
      <c r="B332" t="s">
        <v>223</v>
      </c>
      <c r="C332" s="1">
        <v>45429</v>
      </c>
      <c r="D332" s="1">
        <v>45623</v>
      </c>
      <c r="E332">
        <f t="shared" si="30"/>
        <v>194</v>
      </c>
      <c r="F332" t="str">
        <f t="shared" si="31"/>
        <v>101-200</v>
      </c>
      <c r="G332">
        <v>11.99</v>
      </c>
      <c r="H332">
        <v>136</v>
      </c>
      <c r="I332" t="str">
        <f t="shared" si="32"/>
        <v>101-200</v>
      </c>
      <c r="J332" t="s">
        <v>89</v>
      </c>
      <c r="K332">
        <v>2</v>
      </c>
      <c r="L332">
        <v>5</v>
      </c>
      <c r="M332" t="b">
        <v>1</v>
      </c>
      <c r="N332">
        <v>112</v>
      </c>
      <c r="O332" t="str">
        <f t="shared" si="33"/>
        <v>0-200</v>
      </c>
      <c r="P332">
        <v>181</v>
      </c>
      <c r="Q332" t="str">
        <f t="shared" si="34"/>
        <v>151-200</v>
      </c>
      <c r="R332" t="s">
        <v>56</v>
      </c>
      <c r="S332" t="s">
        <v>72</v>
      </c>
      <c r="T332" t="s">
        <v>32</v>
      </c>
      <c r="U332">
        <v>15</v>
      </c>
      <c r="V332">
        <v>3.6</v>
      </c>
      <c r="W332" t="b">
        <v>0</v>
      </c>
      <c r="X332" t="s">
        <v>33</v>
      </c>
      <c r="Y332">
        <v>2634</v>
      </c>
      <c r="Z332" t="str">
        <f t="shared" si="35"/>
        <v>2001-3000</v>
      </c>
      <c r="AA332" t="s">
        <v>65</v>
      </c>
      <c r="AB332" t="s">
        <v>60</v>
      </c>
      <c r="AC332" t="s">
        <v>61</v>
      </c>
    </row>
    <row r="333" spans="1:29" x14ac:dyDescent="0.3">
      <c r="A333">
        <v>6231</v>
      </c>
      <c r="B333" t="s">
        <v>135</v>
      </c>
      <c r="C333" s="1">
        <v>44950</v>
      </c>
      <c r="D333" s="1">
        <v>45633</v>
      </c>
      <c r="E333">
        <f t="shared" si="30"/>
        <v>683</v>
      </c>
      <c r="F333" t="str">
        <f t="shared" si="31"/>
        <v>601-700</v>
      </c>
      <c r="G333">
        <v>15.99</v>
      </c>
      <c r="H333">
        <v>248</v>
      </c>
      <c r="I333" t="str">
        <f t="shared" si="32"/>
        <v>201-300</v>
      </c>
      <c r="J333" t="s">
        <v>63</v>
      </c>
      <c r="K333">
        <v>1</v>
      </c>
      <c r="L333">
        <v>6</v>
      </c>
      <c r="M333" t="b">
        <v>0</v>
      </c>
      <c r="N333">
        <v>181</v>
      </c>
      <c r="O333" t="str">
        <f t="shared" si="33"/>
        <v>0-200</v>
      </c>
      <c r="P333">
        <v>13</v>
      </c>
      <c r="Q333" t="str">
        <f t="shared" si="34"/>
        <v>0-50</v>
      </c>
      <c r="R333" t="s">
        <v>83</v>
      </c>
      <c r="S333" t="s">
        <v>57</v>
      </c>
      <c r="T333" t="s">
        <v>58</v>
      </c>
      <c r="U333">
        <v>43</v>
      </c>
      <c r="V333">
        <v>4.9000000000000004</v>
      </c>
      <c r="W333" t="b">
        <v>1</v>
      </c>
      <c r="X333" t="s">
        <v>33</v>
      </c>
      <c r="Y333">
        <v>136</v>
      </c>
      <c r="Z333" t="str">
        <f t="shared" si="35"/>
        <v>0-1000</v>
      </c>
      <c r="AA333" t="s">
        <v>65</v>
      </c>
      <c r="AB333" t="s">
        <v>68</v>
      </c>
      <c r="AC333" t="s">
        <v>37</v>
      </c>
    </row>
    <row r="334" spans="1:29" x14ac:dyDescent="0.3">
      <c r="A334">
        <v>1481</v>
      </c>
      <c r="B334" t="s">
        <v>55</v>
      </c>
      <c r="C334" s="1">
        <v>44977</v>
      </c>
      <c r="D334" s="1">
        <v>45627</v>
      </c>
      <c r="E334">
        <f t="shared" si="30"/>
        <v>650</v>
      </c>
      <c r="F334" t="str">
        <f t="shared" si="31"/>
        <v>601-700</v>
      </c>
      <c r="G334">
        <v>7.99</v>
      </c>
      <c r="H334">
        <v>180</v>
      </c>
      <c r="I334" t="str">
        <f t="shared" si="32"/>
        <v>101-200</v>
      </c>
      <c r="J334" t="s">
        <v>54</v>
      </c>
      <c r="K334">
        <v>3</v>
      </c>
      <c r="L334">
        <v>4</v>
      </c>
      <c r="M334" t="b">
        <v>0</v>
      </c>
      <c r="N334">
        <v>936</v>
      </c>
      <c r="O334" t="str">
        <f t="shared" si="33"/>
        <v>801-1000</v>
      </c>
      <c r="P334">
        <v>166</v>
      </c>
      <c r="Q334" t="str">
        <f t="shared" si="34"/>
        <v>151-200</v>
      </c>
      <c r="R334" t="s">
        <v>51</v>
      </c>
      <c r="S334" t="s">
        <v>46</v>
      </c>
      <c r="T334" t="s">
        <v>64</v>
      </c>
      <c r="U334">
        <v>71</v>
      </c>
      <c r="V334">
        <v>4.9000000000000004</v>
      </c>
      <c r="W334" t="b">
        <v>1</v>
      </c>
      <c r="X334" t="s">
        <v>33</v>
      </c>
      <c r="Y334">
        <v>4566</v>
      </c>
      <c r="Z334" t="str">
        <f t="shared" si="35"/>
        <v>4001-5000</v>
      </c>
      <c r="AA334" t="s">
        <v>35</v>
      </c>
      <c r="AB334" t="s">
        <v>68</v>
      </c>
      <c r="AC334" t="s">
        <v>61</v>
      </c>
    </row>
    <row r="335" spans="1:29" x14ac:dyDescent="0.3">
      <c r="A335">
        <v>7400</v>
      </c>
      <c r="B335" t="s">
        <v>266</v>
      </c>
      <c r="C335" s="1">
        <v>45421</v>
      </c>
      <c r="D335" s="1">
        <v>45641</v>
      </c>
      <c r="E335">
        <f t="shared" si="30"/>
        <v>220</v>
      </c>
      <c r="F335" t="str">
        <f t="shared" si="31"/>
        <v>201-300</v>
      </c>
      <c r="G335">
        <v>11.99</v>
      </c>
      <c r="H335">
        <v>254</v>
      </c>
      <c r="I335" t="str">
        <f t="shared" si="32"/>
        <v>201-300</v>
      </c>
      <c r="J335" t="s">
        <v>29</v>
      </c>
      <c r="K335">
        <v>4</v>
      </c>
      <c r="L335">
        <v>1</v>
      </c>
      <c r="M335" t="b">
        <v>1</v>
      </c>
      <c r="N335">
        <v>406</v>
      </c>
      <c r="O335" t="str">
        <f t="shared" si="33"/>
        <v>401-600</v>
      </c>
      <c r="P335">
        <v>47</v>
      </c>
      <c r="Q335" t="str">
        <f t="shared" si="34"/>
        <v>0-50</v>
      </c>
      <c r="R335" t="s">
        <v>67</v>
      </c>
      <c r="S335" t="s">
        <v>46</v>
      </c>
      <c r="T335" t="s">
        <v>47</v>
      </c>
      <c r="U335">
        <v>5</v>
      </c>
      <c r="V335">
        <v>3.6</v>
      </c>
      <c r="W335" t="b">
        <v>0</v>
      </c>
      <c r="X335" t="s">
        <v>33</v>
      </c>
      <c r="Y335">
        <v>3281</v>
      </c>
      <c r="Z335" t="str">
        <f t="shared" si="35"/>
        <v>3001-4000</v>
      </c>
      <c r="AA335" t="s">
        <v>41</v>
      </c>
      <c r="AB335" t="s">
        <v>68</v>
      </c>
      <c r="AC335" t="s">
        <v>37</v>
      </c>
    </row>
    <row r="336" spans="1:29" x14ac:dyDescent="0.3">
      <c r="A336">
        <v>7447</v>
      </c>
      <c r="B336" t="s">
        <v>104</v>
      </c>
      <c r="C336" s="1">
        <v>45077</v>
      </c>
      <c r="D336" s="1">
        <v>45616</v>
      </c>
      <c r="E336">
        <f t="shared" si="30"/>
        <v>539</v>
      </c>
      <c r="F336" t="str">
        <f t="shared" si="31"/>
        <v>501-600</v>
      </c>
      <c r="G336">
        <v>7.99</v>
      </c>
      <c r="H336">
        <v>108</v>
      </c>
      <c r="I336" t="str">
        <f t="shared" si="32"/>
        <v>101-200</v>
      </c>
      <c r="J336" t="s">
        <v>39</v>
      </c>
      <c r="K336">
        <v>2</v>
      </c>
      <c r="L336">
        <v>1</v>
      </c>
      <c r="M336" t="b">
        <v>0</v>
      </c>
      <c r="N336">
        <v>717</v>
      </c>
      <c r="O336" t="str">
        <f t="shared" si="33"/>
        <v>601-800</v>
      </c>
      <c r="P336">
        <v>84</v>
      </c>
      <c r="Q336" t="str">
        <f t="shared" si="34"/>
        <v>51-100</v>
      </c>
      <c r="R336" t="s">
        <v>71</v>
      </c>
      <c r="S336" t="s">
        <v>31</v>
      </c>
      <c r="T336" t="s">
        <v>32</v>
      </c>
      <c r="U336">
        <v>82</v>
      </c>
      <c r="V336">
        <v>3.9</v>
      </c>
      <c r="W336" t="b">
        <v>0</v>
      </c>
      <c r="X336" t="s">
        <v>33</v>
      </c>
      <c r="Y336">
        <v>1559</v>
      </c>
      <c r="Z336" t="str">
        <f t="shared" si="35"/>
        <v>1001-2000</v>
      </c>
      <c r="AA336" t="s">
        <v>59</v>
      </c>
      <c r="AB336" t="s">
        <v>36</v>
      </c>
      <c r="AC336" t="s">
        <v>37</v>
      </c>
    </row>
    <row r="337" spans="1:29" x14ac:dyDescent="0.3">
      <c r="A337">
        <v>4597</v>
      </c>
      <c r="B337" t="s">
        <v>167</v>
      </c>
      <c r="C337" s="1">
        <v>45514</v>
      </c>
      <c r="D337" s="1">
        <v>45639</v>
      </c>
      <c r="E337">
        <f t="shared" si="30"/>
        <v>125</v>
      </c>
      <c r="F337" t="str">
        <f t="shared" si="31"/>
        <v>101-200</v>
      </c>
      <c r="G337">
        <v>7.99</v>
      </c>
      <c r="H337">
        <v>183</v>
      </c>
      <c r="I337" t="str">
        <f t="shared" si="32"/>
        <v>101-200</v>
      </c>
      <c r="J337" t="s">
        <v>54</v>
      </c>
      <c r="K337">
        <v>4</v>
      </c>
      <c r="L337">
        <v>5</v>
      </c>
      <c r="M337" t="b">
        <v>0</v>
      </c>
      <c r="N337">
        <v>833</v>
      </c>
      <c r="O337" t="str">
        <f t="shared" si="33"/>
        <v>801-1000</v>
      </c>
      <c r="P337">
        <v>154</v>
      </c>
      <c r="Q337" t="str">
        <f t="shared" si="34"/>
        <v>151-200</v>
      </c>
      <c r="R337" t="s">
        <v>83</v>
      </c>
      <c r="S337" t="s">
        <v>31</v>
      </c>
      <c r="T337" t="s">
        <v>40</v>
      </c>
      <c r="U337">
        <v>46</v>
      </c>
      <c r="V337">
        <v>3.9</v>
      </c>
      <c r="W337" t="b">
        <v>0</v>
      </c>
      <c r="X337" t="s">
        <v>33</v>
      </c>
      <c r="Y337">
        <v>3113</v>
      </c>
      <c r="Z337" t="str">
        <f t="shared" si="35"/>
        <v>3001-4000</v>
      </c>
      <c r="AA337" t="s">
        <v>73</v>
      </c>
      <c r="AB337" t="s">
        <v>36</v>
      </c>
      <c r="AC337" t="s">
        <v>43</v>
      </c>
    </row>
    <row r="338" spans="1:29" x14ac:dyDescent="0.3">
      <c r="A338">
        <v>3173</v>
      </c>
      <c r="B338" t="s">
        <v>162</v>
      </c>
      <c r="C338" s="1">
        <v>45560</v>
      </c>
      <c r="D338" s="1">
        <v>45635</v>
      </c>
      <c r="E338">
        <f t="shared" si="30"/>
        <v>75</v>
      </c>
      <c r="F338" t="str">
        <f t="shared" si="31"/>
        <v>0-100</v>
      </c>
      <c r="G338">
        <v>7.99</v>
      </c>
      <c r="H338">
        <v>53</v>
      </c>
      <c r="I338" t="str">
        <f t="shared" si="32"/>
        <v>0-100</v>
      </c>
      <c r="J338" t="s">
        <v>50</v>
      </c>
      <c r="K338">
        <v>2</v>
      </c>
      <c r="L338">
        <v>4</v>
      </c>
      <c r="M338" t="b">
        <v>1</v>
      </c>
      <c r="N338">
        <v>304</v>
      </c>
      <c r="O338" t="str">
        <f t="shared" si="33"/>
        <v>201-400</v>
      </c>
      <c r="P338">
        <v>49</v>
      </c>
      <c r="Q338" t="str">
        <f t="shared" si="34"/>
        <v>0-50</v>
      </c>
      <c r="R338" t="s">
        <v>83</v>
      </c>
      <c r="S338" t="s">
        <v>72</v>
      </c>
      <c r="T338" t="s">
        <v>64</v>
      </c>
      <c r="U338">
        <v>57</v>
      </c>
      <c r="V338">
        <v>4.3</v>
      </c>
      <c r="W338" t="b">
        <v>0</v>
      </c>
      <c r="X338" t="s">
        <v>33</v>
      </c>
      <c r="Y338">
        <v>3836</v>
      </c>
      <c r="Z338" t="str">
        <f t="shared" si="35"/>
        <v>3001-4000</v>
      </c>
      <c r="AA338" t="s">
        <v>41</v>
      </c>
      <c r="AB338" t="s">
        <v>42</v>
      </c>
      <c r="AC338" t="s">
        <v>43</v>
      </c>
    </row>
    <row r="339" spans="1:29" x14ac:dyDescent="0.3">
      <c r="A339">
        <v>9514</v>
      </c>
      <c r="B339" t="s">
        <v>267</v>
      </c>
      <c r="C339" s="1">
        <v>45083</v>
      </c>
      <c r="D339" s="1">
        <v>45636</v>
      </c>
      <c r="E339">
        <f t="shared" si="30"/>
        <v>553</v>
      </c>
      <c r="F339" t="str">
        <f t="shared" si="31"/>
        <v>501-600</v>
      </c>
      <c r="G339">
        <v>7.99</v>
      </c>
      <c r="H339">
        <v>120</v>
      </c>
      <c r="I339" t="str">
        <f t="shared" si="32"/>
        <v>101-200</v>
      </c>
      <c r="J339" t="s">
        <v>63</v>
      </c>
      <c r="K339">
        <v>3</v>
      </c>
      <c r="L339">
        <v>3</v>
      </c>
      <c r="M339" t="b">
        <v>1</v>
      </c>
      <c r="N339">
        <v>802</v>
      </c>
      <c r="O339" t="str">
        <f t="shared" si="33"/>
        <v>801-1000</v>
      </c>
      <c r="P339">
        <v>31</v>
      </c>
      <c r="Q339" t="str">
        <f t="shared" si="34"/>
        <v>0-50</v>
      </c>
      <c r="R339" t="s">
        <v>51</v>
      </c>
      <c r="S339" t="s">
        <v>46</v>
      </c>
      <c r="T339" t="s">
        <v>32</v>
      </c>
      <c r="U339">
        <v>16</v>
      </c>
      <c r="V339">
        <v>4</v>
      </c>
      <c r="W339" t="b">
        <v>1</v>
      </c>
      <c r="X339" t="s">
        <v>33</v>
      </c>
      <c r="Y339">
        <v>1522</v>
      </c>
      <c r="Z339" t="str">
        <f t="shared" si="35"/>
        <v>1001-2000</v>
      </c>
      <c r="AA339" t="s">
        <v>65</v>
      </c>
      <c r="AB339" t="s">
        <v>42</v>
      </c>
      <c r="AC339" t="s">
        <v>43</v>
      </c>
    </row>
    <row r="340" spans="1:29" x14ac:dyDescent="0.3">
      <c r="A340">
        <v>4985</v>
      </c>
      <c r="B340" t="s">
        <v>119</v>
      </c>
      <c r="C340" s="1">
        <v>45149</v>
      </c>
      <c r="D340" s="1">
        <v>45627</v>
      </c>
      <c r="E340">
        <f t="shared" si="30"/>
        <v>478</v>
      </c>
      <c r="F340" t="str">
        <f t="shared" si="31"/>
        <v>401-500</v>
      </c>
      <c r="G340">
        <v>7.99</v>
      </c>
      <c r="H340">
        <v>118</v>
      </c>
      <c r="I340" t="str">
        <f t="shared" si="32"/>
        <v>101-200</v>
      </c>
      <c r="J340" t="s">
        <v>50</v>
      </c>
      <c r="K340">
        <v>5</v>
      </c>
      <c r="L340">
        <v>4</v>
      </c>
      <c r="M340" t="b">
        <v>0</v>
      </c>
      <c r="N340">
        <v>522</v>
      </c>
      <c r="O340" t="str">
        <f t="shared" si="33"/>
        <v>401-600</v>
      </c>
      <c r="P340">
        <v>160</v>
      </c>
      <c r="Q340" t="str">
        <f t="shared" si="34"/>
        <v>151-200</v>
      </c>
      <c r="R340" t="s">
        <v>51</v>
      </c>
      <c r="S340" t="s">
        <v>72</v>
      </c>
      <c r="T340" t="s">
        <v>47</v>
      </c>
      <c r="U340">
        <v>94</v>
      </c>
      <c r="V340">
        <v>4.0999999999999996</v>
      </c>
      <c r="W340" t="b">
        <v>1</v>
      </c>
      <c r="X340" t="s">
        <v>33</v>
      </c>
      <c r="Y340">
        <v>1756</v>
      </c>
      <c r="Z340" t="str">
        <f t="shared" si="35"/>
        <v>1001-2000</v>
      </c>
      <c r="AA340" t="s">
        <v>41</v>
      </c>
      <c r="AB340" t="s">
        <v>60</v>
      </c>
      <c r="AC340" t="s">
        <v>37</v>
      </c>
    </row>
    <row r="341" spans="1:29" x14ac:dyDescent="0.3">
      <c r="A341">
        <v>4486</v>
      </c>
      <c r="B341" t="s">
        <v>252</v>
      </c>
      <c r="C341" s="1">
        <v>45296</v>
      </c>
      <c r="D341" s="1">
        <v>45639</v>
      </c>
      <c r="E341">
        <f t="shared" si="30"/>
        <v>343</v>
      </c>
      <c r="F341" t="str">
        <f t="shared" si="31"/>
        <v>301-400</v>
      </c>
      <c r="G341">
        <v>7.99</v>
      </c>
      <c r="H341">
        <v>113</v>
      </c>
      <c r="I341" t="str">
        <f t="shared" si="32"/>
        <v>101-200</v>
      </c>
      <c r="J341" t="s">
        <v>39</v>
      </c>
      <c r="K341">
        <v>1</v>
      </c>
      <c r="L341">
        <v>1</v>
      </c>
      <c r="M341" t="b">
        <v>0</v>
      </c>
      <c r="N341">
        <v>177</v>
      </c>
      <c r="O341" t="str">
        <f t="shared" si="33"/>
        <v>0-200</v>
      </c>
      <c r="P341">
        <v>3</v>
      </c>
      <c r="Q341" t="str">
        <f t="shared" si="34"/>
        <v>0-50</v>
      </c>
      <c r="R341" t="s">
        <v>67</v>
      </c>
      <c r="S341" t="s">
        <v>72</v>
      </c>
      <c r="T341" t="s">
        <v>64</v>
      </c>
      <c r="U341">
        <v>69</v>
      </c>
      <c r="V341">
        <v>4.8</v>
      </c>
      <c r="W341" t="b">
        <v>0</v>
      </c>
      <c r="X341" t="s">
        <v>33</v>
      </c>
      <c r="Y341">
        <v>1542</v>
      </c>
      <c r="Z341" t="str">
        <f t="shared" si="35"/>
        <v>1001-2000</v>
      </c>
      <c r="AA341" t="s">
        <v>41</v>
      </c>
      <c r="AB341" t="s">
        <v>77</v>
      </c>
      <c r="AC341" t="s">
        <v>37</v>
      </c>
    </row>
    <row r="342" spans="1:29" x14ac:dyDescent="0.3">
      <c r="A342">
        <v>8756</v>
      </c>
      <c r="B342" t="s">
        <v>112</v>
      </c>
      <c r="C342" s="1">
        <v>45282</v>
      </c>
      <c r="D342" s="1">
        <v>45635</v>
      </c>
      <c r="E342">
        <f t="shared" si="30"/>
        <v>353</v>
      </c>
      <c r="F342" t="str">
        <f t="shared" si="31"/>
        <v>301-400</v>
      </c>
      <c r="G342">
        <v>7.99</v>
      </c>
      <c r="H342">
        <v>138</v>
      </c>
      <c r="I342" t="str">
        <f t="shared" si="32"/>
        <v>101-200</v>
      </c>
      <c r="J342" t="s">
        <v>39</v>
      </c>
      <c r="K342">
        <v>3</v>
      </c>
      <c r="L342">
        <v>2</v>
      </c>
      <c r="M342" t="b">
        <v>1</v>
      </c>
      <c r="N342">
        <v>811</v>
      </c>
      <c r="O342" t="str">
        <f t="shared" si="33"/>
        <v>801-1000</v>
      </c>
      <c r="P342">
        <v>37</v>
      </c>
      <c r="Q342" t="str">
        <f t="shared" si="34"/>
        <v>0-50</v>
      </c>
      <c r="R342" t="s">
        <v>67</v>
      </c>
      <c r="S342" t="s">
        <v>46</v>
      </c>
      <c r="T342" t="s">
        <v>47</v>
      </c>
      <c r="U342">
        <v>36</v>
      </c>
      <c r="V342">
        <v>3.6</v>
      </c>
      <c r="W342" t="b">
        <v>0</v>
      </c>
      <c r="X342" t="s">
        <v>33</v>
      </c>
      <c r="Y342">
        <v>77</v>
      </c>
      <c r="Z342" t="str">
        <f t="shared" si="35"/>
        <v>0-1000</v>
      </c>
      <c r="AA342" t="s">
        <v>35</v>
      </c>
      <c r="AB342" t="s">
        <v>36</v>
      </c>
      <c r="AC342" t="s">
        <v>43</v>
      </c>
    </row>
    <row r="343" spans="1:29" x14ac:dyDescent="0.3">
      <c r="A343">
        <v>9121</v>
      </c>
      <c r="B343" t="s">
        <v>180</v>
      </c>
      <c r="C343" s="1">
        <v>45095</v>
      </c>
      <c r="D343" s="1">
        <v>45638</v>
      </c>
      <c r="E343">
        <f t="shared" si="30"/>
        <v>543</v>
      </c>
      <c r="F343" t="str">
        <f t="shared" si="31"/>
        <v>501-600</v>
      </c>
      <c r="G343">
        <v>7.99</v>
      </c>
      <c r="H343">
        <v>178</v>
      </c>
      <c r="I343" t="str">
        <f t="shared" si="32"/>
        <v>101-200</v>
      </c>
      <c r="J343" t="s">
        <v>63</v>
      </c>
      <c r="K343">
        <v>1</v>
      </c>
      <c r="L343">
        <v>4</v>
      </c>
      <c r="M343" t="b">
        <v>0</v>
      </c>
      <c r="N343">
        <v>239</v>
      </c>
      <c r="O343" t="str">
        <f t="shared" si="33"/>
        <v>201-400</v>
      </c>
      <c r="P343">
        <v>126</v>
      </c>
      <c r="Q343" t="str">
        <f t="shared" si="34"/>
        <v>101-150</v>
      </c>
      <c r="R343" t="s">
        <v>45</v>
      </c>
      <c r="S343" t="s">
        <v>72</v>
      </c>
      <c r="T343" t="s">
        <v>64</v>
      </c>
      <c r="U343">
        <v>86</v>
      </c>
      <c r="V343">
        <v>3.9</v>
      </c>
      <c r="W343" t="b">
        <v>0</v>
      </c>
      <c r="X343" t="s">
        <v>33</v>
      </c>
      <c r="Y343">
        <v>4356</v>
      </c>
      <c r="Z343" t="str">
        <f t="shared" si="35"/>
        <v>4001-5000</v>
      </c>
      <c r="AA343" t="s">
        <v>65</v>
      </c>
      <c r="AB343" t="s">
        <v>68</v>
      </c>
      <c r="AC343" t="s">
        <v>43</v>
      </c>
    </row>
    <row r="344" spans="1:29" x14ac:dyDescent="0.3">
      <c r="A344">
        <v>6471</v>
      </c>
      <c r="B344" t="s">
        <v>81</v>
      </c>
      <c r="C344" s="1">
        <v>45288</v>
      </c>
      <c r="D344" s="1">
        <v>45621</v>
      </c>
      <c r="E344">
        <f t="shared" si="30"/>
        <v>333</v>
      </c>
      <c r="F344" t="str">
        <f t="shared" si="31"/>
        <v>301-400</v>
      </c>
      <c r="G344">
        <v>7.99</v>
      </c>
      <c r="H344">
        <v>105</v>
      </c>
      <c r="I344" t="str">
        <f t="shared" si="32"/>
        <v>101-200</v>
      </c>
      <c r="J344" t="s">
        <v>70</v>
      </c>
      <c r="K344">
        <v>4</v>
      </c>
      <c r="L344">
        <v>3</v>
      </c>
      <c r="M344" t="b">
        <v>1</v>
      </c>
      <c r="N344">
        <v>49</v>
      </c>
      <c r="O344" t="str">
        <f t="shared" si="33"/>
        <v>0-200</v>
      </c>
      <c r="P344">
        <v>71</v>
      </c>
      <c r="Q344" t="str">
        <f t="shared" si="34"/>
        <v>51-100</v>
      </c>
      <c r="R344" t="s">
        <v>67</v>
      </c>
      <c r="S344" t="s">
        <v>57</v>
      </c>
      <c r="T344" t="s">
        <v>75</v>
      </c>
      <c r="U344">
        <v>8</v>
      </c>
      <c r="V344">
        <v>3.6</v>
      </c>
      <c r="W344" t="b">
        <v>0</v>
      </c>
      <c r="X344" t="s">
        <v>33</v>
      </c>
      <c r="Y344">
        <v>1989</v>
      </c>
      <c r="Z344" t="str">
        <f t="shared" si="35"/>
        <v>1001-2000</v>
      </c>
      <c r="AA344" t="s">
        <v>41</v>
      </c>
      <c r="AB344" t="s">
        <v>68</v>
      </c>
      <c r="AC344" t="s">
        <v>84</v>
      </c>
    </row>
    <row r="345" spans="1:29" x14ac:dyDescent="0.3">
      <c r="A345">
        <v>6601</v>
      </c>
      <c r="B345" t="s">
        <v>268</v>
      </c>
      <c r="C345" s="1">
        <v>45069</v>
      </c>
      <c r="D345" s="1">
        <v>45644</v>
      </c>
      <c r="E345">
        <f t="shared" si="30"/>
        <v>575</v>
      </c>
      <c r="F345" t="str">
        <f t="shared" si="31"/>
        <v>501-600</v>
      </c>
      <c r="G345">
        <v>7.99</v>
      </c>
      <c r="H345">
        <v>283</v>
      </c>
      <c r="I345" t="str">
        <f t="shared" si="32"/>
        <v>201-300</v>
      </c>
      <c r="J345" t="s">
        <v>29</v>
      </c>
      <c r="K345">
        <v>1</v>
      </c>
      <c r="L345">
        <v>5</v>
      </c>
      <c r="M345" t="b">
        <v>1</v>
      </c>
      <c r="N345">
        <v>407</v>
      </c>
      <c r="O345" t="str">
        <f t="shared" si="33"/>
        <v>401-600</v>
      </c>
      <c r="P345">
        <v>15</v>
      </c>
      <c r="Q345" t="str">
        <f t="shared" si="34"/>
        <v>0-50</v>
      </c>
      <c r="R345" t="s">
        <v>83</v>
      </c>
      <c r="S345" t="s">
        <v>46</v>
      </c>
      <c r="T345" t="s">
        <v>75</v>
      </c>
      <c r="U345">
        <v>26</v>
      </c>
      <c r="V345">
        <v>3.1</v>
      </c>
      <c r="W345" t="b">
        <v>1</v>
      </c>
      <c r="X345" t="s">
        <v>33</v>
      </c>
      <c r="Y345">
        <v>906</v>
      </c>
      <c r="Z345" t="str">
        <f t="shared" si="35"/>
        <v>0-1000</v>
      </c>
      <c r="AA345" t="s">
        <v>59</v>
      </c>
      <c r="AB345" t="s">
        <v>77</v>
      </c>
      <c r="AC345" t="s">
        <v>84</v>
      </c>
    </row>
    <row r="346" spans="1:29" x14ac:dyDescent="0.3">
      <c r="A346">
        <v>4340</v>
      </c>
      <c r="B346" t="s">
        <v>269</v>
      </c>
      <c r="C346" s="1">
        <v>45003</v>
      </c>
      <c r="D346" s="1">
        <v>45633</v>
      </c>
      <c r="E346">
        <f t="shared" si="30"/>
        <v>630</v>
      </c>
      <c r="F346" t="str">
        <f t="shared" si="31"/>
        <v>601-700</v>
      </c>
      <c r="G346">
        <v>15.99</v>
      </c>
      <c r="H346">
        <v>154</v>
      </c>
      <c r="I346" t="str">
        <f t="shared" si="32"/>
        <v>101-200</v>
      </c>
      <c r="J346" t="s">
        <v>50</v>
      </c>
      <c r="K346">
        <v>4</v>
      </c>
      <c r="L346">
        <v>5</v>
      </c>
      <c r="M346" t="b">
        <v>1</v>
      </c>
      <c r="N346">
        <v>804</v>
      </c>
      <c r="O346" t="str">
        <f t="shared" si="33"/>
        <v>801-1000</v>
      </c>
      <c r="P346">
        <v>106</v>
      </c>
      <c r="Q346" t="str">
        <f t="shared" si="34"/>
        <v>101-150</v>
      </c>
      <c r="R346" t="s">
        <v>51</v>
      </c>
      <c r="S346" t="s">
        <v>31</v>
      </c>
      <c r="T346" t="s">
        <v>64</v>
      </c>
      <c r="U346">
        <v>60</v>
      </c>
      <c r="V346">
        <v>4.8</v>
      </c>
      <c r="W346" t="b">
        <v>0</v>
      </c>
      <c r="X346" t="s">
        <v>33</v>
      </c>
      <c r="Y346">
        <v>4108</v>
      </c>
      <c r="Z346" t="str">
        <f t="shared" si="35"/>
        <v>4001-5000</v>
      </c>
      <c r="AA346" t="s">
        <v>65</v>
      </c>
      <c r="AB346" t="s">
        <v>77</v>
      </c>
      <c r="AC346" t="s">
        <v>37</v>
      </c>
    </row>
    <row r="347" spans="1:29" x14ac:dyDescent="0.3">
      <c r="A347">
        <v>5112</v>
      </c>
      <c r="B347" t="s">
        <v>158</v>
      </c>
      <c r="C347" s="1">
        <v>45601</v>
      </c>
      <c r="D347" s="1">
        <v>45640</v>
      </c>
      <c r="E347">
        <f t="shared" si="30"/>
        <v>39</v>
      </c>
      <c r="F347" t="str">
        <f t="shared" si="31"/>
        <v>0-100</v>
      </c>
      <c r="G347">
        <v>15.99</v>
      </c>
      <c r="H347">
        <v>240</v>
      </c>
      <c r="I347" t="str">
        <f t="shared" si="32"/>
        <v>201-300</v>
      </c>
      <c r="J347" t="s">
        <v>63</v>
      </c>
      <c r="K347">
        <v>2</v>
      </c>
      <c r="L347">
        <v>6</v>
      </c>
      <c r="M347" t="b">
        <v>1</v>
      </c>
      <c r="N347">
        <v>564</v>
      </c>
      <c r="O347" t="str">
        <f t="shared" si="33"/>
        <v>401-600</v>
      </c>
      <c r="P347">
        <v>121</v>
      </c>
      <c r="Q347" t="str">
        <f t="shared" si="34"/>
        <v>101-150</v>
      </c>
      <c r="R347" t="s">
        <v>30</v>
      </c>
      <c r="S347" t="s">
        <v>72</v>
      </c>
      <c r="T347" t="s">
        <v>32</v>
      </c>
      <c r="U347">
        <v>40</v>
      </c>
      <c r="V347">
        <v>3.5</v>
      </c>
      <c r="W347" t="b">
        <v>1</v>
      </c>
      <c r="X347" t="s">
        <v>33</v>
      </c>
      <c r="Y347">
        <v>333</v>
      </c>
      <c r="Z347" t="str">
        <f t="shared" si="35"/>
        <v>0-1000</v>
      </c>
      <c r="AA347" t="s">
        <v>59</v>
      </c>
      <c r="AB347" t="s">
        <v>42</v>
      </c>
      <c r="AC347" t="s">
        <v>43</v>
      </c>
    </row>
    <row r="348" spans="1:29" x14ac:dyDescent="0.3">
      <c r="A348">
        <v>5700</v>
      </c>
      <c r="B348" t="s">
        <v>166</v>
      </c>
      <c r="C348" s="1">
        <v>45072</v>
      </c>
      <c r="D348" s="1">
        <v>45635</v>
      </c>
      <c r="E348">
        <f t="shared" si="30"/>
        <v>563</v>
      </c>
      <c r="F348" t="str">
        <f t="shared" si="31"/>
        <v>501-600</v>
      </c>
      <c r="G348">
        <v>11.99</v>
      </c>
      <c r="H348">
        <v>29</v>
      </c>
      <c r="I348" t="str">
        <f t="shared" si="32"/>
        <v>0-100</v>
      </c>
      <c r="J348" t="s">
        <v>50</v>
      </c>
      <c r="K348">
        <v>1</v>
      </c>
      <c r="L348">
        <v>5</v>
      </c>
      <c r="M348" t="b">
        <v>1</v>
      </c>
      <c r="N348">
        <v>625</v>
      </c>
      <c r="O348" t="str">
        <f t="shared" si="33"/>
        <v>601-800</v>
      </c>
      <c r="P348">
        <v>165</v>
      </c>
      <c r="Q348" t="str">
        <f t="shared" si="34"/>
        <v>151-200</v>
      </c>
      <c r="R348" t="s">
        <v>83</v>
      </c>
      <c r="S348" t="s">
        <v>57</v>
      </c>
      <c r="T348" t="s">
        <v>58</v>
      </c>
      <c r="U348">
        <v>41</v>
      </c>
      <c r="V348">
        <v>4.3</v>
      </c>
      <c r="W348" t="b">
        <v>0</v>
      </c>
      <c r="X348" t="s">
        <v>33</v>
      </c>
      <c r="Y348">
        <v>3847</v>
      </c>
      <c r="Z348" t="str">
        <f t="shared" si="35"/>
        <v>3001-4000</v>
      </c>
      <c r="AA348" t="s">
        <v>65</v>
      </c>
      <c r="AB348" t="s">
        <v>60</v>
      </c>
      <c r="AC348" t="s">
        <v>84</v>
      </c>
    </row>
    <row r="349" spans="1:29" x14ac:dyDescent="0.3">
      <c r="A349">
        <v>8617</v>
      </c>
      <c r="B349" t="s">
        <v>110</v>
      </c>
      <c r="C349" s="1">
        <v>45579</v>
      </c>
      <c r="D349" s="1">
        <v>45637</v>
      </c>
      <c r="E349">
        <f t="shared" si="30"/>
        <v>58</v>
      </c>
      <c r="F349" t="str">
        <f t="shared" si="31"/>
        <v>0-100</v>
      </c>
      <c r="G349">
        <v>15.99</v>
      </c>
      <c r="H349">
        <v>202</v>
      </c>
      <c r="I349" t="str">
        <f t="shared" si="32"/>
        <v>201-300</v>
      </c>
      <c r="J349" t="s">
        <v>70</v>
      </c>
      <c r="K349">
        <v>1</v>
      </c>
      <c r="L349">
        <v>2</v>
      </c>
      <c r="M349" t="b">
        <v>1</v>
      </c>
      <c r="N349">
        <v>260</v>
      </c>
      <c r="O349" t="str">
        <f t="shared" si="33"/>
        <v>201-400</v>
      </c>
      <c r="P349">
        <v>53</v>
      </c>
      <c r="Q349" t="str">
        <f t="shared" si="34"/>
        <v>51-100</v>
      </c>
      <c r="R349" t="s">
        <v>67</v>
      </c>
      <c r="S349" t="s">
        <v>72</v>
      </c>
      <c r="T349" t="s">
        <v>64</v>
      </c>
      <c r="U349">
        <v>13</v>
      </c>
      <c r="V349">
        <v>3.9</v>
      </c>
      <c r="W349" t="b">
        <v>1</v>
      </c>
      <c r="X349" t="s">
        <v>33</v>
      </c>
      <c r="Y349">
        <v>1423</v>
      </c>
      <c r="Z349" t="str">
        <f t="shared" si="35"/>
        <v>1001-2000</v>
      </c>
      <c r="AA349" t="s">
        <v>65</v>
      </c>
      <c r="AB349" t="s">
        <v>77</v>
      </c>
      <c r="AC349" t="s">
        <v>43</v>
      </c>
    </row>
    <row r="350" spans="1:29" x14ac:dyDescent="0.3">
      <c r="A350">
        <v>9149</v>
      </c>
      <c r="B350" t="s">
        <v>270</v>
      </c>
      <c r="C350" s="1">
        <v>44931</v>
      </c>
      <c r="D350" s="1">
        <v>45643</v>
      </c>
      <c r="E350">
        <f t="shared" si="30"/>
        <v>712</v>
      </c>
      <c r="F350" t="str">
        <f t="shared" si="31"/>
        <v>701-800</v>
      </c>
      <c r="G350">
        <v>15.99</v>
      </c>
      <c r="H350">
        <v>348</v>
      </c>
      <c r="I350" t="str">
        <f t="shared" si="32"/>
        <v>301-400</v>
      </c>
      <c r="J350" t="s">
        <v>54</v>
      </c>
      <c r="K350">
        <v>2</v>
      </c>
      <c r="L350">
        <v>6</v>
      </c>
      <c r="M350" t="b">
        <v>1</v>
      </c>
      <c r="N350">
        <v>378</v>
      </c>
      <c r="O350" t="str">
        <f t="shared" si="33"/>
        <v>201-400</v>
      </c>
      <c r="P350">
        <v>56</v>
      </c>
      <c r="Q350" t="str">
        <f t="shared" si="34"/>
        <v>51-100</v>
      </c>
      <c r="R350" t="s">
        <v>67</v>
      </c>
      <c r="S350" t="s">
        <v>46</v>
      </c>
      <c r="T350" t="s">
        <v>58</v>
      </c>
      <c r="U350">
        <v>9</v>
      </c>
      <c r="V350">
        <v>4.5</v>
      </c>
      <c r="W350" t="b">
        <v>1</v>
      </c>
      <c r="X350" t="s">
        <v>33</v>
      </c>
      <c r="Y350">
        <v>595</v>
      </c>
      <c r="Z350" t="str">
        <f t="shared" si="35"/>
        <v>0-1000</v>
      </c>
      <c r="AA350" t="s">
        <v>59</v>
      </c>
      <c r="AB350" t="s">
        <v>60</v>
      </c>
      <c r="AC350" t="s">
        <v>84</v>
      </c>
    </row>
    <row r="351" spans="1:29" x14ac:dyDescent="0.3">
      <c r="A351">
        <v>8651</v>
      </c>
      <c r="B351" t="s">
        <v>193</v>
      </c>
      <c r="C351" s="1">
        <v>45523</v>
      </c>
      <c r="D351" s="1">
        <v>45622</v>
      </c>
      <c r="E351">
        <f t="shared" si="30"/>
        <v>99</v>
      </c>
      <c r="F351" t="str">
        <f t="shared" si="31"/>
        <v>0-100</v>
      </c>
      <c r="G351">
        <v>15.99</v>
      </c>
      <c r="H351">
        <v>380</v>
      </c>
      <c r="I351" t="str">
        <f t="shared" si="32"/>
        <v>301-400</v>
      </c>
      <c r="J351" t="s">
        <v>89</v>
      </c>
      <c r="K351">
        <v>5</v>
      </c>
      <c r="L351">
        <v>5</v>
      </c>
      <c r="M351" t="b">
        <v>0</v>
      </c>
      <c r="N351">
        <v>334</v>
      </c>
      <c r="O351" t="str">
        <f t="shared" si="33"/>
        <v>201-400</v>
      </c>
      <c r="P351">
        <v>175</v>
      </c>
      <c r="Q351" t="str">
        <f t="shared" si="34"/>
        <v>151-200</v>
      </c>
      <c r="R351" t="s">
        <v>83</v>
      </c>
      <c r="S351" t="s">
        <v>57</v>
      </c>
      <c r="T351" t="s">
        <v>40</v>
      </c>
      <c r="U351">
        <v>69</v>
      </c>
      <c r="V351">
        <v>3.1</v>
      </c>
      <c r="W351" t="b">
        <v>0</v>
      </c>
      <c r="X351" t="s">
        <v>33</v>
      </c>
      <c r="Y351">
        <v>4445</v>
      </c>
      <c r="Z351" t="str">
        <f t="shared" si="35"/>
        <v>4001-5000</v>
      </c>
      <c r="AA351" t="s">
        <v>73</v>
      </c>
      <c r="AB351" t="s">
        <v>77</v>
      </c>
      <c r="AC351" t="s">
        <v>37</v>
      </c>
    </row>
    <row r="352" spans="1:29" x14ac:dyDescent="0.3">
      <c r="A352">
        <v>1495</v>
      </c>
      <c r="B352" t="s">
        <v>271</v>
      </c>
      <c r="C352" s="1">
        <v>45523</v>
      </c>
      <c r="D352" s="1">
        <v>45618</v>
      </c>
      <c r="E352">
        <f t="shared" si="30"/>
        <v>95</v>
      </c>
      <c r="F352" t="str">
        <f t="shared" si="31"/>
        <v>0-100</v>
      </c>
      <c r="G352">
        <v>15.99</v>
      </c>
      <c r="H352">
        <v>254</v>
      </c>
      <c r="I352" t="str">
        <f t="shared" si="32"/>
        <v>201-300</v>
      </c>
      <c r="J352" t="s">
        <v>89</v>
      </c>
      <c r="K352">
        <v>3</v>
      </c>
      <c r="L352">
        <v>2</v>
      </c>
      <c r="M352" t="b">
        <v>0</v>
      </c>
      <c r="N352">
        <v>544</v>
      </c>
      <c r="O352" t="str">
        <f t="shared" si="33"/>
        <v>401-600</v>
      </c>
      <c r="P352">
        <v>89</v>
      </c>
      <c r="Q352" t="str">
        <f t="shared" si="34"/>
        <v>51-100</v>
      </c>
      <c r="R352" t="s">
        <v>83</v>
      </c>
      <c r="S352" t="s">
        <v>46</v>
      </c>
      <c r="T352" t="s">
        <v>64</v>
      </c>
      <c r="U352">
        <v>97</v>
      </c>
      <c r="V352">
        <v>3.1</v>
      </c>
      <c r="W352" t="b">
        <v>0</v>
      </c>
      <c r="X352" t="s">
        <v>33</v>
      </c>
      <c r="Y352">
        <v>144</v>
      </c>
      <c r="Z352" t="str">
        <f t="shared" si="35"/>
        <v>0-1000</v>
      </c>
      <c r="AA352" t="s">
        <v>35</v>
      </c>
      <c r="AB352" t="s">
        <v>42</v>
      </c>
      <c r="AC352" t="s">
        <v>37</v>
      </c>
    </row>
    <row r="353" spans="1:29" x14ac:dyDescent="0.3">
      <c r="A353">
        <v>7359</v>
      </c>
      <c r="B353" t="s">
        <v>137</v>
      </c>
      <c r="C353" s="1">
        <v>45005</v>
      </c>
      <c r="D353" s="1">
        <v>45643</v>
      </c>
      <c r="E353">
        <f t="shared" si="30"/>
        <v>638</v>
      </c>
      <c r="F353" t="str">
        <f t="shared" si="31"/>
        <v>601-700</v>
      </c>
      <c r="G353">
        <v>15.99</v>
      </c>
      <c r="H353">
        <v>477</v>
      </c>
      <c r="I353" t="str">
        <f t="shared" si="32"/>
        <v>401-500</v>
      </c>
      <c r="J353" t="s">
        <v>29</v>
      </c>
      <c r="K353">
        <v>2</v>
      </c>
      <c r="L353">
        <v>3</v>
      </c>
      <c r="M353" t="b">
        <v>1</v>
      </c>
      <c r="N353">
        <v>899</v>
      </c>
      <c r="O353" t="str">
        <f t="shared" si="33"/>
        <v>801-1000</v>
      </c>
      <c r="P353">
        <v>97</v>
      </c>
      <c r="Q353" t="str">
        <f t="shared" si="34"/>
        <v>51-100</v>
      </c>
      <c r="R353" t="s">
        <v>30</v>
      </c>
      <c r="S353" t="s">
        <v>57</v>
      </c>
      <c r="T353" t="s">
        <v>64</v>
      </c>
      <c r="U353">
        <v>42</v>
      </c>
      <c r="V353">
        <v>4.7</v>
      </c>
      <c r="W353" t="b">
        <v>1</v>
      </c>
      <c r="X353" t="s">
        <v>33</v>
      </c>
      <c r="Y353">
        <v>3428</v>
      </c>
      <c r="Z353" t="str">
        <f t="shared" si="35"/>
        <v>3001-4000</v>
      </c>
      <c r="AA353" t="s">
        <v>65</v>
      </c>
      <c r="AB353" t="s">
        <v>68</v>
      </c>
      <c r="AC353" t="s">
        <v>61</v>
      </c>
    </row>
    <row r="354" spans="1:29" x14ac:dyDescent="0.3">
      <c r="A354">
        <v>6525</v>
      </c>
      <c r="B354" t="s">
        <v>194</v>
      </c>
      <c r="C354" s="1">
        <v>44951</v>
      </c>
      <c r="D354" s="1">
        <v>45618</v>
      </c>
      <c r="E354">
        <f t="shared" si="30"/>
        <v>667</v>
      </c>
      <c r="F354" t="str">
        <f t="shared" si="31"/>
        <v>601-700</v>
      </c>
      <c r="G354">
        <v>15.99</v>
      </c>
      <c r="H354">
        <v>385</v>
      </c>
      <c r="I354" t="str">
        <f t="shared" si="32"/>
        <v>301-400</v>
      </c>
      <c r="J354" t="s">
        <v>70</v>
      </c>
      <c r="K354">
        <v>3</v>
      </c>
      <c r="L354">
        <v>1</v>
      </c>
      <c r="M354" t="b">
        <v>0</v>
      </c>
      <c r="N354">
        <v>807</v>
      </c>
      <c r="O354" t="str">
        <f t="shared" si="33"/>
        <v>801-1000</v>
      </c>
      <c r="P354">
        <v>188</v>
      </c>
      <c r="Q354" t="str">
        <f t="shared" si="34"/>
        <v>151-200</v>
      </c>
      <c r="R354" t="s">
        <v>30</v>
      </c>
      <c r="S354" t="s">
        <v>57</v>
      </c>
      <c r="T354" t="s">
        <v>75</v>
      </c>
      <c r="U354">
        <v>3</v>
      </c>
      <c r="V354">
        <v>3.4</v>
      </c>
      <c r="W354" t="b">
        <v>0</v>
      </c>
      <c r="X354" t="s">
        <v>33</v>
      </c>
      <c r="Y354">
        <v>4919</v>
      </c>
      <c r="Z354" t="str">
        <f t="shared" si="35"/>
        <v>4001-5000</v>
      </c>
      <c r="AA354" t="s">
        <v>73</v>
      </c>
      <c r="AB354" t="s">
        <v>36</v>
      </c>
      <c r="AC354" t="s">
        <v>84</v>
      </c>
    </row>
    <row r="355" spans="1:29" x14ac:dyDescent="0.3">
      <c r="A355">
        <v>7207</v>
      </c>
      <c r="B355" t="s">
        <v>246</v>
      </c>
      <c r="C355" s="1">
        <v>45523</v>
      </c>
      <c r="D355" s="1">
        <v>45643</v>
      </c>
      <c r="E355">
        <f t="shared" si="30"/>
        <v>120</v>
      </c>
      <c r="F355" t="str">
        <f t="shared" si="31"/>
        <v>101-200</v>
      </c>
      <c r="G355">
        <v>7.99</v>
      </c>
      <c r="H355">
        <v>336</v>
      </c>
      <c r="I355" t="str">
        <f t="shared" si="32"/>
        <v>301-400</v>
      </c>
      <c r="J355" t="s">
        <v>50</v>
      </c>
      <c r="K355">
        <v>1</v>
      </c>
      <c r="L355">
        <v>2</v>
      </c>
      <c r="M355" t="b">
        <v>0</v>
      </c>
      <c r="N355">
        <v>235</v>
      </c>
      <c r="O355" t="str">
        <f t="shared" si="33"/>
        <v>201-400</v>
      </c>
      <c r="P355">
        <v>25</v>
      </c>
      <c r="Q355" t="str">
        <f t="shared" si="34"/>
        <v>0-50</v>
      </c>
      <c r="R355" t="s">
        <v>67</v>
      </c>
      <c r="S355" t="s">
        <v>57</v>
      </c>
      <c r="T355" t="s">
        <v>75</v>
      </c>
      <c r="U355">
        <v>31</v>
      </c>
      <c r="V355">
        <v>3.9</v>
      </c>
      <c r="W355" t="b">
        <v>0</v>
      </c>
      <c r="X355" t="s">
        <v>33</v>
      </c>
      <c r="Y355">
        <v>4905</v>
      </c>
      <c r="Z355" t="str">
        <f t="shared" si="35"/>
        <v>4001-5000</v>
      </c>
      <c r="AA355" t="s">
        <v>65</v>
      </c>
      <c r="AB355" t="s">
        <v>36</v>
      </c>
      <c r="AC355" t="s">
        <v>37</v>
      </c>
    </row>
    <row r="356" spans="1:29" x14ac:dyDescent="0.3">
      <c r="A356">
        <v>2361</v>
      </c>
      <c r="B356" t="s">
        <v>272</v>
      </c>
      <c r="C356" s="1">
        <v>45003</v>
      </c>
      <c r="D356" s="1">
        <v>45621</v>
      </c>
      <c r="E356">
        <f t="shared" si="30"/>
        <v>618</v>
      </c>
      <c r="F356" t="str">
        <f t="shared" si="31"/>
        <v>601-700</v>
      </c>
      <c r="G356">
        <v>15.99</v>
      </c>
      <c r="H356">
        <v>171</v>
      </c>
      <c r="I356" t="str">
        <f t="shared" si="32"/>
        <v>101-200</v>
      </c>
      <c r="J356" t="s">
        <v>29</v>
      </c>
      <c r="K356">
        <v>2</v>
      </c>
      <c r="L356">
        <v>3</v>
      </c>
      <c r="M356" t="b">
        <v>0</v>
      </c>
      <c r="N356">
        <v>763</v>
      </c>
      <c r="O356" t="str">
        <f t="shared" si="33"/>
        <v>601-800</v>
      </c>
      <c r="P356">
        <v>16</v>
      </c>
      <c r="Q356" t="str">
        <f t="shared" si="34"/>
        <v>0-50</v>
      </c>
      <c r="R356" t="s">
        <v>51</v>
      </c>
      <c r="S356" t="s">
        <v>31</v>
      </c>
      <c r="T356" t="s">
        <v>58</v>
      </c>
      <c r="U356">
        <v>17</v>
      </c>
      <c r="V356">
        <v>3.4</v>
      </c>
      <c r="W356" t="b">
        <v>1</v>
      </c>
      <c r="X356" t="s">
        <v>33</v>
      </c>
      <c r="Y356">
        <v>428</v>
      </c>
      <c r="Z356" t="str">
        <f t="shared" si="35"/>
        <v>0-1000</v>
      </c>
      <c r="AA356" t="s">
        <v>73</v>
      </c>
      <c r="AB356" t="s">
        <v>42</v>
      </c>
      <c r="AC356" t="s">
        <v>43</v>
      </c>
    </row>
    <row r="357" spans="1:29" x14ac:dyDescent="0.3">
      <c r="A357">
        <v>8766</v>
      </c>
      <c r="B357" t="s">
        <v>273</v>
      </c>
      <c r="C357" s="1">
        <v>45198</v>
      </c>
      <c r="D357" s="1">
        <v>45623</v>
      </c>
      <c r="E357">
        <f t="shared" si="30"/>
        <v>425</v>
      </c>
      <c r="F357" t="str">
        <f t="shared" si="31"/>
        <v>401-500</v>
      </c>
      <c r="G357">
        <v>15.99</v>
      </c>
      <c r="H357">
        <v>33</v>
      </c>
      <c r="I357" t="str">
        <f t="shared" si="32"/>
        <v>0-100</v>
      </c>
      <c r="J357" t="s">
        <v>54</v>
      </c>
      <c r="K357">
        <v>1</v>
      </c>
      <c r="L357">
        <v>4</v>
      </c>
      <c r="M357" t="b">
        <v>1</v>
      </c>
      <c r="N357">
        <v>475</v>
      </c>
      <c r="O357" t="str">
        <f t="shared" si="33"/>
        <v>401-600</v>
      </c>
      <c r="P357">
        <v>151</v>
      </c>
      <c r="Q357" t="str">
        <f t="shared" si="34"/>
        <v>151-200</v>
      </c>
      <c r="R357" t="s">
        <v>45</v>
      </c>
      <c r="S357" t="s">
        <v>57</v>
      </c>
      <c r="T357" t="s">
        <v>75</v>
      </c>
      <c r="U357">
        <v>16</v>
      </c>
      <c r="V357">
        <v>4.7</v>
      </c>
      <c r="W357" t="b">
        <v>1</v>
      </c>
      <c r="X357" t="s">
        <v>33</v>
      </c>
      <c r="Y357">
        <v>1634</v>
      </c>
      <c r="Z357" t="str">
        <f t="shared" si="35"/>
        <v>1001-2000</v>
      </c>
      <c r="AA357" t="s">
        <v>59</v>
      </c>
      <c r="AB357" t="s">
        <v>68</v>
      </c>
      <c r="AC357" t="s">
        <v>37</v>
      </c>
    </row>
    <row r="358" spans="1:29" x14ac:dyDescent="0.3">
      <c r="A358">
        <v>7236</v>
      </c>
      <c r="B358" t="s">
        <v>55</v>
      </c>
      <c r="C358" s="1">
        <v>45395</v>
      </c>
      <c r="D358" s="1">
        <v>45636</v>
      </c>
      <c r="E358">
        <f t="shared" si="30"/>
        <v>241</v>
      </c>
      <c r="F358" t="str">
        <f t="shared" si="31"/>
        <v>201-300</v>
      </c>
      <c r="G358">
        <v>7.99</v>
      </c>
      <c r="H358">
        <v>193</v>
      </c>
      <c r="I358" t="str">
        <f t="shared" si="32"/>
        <v>101-200</v>
      </c>
      <c r="J358" t="s">
        <v>89</v>
      </c>
      <c r="K358">
        <v>3</v>
      </c>
      <c r="L358">
        <v>6</v>
      </c>
      <c r="M358" t="b">
        <v>1</v>
      </c>
      <c r="N358">
        <v>453</v>
      </c>
      <c r="O358" t="str">
        <f t="shared" si="33"/>
        <v>401-600</v>
      </c>
      <c r="P358">
        <v>113</v>
      </c>
      <c r="Q358" t="str">
        <f t="shared" si="34"/>
        <v>101-150</v>
      </c>
      <c r="R358" t="s">
        <v>51</v>
      </c>
      <c r="S358" t="s">
        <v>72</v>
      </c>
      <c r="T358" t="s">
        <v>75</v>
      </c>
      <c r="U358">
        <v>74</v>
      </c>
      <c r="V358">
        <v>3.5</v>
      </c>
      <c r="W358" t="b">
        <v>1</v>
      </c>
      <c r="X358" t="s">
        <v>33</v>
      </c>
      <c r="Y358">
        <v>4085</v>
      </c>
      <c r="Z358" t="str">
        <f t="shared" si="35"/>
        <v>4001-5000</v>
      </c>
      <c r="AA358" t="s">
        <v>65</v>
      </c>
      <c r="AB358" t="s">
        <v>42</v>
      </c>
      <c r="AC358" t="s">
        <v>43</v>
      </c>
    </row>
    <row r="359" spans="1:29" x14ac:dyDescent="0.3">
      <c r="A359">
        <v>8605</v>
      </c>
      <c r="B359" t="s">
        <v>112</v>
      </c>
      <c r="C359" s="1">
        <v>45077</v>
      </c>
      <c r="D359" s="1">
        <v>45627</v>
      </c>
      <c r="E359">
        <f t="shared" si="30"/>
        <v>550</v>
      </c>
      <c r="F359" t="str">
        <f t="shared" si="31"/>
        <v>501-600</v>
      </c>
      <c r="G359">
        <v>11.99</v>
      </c>
      <c r="H359">
        <v>153</v>
      </c>
      <c r="I359" t="str">
        <f t="shared" si="32"/>
        <v>101-200</v>
      </c>
      <c r="J359" t="s">
        <v>63</v>
      </c>
      <c r="K359">
        <v>2</v>
      </c>
      <c r="L359">
        <v>2</v>
      </c>
      <c r="M359" t="b">
        <v>1</v>
      </c>
      <c r="N359">
        <v>40</v>
      </c>
      <c r="O359" t="str">
        <f t="shared" si="33"/>
        <v>0-200</v>
      </c>
      <c r="P359">
        <v>106</v>
      </c>
      <c r="Q359" t="str">
        <f t="shared" si="34"/>
        <v>101-150</v>
      </c>
      <c r="R359" t="s">
        <v>56</v>
      </c>
      <c r="S359" t="s">
        <v>46</v>
      </c>
      <c r="T359" t="s">
        <v>75</v>
      </c>
      <c r="U359">
        <v>44</v>
      </c>
      <c r="V359">
        <v>4.4000000000000004</v>
      </c>
      <c r="W359" t="b">
        <v>1</v>
      </c>
      <c r="X359" t="s">
        <v>33</v>
      </c>
      <c r="Y359">
        <v>2790</v>
      </c>
      <c r="Z359" t="str">
        <f t="shared" si="35"/>
        <v>2001-3000</v>
      </c>
      <c r="AA359" t="s">
        <v>73</v>
      </c>
      <c r="AB359" t="s">
        <v>42</v>
      </c>
      <c r="AC359" t="s">
        <v>84</v>
      </c>
    </row>
    <row r="360" spans="1:29" x14ac:dyDescent="0.3">
      <c r="A360">
        <v>1055</v>
      </c>
      <c r="B360" t="s">
        <v>188</v>
      </c>
      <c r="C360" s="1">
        <v>44977</v>
      </c>
      <c r="D360" s="1">
        <v>45638</v>
      </c>
      <c r="E360">
        <f t="shared" si="30"/>
        <v>661</v>
      </c>
      <c r="F360" t="str">
        <f t="shared" si="31"/>
        <v>601-700</v>
      </c>
      <c r="G360">
        <v>15.99</v>
      </c>
      <c r="H360">
        <v>140</v>
      </c>
      <c r="I360" t="str">
        <f t="shared" si="32"/>
        <v>101-200</v>
      </c>
      <c r="J360" t="s">
        <v>63</v>
      </c>
      <c r="K360">
        <v>5</v>
      </c>
      <c r="L360">
        <v>5</v>
      </c>
      <c r="M360" t="b">
        <v>1</v>
      </c>
      <c r="N360">
        <v>112</v>
      </c>
      <c r="O360" t="str">
        <f t="shared" si="33"/>
        <v>0-200</v>
      </c>
      <c r="P360">
        <v>30</v>
      </c>
      <c r="Q360" t="str">
        <f t="shared" si="34"/>
        <v>0-50</v>
      </c>
      <c r="R360" t="s">
        <v>83</v>
      </c>
      <c r="S360" t="s">
        <v>57</v>
      </c>
      <c r="T360" t="s">
        <v>32</v>
      </c>
      <c r="U360">
        <v>60</v>
      </c>
      <c r="V360">
        <v>3.1</v>
      </c>
      <c r="W360" t="b">
        <v>1</v>
      </c>
      <c r="X360" t="s">
        <v>33</v>
      </c>
      <c r="Y360">
        <v>2440</v>
      </c>
      <c r="Z360" t="str">
        <f t="shared" si="35"/>
        <v>2001-3000</v>
      </c>
      <c r="AA360" t="s">
        <v>41</v>
      </c>
      <c r="AB360" t="s">
        <v>36</v>
      </c>
      <c r="AC360" t="s">
        <v>43</v>
      </c>
    </row>
    <row r="361" spans="1:29" x14ac:dyDescent="0.3">
      <c r="A361">
        <v>7986</v>
      </c>
      <c r="B361" t="s">
        <v>134</v>
      </c>
      <c r="C361" s="1">
        <v>44949</v>
      </c>
      <c r="D361" s="1">
        <v>45636</v>
      </c>
      <c r="E361">
        <f t="shared" si="30"/>
        <v>687</v>
      </c>
      <c r="F361" t="str">
        <f t="shared" si="31"/>
        <v>601-700</v>
      </c>
      <c r="G361">
        <v>15.99</v>
      </c>
      <c r="H361">
        <v>196</v>
      </c>
      <c r="I361" t="str">
        <f t="shared" si="32"/>
        <v>101-200</v>
      </c>
      <c r="J361" t="s">
        <v>70</v>
      </c>
      <c r="K361">
        <v>2</v>
      </c>
      <c r="L361">
        <v>2</v>
      </c>
      <c r="M361" t="b">
        <v>1</v>
      </c>
      <c r="N361">
        <v>102</v>
      </c>
      <c r="O361" t="str">
        <f t="shared" si="33"/>
        <v>0-200</v>
      </c>
      <c r="P361">
        <v>66</v>
      </c>
      <c r="Q361" t="str">
        <f t="shared" si="34"/>
        <v>51-100</v>
      </c>
      <c r="R361" t="s">
        <v>67</v>
      </c>
      <c r="S361" t="s">
        <v>72</v>
      </c>
      <c r="T361" t="s">
        <v>58</v>
      </c>
      <c r="U361">
        <v>11</v>
      </c>
      <c r="V361">
        <v>3.7</v>
      </c>
      <c r="W361" t="b">
        <v>0</v>
      </c>
      <c r="X361" t="s">
        <v>33</v>
      </c>
      <c r="Y361">
        <v>2741</v>
      </c>
      <c r="Z361" t="str">
        <f t="shared" si="35"/>
        <v>2001-3000</v>
      </c>
      <c r="AA361" t="s">
        <v>73</v>
      </c>
      <c r="AB361" t="s">
        <v>68</v>
      </c>
      <c r="AC361" t="s">
        <v>84</v>
      </c>
    </row>
    <row r="362" spans="1:29" x14ac:dyDescent="0.3">
      <c r="A362">
        <v>6170</v>
      </c>
      <c r="B362" t="s">
        <v>167</v>
      </c>
      <c r="C362" s="1">
        <v>45464</v>
      </c>
      <c r="D362" s="1">
        <v>45618</v>
      </c>
      <c r="E362">
        <f t="shared" si="30"/>
        <v>154</v>
      </c>
      <c r="F362" t="str">
        <f t="shared" si="31"/>
        <v>101-200</v>
      </c>
      <c r="G362">
        <v>15.99</v>
      </c>
      <c r="H362">
        <v>298</v>
      </c>
      <c r="I362" t="str">
        <f t="shared" si="32"/>
        <v>201-300</v>
      </c>
      <c r="J362" t="s">
        <v>63</v>
      </c>
      <c r="K362">
        <v>5</v>
      </c>
      <c r="L362">
        <v>1</v>
      </c>
      <c r="M362" t="b">
        <v>1</v>
      </c>
      <c r="N362">
        <v>943</v>
      </c>
      <c r="O362" t="str">
        <f t="shared" si="33"/>
        <v>801-1000</v>
      </c>
      <c r="P362">
        <v>187</v>
      </c>
      <c r="Q362" t="str">
        <f t="shared" si="34"/>
        <v>151-200</v>
      </c>
      <c r="R362" t="s">
        <v>51</v>
      </c>
      <c r="S362" t="s">
        <v>72</v>
      </c>
      <c r="T362" t="s">
        <v>58</v>
      </c>
      <c r="U362">
        <v>60</v>
      </c>
      <c r="V362">
        <v>3.7</v>
      </c>
      <c r="W362" t="b">
        <v>0</v>
      </c>
      <c r="X362" t="s">
        <v>33</v>
      </c>
      <c r="Y362">
        <v>4338</v>
      </c>
      <c r="Z362" t="str">
        <f t="shared" si="35"/>
        <v>4001-5000</v>
      </c>
      <c r="AA362" t="s">
        <v>41</v>
      </c>
      <c r="AB362" t="s">
        <v>68</v>
      </c>
      <c r="AC362" t="s">
        <v>37</v>
      </c>
    </row>
    <row r="363" spans="1:29" x14ac:dyDescent="0.3">
      <c r="A363">
        <v>7172</v>
      </c>
      <c r="B363" t="s">
        <v>274</v>
      </c>
      <c r="C363" s="1">
        <v>45116</v>
      </c>
      <c r="D363" s="1">
        <v>45618</v>
      </c>
      <c r="E363">
        <f t="shared" si="30"/>
        <v>502</v>
      </c>
      <c r="F363" t="str">
        <f t="shared" si="31"/>
        <v>501-600</v>
      </c>
      <c r="G363">
        <v>11.99</v>
      </c>
      <c r="H363">
        <v>477</v>
      </c>
      <c r="I363" t="str">
        <f t="shared" si="32"/>
        <v>401-500</v>
      </c>
      <c r="J363" t="s">
        <v>54</v>
      </c>
      <c r="K363">
        <v>5</v>
      </c>
      <c r="L363">
        <v>4</v>
      </c>
      <c r="M363" t="b">
        <v>0</v>
      </c>
      <c r="N363">
        <v>426</v>
      </c>
      <c r="O363" t="str">
        <f t="shared" si="33"/>
        <v>401-600</v>
      </c>
      <c r="P363">
        <v>137</v>
      </c>
      <c r="Q363" t="str">
        <f t="shared" si="34"/>
        <v>101-150</v>
      </c>
      <c r="R363" t="s">
        <v>83</v>
      </c>
      <c r="S363" t="s">
        <v>57</v>
      </c>
      <c r="T363" t="s">
        <v>32</v>
      </c>
      <c r="U363">
        <v>31</v>
      </c>
      <c r="V363">
        <v>5</v>
      </c>
      <c r="W363" t="b">
        <v>0</v>
      </c>
      <c r="X363" t="s">
        <v>33</v>
      </c>
      <c r="Y363">
        <v>2039</v>
      </c>
      <c r="Z363" t="str">
        <f t="shared" si="35"/>
        <v>2001-3000</v>
      </c>
      <c r="AA363" t="s">
        <v>59</v>
      </c>
      <c r="AB363" t="s">
        <v>68</v>
      </c>
      <c r="AC363" t="s">
        <v>61</v>
      </c>
    </row>
    <row r="364" spans="1:29" x14ac:dyDescent="0.3">
      <c r="A364">
        <v>7408</v>
      </c>
      <c r="B364" t="s">
        <v>162</v>
      </c>
      <c r="C364" s="1">
        <v>44922</v>
      </c>
      <c r="D364" s="1">
        <v>45620</v>
      </c>
      <c r="E364">
        <f t="shared" si="30"/>
        <v>698</v>
      </c>
      <c r="F364" t="str">
        <f t="shared" si="31"/>
        <v>601-700</v>
      </c>
      <c r="G364">
        <v>15.99</v>
      </c>
      <c r="H364">
        <v>308</v>
      </c>
      <c r="I364" t="str">
        <f t="shared" si="32"/>
        <v>301-400</v>
      </c>
      <c r="J364" t="s">
        <v>89</v>
      </c>
      <c r="K364">
        <v>1</v>
      </c>
      <c r="L364">
        <v>2</v>
      </c>
      <c r="M364" t="b">
        <v>1</v>
      </c>
      <c r="N364">
        <v>202</v>
      </c>
      <c r="O364" t="str">
        <f t="shared" si="33"/>
        <v>201-400</v>
      </c>
      <c r="P364">
        <v>12</v>
      </c>
      <c r="Q364" t="str">
        <f t="shared" si="34"/>
        <v>0-50</v>
      </c>
      <c r="R364" t="s">
        <v>56</v>
      </c>
      <c r="S364" t="s">
        <v>72</v>
      </c>
      <c r="T364" t="s">
        <v>58</v>
      </c>
      <c r="U364">
        <v>21</v>
      </c>
      <c r="V364">
        <v>4.5</v>
      </c>
      <c r="W364" t="b">
        <v>0</v>
      </c>
      <c r="X364" t="s">
        <v>33</v>
      </c>
      <c r="Y364">
        <v>2097</v>
      </c>
      <c r="Z364" t="str">
        <f t="shared" si="35"/>
        <v>2001-3000</v>
      </c>
      <c r="AA364" t="s">
        <v>41</v>
      </c>
      <c r="AB364" t="s">
        <v>42</v>
      </c>
      <c r="AC364" t="s">
        <v>61</v>
      </c>
    </row>
    <row r="365" spans="1:29" x14ac:dyDescent="0.3">
      <c r="A365">
        <v>7274</v>
      </c>
      <c r="B365" t="s">
        <v>205</v>
      </c>
      <c r="C365" s="1">
        <v>45028</v>
      </c>
      <c r="D365" s="1">
        <v>45632</v>
      </c>
      <c r="E365">
        <f t="shared" si="30"/>
        <v>604</v>
      </c>
      <c r="F365" t="str">
        <f t="shared" si="31"/>
        <v>601-700</v>
      </c>
      <c r="G365">
        <v>11.99</v>
      </c>
      <c r="H365">
        <v>193</v>
      </c>
      <c r="I365" t="str">
        <f t="shared" si="32"/>
        <v>101-200</v>
      </c>
      <c r="J365" t="s">
        <v>54</v>
      </c>
      <c r="K365">
        <v>4</v>
      </c>
      <c r="L365">
        <v>4</v>
      </c>
      <c r="M365" t="b">
        <v>0</v>
      </c>
      <c r="N365">
        <v>364</v>
      </c>
      <c r="O365" t="str">
        <f t="shared" si="33"/>
        <v>201-400</v>
      </c>
      <c r="P365">
        <v>181</v>
      </c>
      <c r="Q365" t="str">
        <f t="shared" si="34"/>
        <v>151-200</v>
      </c>
      <c r="R365" t="s">
        <v>83</v>
      </c>
      <c r="S365" t="s">
        <v>57</v>
      </c>
      <c r="T365" t="s">
        <v>64</v>
      </c>
      <c r="U365">
        <v>51</v>
      </c>
      <c r="V365">
        <v>4.7</v>
      </c>
      <c r="W365" t="b">
        <v>0</v>
      </c>
      <c r="X365" t="s">
        <v>33</v>
      </c>
      <c r="Y365">
        <v>2384</v>
      </c>
      <c r="Z365" t="str">
        <f t="shared" si="35"/>
        <v>2001-3000</v>
      </c>
      <c r="AA365" t="s">
        <v>41</v>
      </c>
      <c r="AB365" t="s">
        <v>77</v>
      </c>
      <c r="AC365" t="s">
        <v>84</v>
      </c>
    </row>
    <row r="366" spans="1:29" x14ac:dyDescent="0.3">
      <c r="A366">
        <v>6001</v>
      </c>
      <c r="B366" t="s">
        <v>189</v>
      </c>
      <c r="C366" s="1">
        <v>45537</v>
      </c>
      <c r="D366" s="1">
        <v>45624</v>
      </c>
      <c r="E366">
        <f t="shared" si="30"/>
        <v>87</v>
      </c>
      <c r="F366" t="str">
        <f t="shared" si="31"/>
        <v>0-100</v>
      </c>
      <c r="G366">
        <v>15.99</v>
      </c>
      <c r="H366">
        <v>420</v>
      </c>
      <c r="I366" t="str">
        <f t="shared" si="32"/>
        <v>401-500</v>
      </c>
      <c r="J366" t="s">
        <v>54</v>
      </c>
      <c r="K366">
        <v>3</v>
      </c>
      <c r="L366">
        <v>3</v>
      </c>
      <c r="M366" t="b">
        <v>1</v>
      </c>
      <c r="N366">
        <v>562</v>
      </c>
      <c r="O366" t="str">
        <f t="shared" si="33"/>
        <v>401-600</v>
      </c>
      <c r="P366">
        <v>67</v>
      </c>
      <c r="Q366" t="str">
        <f t="shared" si="34"/>
        <v>51-100</v>
      </c>
      <c r="R366" t="s">
        <v>30</v>
      </c>
      <c r="S366" t="s">
        <v>46</v>
      </c>
      <c r="T366" t="s">
        <v>64</v>
      </c>
      <c r="U366">
        <v>2</v>
      </c>
      <c r="V366">
        <v>3.2</v>
      </c>
      <c r="W366" t="b">
        <v>1</v>
      </c>
      <c r="X366" t="s">
        <v>33</v>
      </c>
      <c r="Y366">
        <v>4159</v>
      </c>
      <c r="Z366" t="str">
        <f t="shared" si="35"/>
        <v>4001-5000</v>
      </c>
      <c r="AA366" t="s">
        <v>59</v>
      </c>
      <c r="AB366" t="s">
        <v>68</v>
      </c>
      <c r="AC366" t="s">
        <v>43</v>
      </c>
    </row>
    <row r="367" spans="1:29" x14ac:dyDescent="0.3">
      <c r="A367">
        <v>9418</v>
      </c>
      <c r="B367" t="s">
        <v>275</v>
      </c>
      <c r="C367" s="1">
        <v>45494</v>
      </c>
      <c r="D367" s="1">
        <v>45622</v>
      </c>
      <c r="E367">
        <f t="shared" si="30"/>
        <v>128</v>
      </c>
      <c r="F367" t="str">
        <f t="shared" si="31"/>
        <v>101-200</v>
      </c>
      <c r="G367">
        <v>7.99</v>
      </c>
      <c r="H367">
        <v>128</v>
      </c>
      <c r="I367" t="str">
        <f t="shared" si="32"/>
        <v>101-200</v>
      </c>
      <c r="J367" t="s">
        <v>29</v>
      </c>
      <c r="K367">
        <v>5</v>
      </c>
      <c r="L367">
        <v>6</v>
      </c>
      <c r="M367" t="b">
        <v>1</v>
      </c>
      <c r="N367">
        <v>481</v>
      </c>
      <c r="O367" t="str">
        <f t="shared" si="33"/>
        <v>401-600</v>
      </c>
      <c r="P367">
        <v>128</v>
      </c>
      <c r="Q367" t="str">
        <f t="shared" si="34"/>
        <v>101-150</v>
      </c>
      <c r="R367" t="s">
        <v>56</v>
      </c>
      <c r="S367" t="s">
        <v>57</v>
      </c>
      <c r="T367" t="s">
        <v>40</v>
      </c>
      <c r="U367">
        <v>89</v>
      </c>
      <c r="V367">
        <v>3.3</v>
      </c>
      <c r="W367" t="b">
        <v>1</v>
      </c>
      <c r="X367" t="s">
        <v>33</v>
      </c>
      <c r="Y367">
        <v>2002</v>
      </c>
      <c r="Z367" t="str">
        <f t="shared" si="35"/>
        <v>2001-3000</v>
      </c>
      <c r="AA367" t="s">
        <v>73</v>
      </c>
      <c r="AB367" t="s">
        <v>60</v>
      </c>
      <c r="AC367" t="s">
        <v>61</v>
      </c>
    </row>
    <row r="368" spans="1:29" x14ac:dyDescent="0.3">
      <c r="A368">
        <v>9354</v>
      </c>
      <c r="B368" t="s">
        <v>271</v>
      </c>
      <c r="C368" s="1">
        <v>45128</v>
      </c>
      <c r="D368" s="1">
        <v>45626</v>
      </c>
      <c r="E368">
        <f t="shared" si="30"/>
        <v>498</v>
      </c>
      <c r="F368" t="str">
        <f t="shared" si="31"/>
        <v>401-500</v>
      </c>
      <c r="G368">
        <v>11.99</v>
      </c>
      <c r="H368">
        <v>133</v>
      </c>
      <c r="I368" t="str">
        <f t="shared" si="32"/>
        <v>101-200</v>
      </c>
      <c r="J368" t="s">
        <v>29</v>
      </c>
      <c r="K368">
        <v>4</v>
      </c>
      <c r="L368">
        <v>6</v>
      </c>
      <c r="M368" t="b">
        <v>0</v>
      </c>
      <c r="N368">
        <v>469</v>
      </c>
      <c r="O368" t="str">
        <f t="shared" si="33"/>
        <v>401-600</v>
      </c>
      <c r="P368">
        <v>182</v>
      </c>
      <c r="Q368" t="str">
        <f t="shared" si="34"/>
        <v>151-200</v>
      </c>
      <c r="R368" t="s">
        <v>67</v>
      </c>
      <c r="S368" t="s">
        <v>31</v>
      </c>
      <c r="T368" t="s">
        <v>64</v>
      </c>
      <c r="U368">
        <v>85</v>
      </c>
      <c r="V368">
        <v>4.4000000000000004</v>
      </c>
      <c r="W368" t="b">
        <v>0</v>
      </c>
      <c r="X368" t="s">
        <v>33</v>
      </c>
      <c r="Y368">
        <v>782</v>
      </c>
      <c r="Z368" t="str">
        <f t="shared" si="35"/>
        <v>0-1000</v>
      </c>
      <c r="AA368" t="s">
        <v>73</v>
      </c>
      <c r="AB368" t="s">
        <v>36</v>
      </c>
      <c r="AC368" t="s">
        <v>84</v>
      </c>
    </row>
    <row r="369" spans="1:29" x14ac:dyDescent="0.3">
      <c r="A369">
        <v>8122</v>
      </c>
      <c r="B369" t="s">
        <v>276</v>
      </c>
      <c r="C369" s="1">
        <v>45546</v>
      </c>
      <c r="D369" s="1">
        <v>45625</v>
      </c>
      <c r="E369">
        <f t="shared" si="30"/>
        <v>79</v>
      </c>
      <c r="F369" t="str">
        <f t="shared" si="31"/>
        <v>0-100</v>
      </c>
      <c r="G369">
        <v>15.99</v>
      </c>
      <c r="H369">
        <v>413</v>
      </c>
      <c r="I369" t="str">
        <f t="shared" si="32"/>
        <v>401-500</v>
      </c>
      <c r="J369" t="s">
        <v>50</v>
      </c>
      <c r="K369">
        <v>5</v>
      </c>
      <c r="L369">
        <v>2</v>
      </c>
      <c r="M369" t="b">
        <v>0</v>
      </c>
      <c r="N369">
        <v>708</v>
      </c>
      <c r="O369" t="str">
        <f t="shared" si="33"/>
        <v>601-800</v>
      </c>
      <c r="P369">
        <v>4</v>
      </c>
      <c r="Q369" t="str">
        <f t="shared" si="34"/>
        <v>0-50</v>
      </c>
      <c r="R369" t="s">
        <v>51</v>
      </c>
      <c r="S369" t="s">
        <v>57</v>
      </c>
      <c r="T369" t="s">
        <v>75</v>
      </c>
      <c r="U369">
        <v>62</v>
      </c>
      <c r="V369">
        <v>4.3</v>
      </c>
      <c r="W369" t="b">
        <v>1</v>
      </c>
      <c r="X369" t="s">
        <v>33</v>
      </c>
      <c r="Y369">
        <v>4056</v>
      </c>
      <c r="Z369" t="str">
        <f t="shared" si="35"/>
        <v>4001-5000</v>
      </c>
      <c r="AA369" t="s">
        <v>35</v>
      </c>
      <c r="AB369" t="s">
        <v>77</v>
      </c>
      <c r="AC369" t="s">
        <v>43</v>
      </c>
    </row>
    <row r="370" spans="1:29" x14ac:dyDescent="0.3">
      <c r="A370">
        <v>1765</v>
      </c>
      <c r="B370" t="s">
        <v>277</v>
      </c>
      <c r="C370" s="1">
        <v>45551</v>
      </c>
      <c r="D370" s="1">
        <v>45620</v>
      </c>
      <c r="E370">
        <f t="shared" si="30"/>
        <v>69</v>
      </c>
      <c r="F370" t="str">
        <f t="shared" si="31"/>
        <v>0-100</v>
      </c>
      <c r="G370">
        <v>11.99</v>
      </c>
      <c r="H370">
        <v>28</v>
      </c>
      <c r="I370" t="str">
        <f t="shared" si="32"/>
        <v>0-100</v>
      </c>
      <c r="J370" t="s">
        <v>54</v>
      </c>
      <c r="K370">
        <v>4</v>
      </c>
      <c r="L370">
        <v>1</v>
      </c>
      <c r="M370" t="b">
        <v>1</v>
      </c>
      <c r="N370">
        <v>990</v>
      </c>
      <c r="O370" t="str">
        <f t="shared" si="33"/>
        <v>801-1000</v>
      </c>
      <c r="P370">
        <v>88</v>
      </c>
      <c r="Q370" t="str">
        <f t="shared" si="34"/>
        <v>51-100</v>
      </c>
      <c r="R370" t="s">
        <v>51</v>
      </c>
      <c r="S370" t="s">
        <v>57</v>
      </c>
      <c r="T370" t="s">
        <v>75</v>
      </c>
      <c r="U370">
        <v>97</v>
      </c>
      <c r="V370">
        <v>5</v>
      </c>
      <c r="W370" t="b">
        <v>0</v>
      </c>
      <c r="X370" t="s">
        <v>33</v>
      </c>
      <c r="Y370">
        <v>1341</v>
      </c>
      <c r="Z370" t="str">
        <f t="shared" si="35"/>
        <v>1001-2000</v>
      </c>
      <c r="AA370" t="s">
        <v>73</v>
      </c>
      <c r="AB370" t="s">
        <v>36</v>
      </c>
      <c r="AC370" t="s">
        <v>37</v>
      </c>
    </row>
    <row r="371" spans="1:29" x14ac:dyDescent="0.3">
      <c r="A371">
        <v>5352</v>
      </c>
      <c r="B371" t="s">
        <v>197</v>
      </c>
      <c r="C371" s="1">
        <v>45307</v>
      </c>
      <c r="D371" s="1">
        <v>45640</v>
      </c>
      <c r="E371">
        <f t="shared" si="30"/>
        <v>333</v>
      </c>
      <c r="F371" t="str">
        <f t="shared" si="31"/>
        <v>301-400</v>
      </c>
      <c r="G371">
        <v>15.99</v>
      </c>
      <c r="H371">
        <v>453</v>
      </c>
      <c r="I371" t="str">
        <f t="shared" si="32"/>
        <v>401-500</v>
      </c>
      <c r="J371" t="s">
        <v>39</v>
      </c>
      <c r="K371">
        <v>5</v>
      </c>
      <c r="L371">
        <v>3</v>
      </c>
      <c r="M371" t="b">
        <v>1</v>
      </c>
      <c r="N371">
        <v>236</v>
      </c>
      <c r="O371" t="str">
        <f t="shared" si="33"/>
        <v>201-400</v>
      </c>
      <c r="P371">
        <v>121</v>
      </c>
      <c r="Q371" t="str">
        <f t="shared" si="34"/>
        <v>101-150</v>
      </c>
      <c r="R371" t="s">
        <v>30</v>
      </c>
      <c r="S371" t="s">
        <v>72</v>
      </c>
      <c r="T371" t="s">
        <v>47</v>
      </c>
      <c r="U371">
        <v>1</v>
      </c>
      <c r="V371">
        <v>3.7</v>
      </c>
      <c r="W371" t="b">
        <v>0</v>
      </c>
      <c r="X371" t="s">
        <v>33</v>
      </c>
      <c r="Y371">
        <v>3028</v>
      </c>
      <c r="Z371" t="str">
        <f t="shared" si="35"/>
        <v>3001-4000</v>
      </c>
      <c r="AA371" t="s">
        <v>41</v>
      </c>
      <c r="AB371" t="s">
        <v>77</v>
      </c>
      <c r="AC371" t="s">
        <v>61</v>
      </c>
    </row>
    <row r="372" spans="1:29" x14ac:dyDescent="0.3">
      <c r="A372">
        <v>7578</v>
      </c>
      <c r="B372" t="s">
        <v>104</v>
      </c>
      <c r="C372" s="1">
        <v>45202</v>
      </c>
      <c r="D372" s="1">
        <v>45629</v>
      </c>
      <c r="E372">
        <f t="shared" si="30"/>
        <v>427</v>
      </c>
      <c r="F372" t="str">
        <f t="shared" si="31"/>
        <v>401-500</v>
      </c>
      <c r="G372">
        <v>11.99</v>
      </c>
      <c r="H372">
        <v>186</v>
      </c>
      <c r="I372" t="str">
        <f t="shared" si="32"/>
        <v>101-200</v>
      </c>
      <c r="J372" t="s">
        <v>39</v>
      </c>
      <c r="K372">
        <v>2</v>
      </c>
      <c r="L372">
        <v>5</v>
      </c>
      <c r="M372" t="b">
        <v>1</v>
      </c>
      <c r="N372">
        <v>784</v>
      </c>
      <c r="O372" t="str">
        <f t="shared" si="33"/>
        <v>601-800</v>
      </c>
      <c r="P372">
        <v>29</v>
      </c>
      <c r="Q372" t="str">
        <f t="shared" si="34"/>
        <v>0-50</v>
      </c>
      <c r="R372" t="s">
        <v>30</v>
      </c>
      <c r="S372" t="s">
        <v>46</v>
      </c>
      <c r="T372" t="s">
        <v>40</v>
      </c>
      <c r="U372">
        <v>76</v>
      </c>
      <c r="V372">
        <v>4.3</v>
      </c>
      <c r="W372" t="b">
        <v>1</v>
      </c>
      <c r="X372" t="s">
        <v>33</v>
      </c>
      <c r="Y372">
        <v>4799</v>
      </c>
      <c r="Z372" t="str">
        <f t="shared" si="35"/>
        <v>4001-5000</v>
      </c>
      <c r="AA372" t="s">
        <v>41</v>
      </c>
      <c r="AB372" t="s">
        <v>60</v>
      </c>
      <c r="AC372" t="s">
        <v>61</v>
      </c>
    </row>
    <row r="373" spans="1:29" x14ac:dyDescent="0.3">
      <c r="A373">
        <v>8912</v>
      </c>
      <c r="B373" t="s">
        <v>124</v>
      </c>
      <c r="C373" s="1">
        <v>45540</v>
      </c>
      <c r="D373" s="1">
        <v>45617</v>
      </c>
      <c r="E373">
        <f t="shared" si="30"/>
        <v>77</v>
      </c>
      <c r="F373" t="str">
        <f t="shared" si="31"/>
        <v>0-100</v>
      </c>
      <c r="G373">
        <v>15.99</v>
      </c>
      <c r="H373">
        <v>287</v>
      </c>
      <c r="I373" t="str">
        <f t="shared" si="32"/>
        <v>201-300</v>
      </c>
      <c r="J373" t="s">
        <v>89</v>
      </c>
      <c r="K373">
        <v>3</v>
      </c>
      <c r="L373">
        <v>6</v>
      </c>
      <c r="M373" t="b">
        <v>0</v>
      </c>
      <c r="N373">
        <v>714</v>
      </c>
      <c r="O373" t="str">
        <f t="shared" si="33"/>
        <v>601-800</v>
      </c>
      <c r="P373">
        <v>3</v>
      </c>
      <c r="Q373" t="str">
        <f t="shared" si="34"/>
        <v>0-50</v>
      </c>
      <c r="R373" t="s">
        <v>56</v>
      </c>
      <c r="S373" t="s">
        <v>46</v>
      </c>
      <c r="T373" t="s">
        <v>47</v>
      </c>
      <c r="U373">
        <v>45</v>
      </c>
      <c r="V373">
        <v>4.3</v>
      </c>
      <c r="W373" t="b">
        <v>1</v>
      </c>
      <c r="X373" t="s">
        <v>33</v>
      </c>
      <c r="Y373">
        <v>4556</v>
      </c>
      <c r="Z373" t="str">
        <f t="shared" si="35"/>
        <v>4001-5000</v>
      </c>
      <c r="AA373" t="s">
        <v>73</v>
      </c>
      <c r="AB373" t="s">
        <v>68</v>
      </c>
      <c r="AC373" t="s">
        <v>61</v>
      </c>
    </row>
    <row r="374" spans="1:29" x14ac:dyDescent="0.3">
      <c r="A374">
        <v>6641</v>
      </c>
      <c r="B374" t="s">
        <v>110</v>
      </c>
      <c r="C374" s="1">
        <v>45493</v>
      </c>
      <c r="D374" s="1">
        <v>45634</v>
      </c>
      <c r="E374">
        <f t="shared" si="30"/>
        <v>141</v>
      </c>
      <c r="F374" t="str">
        <f t="shared" si="31"/>
        <v>101-200</v>
      </c>
      <c r="G374">
        <v>7.99</v>
      </c>
      <c r="H374">
        <v>45</v>
      </c>
      <c r="I374" t="str">
        <f t="shared" si="32"/>
        <v>0-100</v>
      </c>
      <c r="J374" t="s">
        <v>63</v>
      </c>
      <c r="K374">
        <v>4</v>
      </c>
      <c r="L374">
        <v>3</v>
      </c>
      <c r="M374" t="b">
        <v>0</v>
      </c>
      <c r="N374">
        <v>420</v>
      </c>
      <c r="O374" t="str">
        <f t="shared" si="33"/>
        <v>401-600</v>
      </c>
      <c r="P374">
        <v>87</v>
      </c>
      <c r="Q374" t="str">
        <f t="shared" si="34"/>
        <v>51-100</v>
      </c>
      <c r="R374" t="s">
        <v>51</v>
      </c>
      <c r="S374" t="s">
        <v>72</v>
      </c>
      <c r="T374" t="s">
        <v>47</v>
      </c>
      <c r="U374">
        <v>41</v>
      </c>
      <c r="V374">
        <v>3.3</v>
      </c>
      <c r="W374" t="b">
        <v>1</v>
      </c>
      <c r="X374" t="s">
        <v>33</v>
      </c>
      <c r="Y374">
        <v>2965</v>
      </c>
      <c r="Z374" t="str">
        <f t="shared" si="35"/>
        <v>2001-3000</v>
      </c>
      <c r="AA374" t="s">
        <v>65</v>
      </c>
      <c r="AB374" t="s">
        <v>77</v>
      </c>
      <c r="AC374" t="s">
        <v>43</v>
      </c>
    </row>
    <row r="375" spans="1:29" x14ac:dyDescent="0.3">
      <c r="A375">
        <v>9664</v>
      </c>
      <c r="B375" t="s">
        <v>278</v>
      </c>
      <c r="C375" s="1">
        <v>45118</v>
      </c>
      <c r="D375" s="1">
        <v>45618</v>
      </c>
      <c r="E375">
        <f t="shared" si="30"/>
        <v>500</v>
      </c>
      <c r="F375" t="str">
        <f t="shared" si="31"/>
        <v>401-500</v>
      </c>
      <c r="G375">
        <v>11.99</v>
      </c>
      <c r="H375">
        <v>463</v>
      </c>
      <c r="I375" t="str">
        <f t="shared" si="32"/>
        <v>401-500</v>
      </c>
      <c r="J375" t="s">
        <v>70</v>
      </c>
      <c r="K375">
        <v>5</v>
      </c>
      <c r="L375">
        <v>4</v>
      </c>
      <c r="M375" t="b">
        <v>0</v>
      </c>
      <c r="N375">
        <v>961</v>
      </c>
      <c r="O375" t="str">
        <f t="shared" si="33"/>
        <v>801-1000</v>
      </c>
      <c r="P375">
        <v>9</v>
      </c>
      <c r="Q375" t="str">
        <f t="shared" si="34"/>
        <v>0-50</v>
      </c>
      <c r="R375" t="s">
        <v>51</v>
      </c>
      <c r="S375" t="s">
        <v>72</v>
      </c>
      <c r="T375" t="s">
        <v>58</v>
      </c>
      <c r="U375">
        <v>62</v>
      </c>
      <c r="V375">
        <v>3.4</v>
      </c>
      <c r="W375" t="b">
        <v>1</v>
      </c>
      <c r="X375" t="s">
        <v>33</v>
      </c>
      <c r="Y375">
        <v>3556</v>
      </c>
      <c r="Z375" t="str">
        <f t="shared" si="35"/>
        <v>3001-4000</v>
      </c>
      <c r="AA375" t="s">
        <v>65</v>
      </c>
      <c r="AB375" t="s">
        <v>60</v>
      </c>
      <c r="AC375" t="s">
        <v>43</v>
      </c>
    </row>
    <row r="376" spans="1:29" x14ac:dyDescent="0.3">
      <c r="A376">
        <v>9134</v>
      </c>
      <c r="B376" t="s">
        <v>104</v>
      </c>
      <c r="C376" s="1">
        <v>44952</v>
      </c>
      <c r="D376" s="1">
        <v>45615</v>
      </c>
      <c r="E376">
        <f t="shared" si="30"/>
        <v>663</v>
      </c>
      <c r="F376" t="str">
        <f t="shared" si="31"/>
        <v>601-700</v>
      </c>
      <c r="G376">
        <v>15.99</v>
      </c>
      <c r="H376">
        <v>241</v>
      </c>
      <c r="I376" t="str">
        <f t="shared" si="32"/>
        <v>201-300</v>
      </c>
      <c r="J376" t="s">
        <v>50</v>
      </c>
      <c r="K376">
        <v>1</v>
      </c>
      <c r="L376">
        <v>5</v>
      </c>
      <c r="M376" t="b">
        <v>1</v>
      </c>
      <c r="N376">
        <v>775</v>
      </c>
      <c r="O376" t="str">
        <f t="shared" si="33"/>
        <v>601-800</v>
      </c>
      <c r="P376">
        <v>194</v>
      </c>
      <c r="Q376" t="str">
        <f t="shared" si="34"/>
        <v>151-200</v>
      </c>
      <c r="R376" t="s">
        <v>83</v>
      </c>
      <c r="S376" t="s">
        <v>46</v>
      </c>
      <c r="T376" t="s">
        <v>32</v>
      </c>
      <c r="U376">
        <v>94</v>
      </c>
      <c r="V376">
        <v>3.1</v>
      </c>
      <c r="W376" t="b">
        <v>0</v>
      </c>
      <c r="X376" t="s">
        <v>33</v>
      </c>
      <c r="Y376">
        <v>2901</v>
      </c>
      <c r="Z376" t="str">
        <f t="shared" si="35"/>
        <v>2001-3000</v>
      </c>
      <c r="AA376" t="s">
        <v>65</v>
      </c>
      <c r="AB376" t="s">
        <v>77</v>
      </c>
      <c r="AC376" t="s">
        <v>61</v>
      </c>
    </row>
    <row r="377" spans="1:29" x14ac:dyDescent="0.3">
      <c r="A377">
        <v>6663</v>
      </c>
      <c r="B377" t="s">
        <v>134</v>
      </c>
      <c r="C377" s="1">
        <v>45431</v>
      </c>
      <c r="D377" s="1">
        <v>45633</v>
      </c>
      <c r="E377">
        <f t="shared" si="30"/>
        <v>202</v>
      </c>
      <c r="F377" t="str">
        <f t="shared" si="31"/>
        <v>201-300</v>
      </c>
      <c r="G377">
        <v>7.99</v>
      </c>
      <c r="H377">
        <v>11</v>
      </c>
      <c r="I377" t="str">
        <f t="shared" si="32"/>
        <v>0-100</v>
      </c>
      <c r="J377" t="s">
        <v>54</v>
      </c>
      <c r="K377">
        <v>4</v>
      </c>
      <c r="L377">
        <v>1</v>
      </c>
      <c r="M377" t="b">
        <v>1</v>
      </c>
      <c r="N377">
        <v>773</v>
      </c>
      <c r="O377" t="str">
        <f t="shared" si="33"/>
        <v>601-800</v>
      </c>
      <c r="P377">
        <v>139</v>
      </c>
      <c r="Q377" t="str">
        <f t="shared" si="34"/>
        <v>101-150</v>
      </c>
      <c r="R377" t="s">
        <v>71</v>
      </c>
      <c r="S377" t="s">
        <v>46</v>
      </c>
      <c r="T377" t="s">
        <v>40</v>
      </c>
      <c r="U377">
        <v>45</v>
      </c>
      <c r="V377">
        <v>4.0999999999999996</v>
      </c>
      <c r="W377" t="b">
        <v>0</v>
      </c>
      <c r="X377" t="s">
        <v>33</v>
      </c>
      <c r="Y377">
        <v>3520</v>
      </c>
      <c r="Z377" t="str">
        <f t="shared" si="35"/>
        <v>3001-4000</v>
      </c>
      <c r="AA377" t="s">
        <v>73</v>
      </c>
      <c r="AB377" t="s">
        <v>77</v>
      </c>
      <c r="AC377" t="s">
        <v>43</v>
      </c>
    </row>
    <row r="378" spans="1:29" x14ac:dyDescent="0.3">
      <c r="A378">
        <v>9800</v>
      </c>
      <c r="B378" t="s">
        <v>279</v>
      </c>
      <c r="C378" s="1">
        <v>44926</v>
      </c>
      <c r="D378" s="1">
        <v>45631</v>
      </c>
      <c r="E378">
        <f t="shared" si="30"/>
        <v>705</v>
      </c>
      <c r="F378" t="str">
        <f t="shared" si="31"/>
        <v>701-800</v>
      </c>
      <c r="G378">
        <v>15.99</v>
      </c>
      <c r="H378">
        <v>123</v>
      </c>
      <c r="I378" t="str">
        <f t="shared" si="32"/>
        <v>101-200</v>
      </c>
      <c r="J378" t="s">
        <v>63</v>
      </c>
      <c r="K378">
        <v>1</v>
      </c>
      <c r="L378">
        <v>1</v>
      </c>
      <c r="M378" t="b">
        <v>1</v>
      </c>
      <c r="N378">
        <v>841</v>
      </c>
      <c r="O378" t="str">
        <f t="shared" si="33"/>
        <v>801-1000</v>
      </c>
      <c r="P378">
        <v>45</v>
      </c>
      <c r="Q378" t="str">
        <f t="shared" si="34"/>
        <v>0-50</v>
      </c>
      <c r="R378" t="s">
        <v>51</v>
      </c>
      <c r="S378" t="s">
        <v>31</v>
      </c>
      <c r="T378" t="s">
        <v>32</v>
      </c>
      <c r="U378">
        <v>76</v>
      </c>
      <c r="V378">
        <v>4.3</v>
      </c>
      <c r="W378" t="b">
        <v>1</v>
      </c>
      <c r="X378" t="s">
        <v>33</v>
      </c>
      <c r="Y378">
        <v>3983</v>
      </c>
      <c r="Z378" t="str">
        <f t="shared" si="35"/>
        <v>3001-4000</v>
      </c>
      <c r="AA378" t="s">
        <v>35</v>
      </c>
      <c r="AB378" t="s">
        <v>36</v>
      </c>
      <c r="AC378" t="s">
        <v>37</v>
      </c>
    </row>
    <row r="379" spans="1:29" x14ac:dyDescent="0.3">
      <c r="A379">
        <v>2363</v>
      </c>
      <c r="B379" t="s">
        <v>258</v>
      </c>
      <c r="C379" s="1">
        <v>45067</v>
      </c>
      <c r="D379" s="1">
        <v>45627</v>
      </c>
      <c r="E379">
        <f t="shared" si="30"/>
        <v>560</v>
      </c>
      <c r="F379" t="str">
        <f t="shared" si="31"/>
        <v>501-600</v>
      </c>
      <c r="G379">
        <v>7.99</v>
      </c>
      <c r="H379">
        <v>411</v>
      </c>
      <c r="I379" t="str">
        <f t="shared" si="32"/>
        <v>401-500</v>
      </c>
      <c r="J379" t="s">
        <v>54</v>
      </c>
      <c r="K379">
        <v>3</v>
      </c>
      <c r="L379">
        <v>2</v>
      </c>
      <c r="M379" t="b">
        <v>1</v>
      </c>
      <c r="N379">
        <v>412</v>
      </c>
      <c r="O379" t="str">
        <f t="shared" si="33"/>
        <v>401-600</v>
      </c>
      <c r="P379">
        <v>20</v>
      </c>
      <c r="Q379" t="str">
        <f t="shared" si="34"/>
        <v>0-50</v>
      </c>
      <c r="R379" t="s">
        <v>67</v>
      </c>
      <c r="S379" t="s">
        <v>31</v>
      </c>
      <c r="T379" t="s">
        <v>58</v>
      </c>
      <c r="U379">
        <v>94</v>
      </c>
      <c r="V379">
        <v>4.7</v>
      </c>
      <c r="W379" t="b">
        <v>1</v>
      </c>
      <c r="X379" t="s">
        <v>33</v>
      </c>
      <c r="Y379">
        <v>4632</v>
      </c>
      <c r="Z379" t="str">
        <f t="shared" si="35"/>
        <v>4001-5000</v>
      </c>
      <c r="AA379" t="s">
        <v>35</v>
      </c>
      <c r="AB379" t="s">
        <v>42</v>
      </c>
      <c r="AC379" t="s">
        <v>43</v>
      </c>
    </row>
    <row r="380" spans="1:29" x14ac:dyDescent="0.3">
      <c r="A380">
        <v>4875</v>
      </c>
      <c r="B380" t="s">
        <v>186</v>
      </c>
      <c r="C380" s="1">
        <v>45403</v>
      </c>
      <c r="D380" s="1">
        <v>45619</v>
      </c>
      <c r="E380">
        <f t="shared" si="30"/>
        <v>216</v>
      </c>
      <c r="F380" t="str">
        <f t="shared" si="31"/>
        <v>201-300</v>
      </c>
      <c r="G380">
        <v>7.99</v>
      </c>
      <c r="H380">
        <v>469</v>
      </c>
      <c r="I380" t="str">
        <f t="shared" si="32"/>
        <v>401-500</v>
      </c>
      <c r="J380" t="s">
        <v>70</v>
      </c>
      <c r="K380">
        <v>2</v>
      </c>
      <c r="L380">
        <v>1</v>
      </c>
      <c r="M380" t="b">
        <v>0</v>
      </c>
      <c r="N380">
        <v>160</v>
      </c>
      <c r="O380" t="str">
        <f t="shared" si="33"/>
        <v>0-200</v>
      </c>
      <c r="P380">
        <v>79</v>
      </c>
      <c r="Q380" t="str">
        <f t="shared" si="34"/>
        <v>51-100</v>
      </c>
      <c r="R380" t="s">
        <v>71</v>
      </c>
      <c r="S380" t="s">
        <v>46</v>
      </c>
      <c r="T380" t="s">
        <v>75</v>
      </c>
      <c r="U380">
        <v>57</v>
      </c>
      <c r="V380">
        <v>4.5</v>
      </c>
      <c r="W380" t="b">
        <v>1</v>
      </c>
      <c r="X380" t="s">
        <v>33</v>
      </c>
      <c r="Y380">
        <v>314</v>
      </c>
      <c r="Z380" t="str">
        <f t="shared" si="35"/>
        <v>0-1000</v>
      </c>
      <c r="AA380" t="s">
        <v>35</v>
      </c>
      <c r="AB380" t="s">
        <v>42</v>
      </c>
      <c r="AC380" t="s">
        <v>37</v>
      </c>
    </row>
    <row r="381" spans="1:29" x14ac:dyDescent="0.3">
      <c r="A381">
        <v>8961</v>
      </c>
      <c r="B381" t="s">
        <v>108</v>
      </c>
      <c r="C381" s="1">
        <v>45116</v>
      </c>
      <c r="D381" s="1">
        <v>45633</v>
      </c>
      <c r="E381">
        <f t="shared" si="30"/>
        <v>517</v>
      </c>
      <c r="F381" t="str">
        <f t="shared" si="31"/>
        <v>501-600</v>
      </c>
      <c r="G381">
        <v>11.99</v>
      </c>
      <c r="H381">
        <v>120</v>
      </c>
      <c r="I381" t="str">
        <f t="shared" si="32"/>
        <v>101-200</v>
      </c>
      <c r="J381" t="s">
        <v>63</v>
      </c>
      <c r="K381">
        <v>3</v>
      </c>
      <c r="L381">
        <v>6</v>
      </c>
      <c r="M381" t="b">
        <v>0</v>
      </c>
      <c r="N381">
        <v>346</v>
      </c>
      <c r="O381" t="str">
        <f t="shared" si="33"/>
        <v>201-400</v>
      </c>
      <c r="P381">
        <v>125</v>
      </c>
      <c r="Q381" t="str">
        <f t="shared" si="34"/>
        <v>101-150</v>
      </c>
      <c r="R381" t="s">
        <v>30</v>
      </c>
      <c r="S381" t="s">
        <v>72</v>
      </c>
      <c r="T381" t="s">
        <v>40</v>
      </c>
      <c r="U381">
        <v>25</v>
      </c>
      <c r="V381">
        <v>4.0999999999999996</v>
      </c>
      <c r="W381" t="b">
        <v>0</v>
      </c>
      <c r="X381" t="s">
        <v>33</v>
      </c>
      <c r="Y381">
        <v>4012</v>
      </c>
      <c r="Z381" t="str">
        <f t="shared" si="35"/>
        <v>4001-5000</v>
      </c>
      <c r="AA381" t="s">
        <v>41</v>
      </c>
      <c r="AB381" t="s">
        <v>42</v>
      </c>
      <c r="AC381" t="s">
        <v>61</v>
      </c>
    </row>
    <row r="382" spans="1:29" x14ac:dyDescent="0.3">
      <c r="A382">
        <v>1539</v>
      </c>
      <c r="B382" t="s">
        <v>74</v>
      </c>
      <c r="C382" s="1">
        <v>45533</v>
      </c>
      <c r="D382" s="1">
        <v>45625</v>
      </c>
      <c r="E382">
        <f t="shared" si="30"/>
        <v>92</v>
      </c>
      <c r="F382" t="str">
        <f t="shared" si="31"/>
        <v>0-100</v>
      </c>
      <c r="G382">
        <v>15.99</v>
      </c>
      <c r="H382">
        <v>348</v>
      </c>
      <c r="I382" t="str">
        <f t="shared" si="32"/>
        <v>301-400</v>
      </c>
      <c r="J382" t="s">
        <v>39</v>
      </c>
      <c r="K382">
        <v>1</v>
      </c>
      <c r="L382">
        <v>5</v>
      </c>
      <c r="M382" t="b">
        <v>1</v>
      </c>
      <c r="N382">
        <v>266</v>
      </c>
      <c r="O382" t="str">
        <f t="shared" si="33"/>
        <v>201-400</v>
      </c>
      <c r="P382">
        <v>94</v>
      </c>
      <c r="Q382" t="str">
        <f t="shared" si="34"/>
        <v>51-100</v>
      </c>
      <c r="R382" t="s">
        <v>67</v>
      </c>
      <c r="S382" t="s">
        <v>46</v>
      </c>
      <c r="T382" t="s">
        <v>64</v>
      </c>
      <c r="U382">
        <v>82</v>
      </c>
      <c r="V382">
        <v>4.3</v>
      </c>
      <c r="W382" t="b">
        <v>1</v>
      </c>
      <c r="X382" t="s">
        <v>33</v>
      </c>
      <c r="Y382">
        <v>2356</v>
      </c>
      <c r="Z382" t="str">
        <f t="shared" si="35"/>
        <v>2001-3000</v>
      </c>
      <c r="AA382" t="s">
        <v>65</v>
      </c>
      <c r="AB382" t="s">
        <v>68</v>
      </c>
      <c r="AC382" t="s">
        <v>61</v>
      </c>
    </row>
    <row r="383" spans="1:29" x14ac:dyDescent="0.3">
      <c r="A383">
        <v>4037</v>
      </c>
      <c r="B383" t="s">
        <v>256</v>
      </c>
      <c r="C383" s="1">
        <v>45260</v>
      </c>
      <c r="D383" s="1">
        <v>45640</v>
      </c>
      <c r="E383">
        <f t="shared" si="30"/>
        <v>380</v>
      </c>
      <c r="F383" t="str">
        <f t="shared" si="31"/>
        <v>301-400</v>
      </c>
      <c r="G383">
        <v>11.99</v>
      </c>
      <c r="H383">
        <v>103</v>
      </c>
      <c r="I383" t="str">
        <f t="shared" si="32"/>
        <v>101-200</v>
      </c>
      <c r="J383" t="s">
        <v>89</v>
      </c>
      <c r="K383">
        <v>4</v>
      </c>
      <c r="L383">
        <v>4</v>
      </c>
      <c r="M383" t="b">
        <v>0</v>
      </c>
      <c r="N383">
        <v>305</v>
      </c>
      <c r="O383" t="str">
        <f t="shared" si="33"/>
        <v>201-400</v>
      </c>
      <c r="P383">
        <v>191</v>
      </c>
      <c r="Q383" t="str">
        <f t="shared" si="34"/>
        <v>151-200</v>
      </c>
      <c r="R383" t="s">
        <v>45</v>
      </c>
      <c r="S383" t="s">
        <v>31</v>
      </c>
      <c r="T383" t="s">
        <v>75</v>
      </c>
      <c r="U383">
        <v>98</v>
      </c>
      <c r="V383">
        <v>4.7</v>
      </c>
      <c r="W383" t="b">
        <v>1</v>
      </c>
      <c r="X383" t="s">
        <v>33</v>
      </c>
      <c r="Y383">
        <v>1824</v>
      </c>
      <c r="Z383" t="str">
        <f t="shared" si="35"/>
        <v>1001-2000</v>
      </c>
      <c r="AA383" t="s">
        <v>73</v>
      </c>
      <c r="AB383" t="s">
        <v>60</v>
      </c>
      <c r="AC383" t="s">
        <v>84</v>
      </c>
    </row>
    <row r="384" spans="1:29" x14ac:dyDescent="0.3">
      <c r="A384">
        <v>4239</v>
      </c>
      <c r="B384" t="s">
        <v>186</v>
      </c>
      <c r="C384" s="1">
        <v>45614</v>
      </c>
      <c r="D384" s="1">
        <v>45619</v>
      </c>
      <c r="E384">
        <f t="shared" si="30"/>
        <v>5</v>
      </c>
      <c r="F384" t="str">
        <f t="shared" si="31"/>
        <v>0-100</v>
      </c>
      <c r="G384">
        <v>7.99</v>
      </c>
      <c r="H384">
        <v>470</v>
      </c>
      <c r="I384" t="str">
        <f t="shared" si="32"/>
        <v>401-500</v>
      </c>
      <c r="J384" t="s">
        <v>70</v>
      </c>
      <c r="K384">
        <v>2</v>
      </c>
      <c r="L384">
        <v>3</v>
      </c>
      <c r="M384" t="b">
        <v>0</v>
      </c>
      <c r="N384">
        <v>89</v>
      </c>
      <c r="O384" t="str">
        <f t="shared" si="33"/>
        <v>0-200</v>
      </c>
      <c r="P384">
        <v>135</v>
      </c>
      <c r="Q384" t="str">
        <f t="shared" si="34"/>
        <v>101-150</v>
      </c>
      <c r="R384" t="s">
        <v>56</v>
      </c>
      <c r="S384" t="s">
        <v>46</v>
      </c>
      <c r="T384" t="s">
        <v>47</v>
      </c>
      <c r="U384">
        <v>45</v>
      </c>
      <c r="V384">
        <v>4.5</v>
      </c>
      <c r="W384" t="b">
        <v>0</v>
      </c>
      <c r="X384" t="s">
        <v>33</v>
      </c>
      <c r="Y384">
        <v>4236</v>
      </c>
      <c r="Z384" t="str">
        <f t="shared" si="35"/>
        <v>4001-5000</v>
      </c>
      <c r="AA384" t="s">
        <v>35</v>
      </c>
      <c r="AB384" t="s">
        <v>60</v>
      </c>
      <c r="AC384" t="s">
        <v>61</v>
      </c>
    </row>
    <row r="385" spans="1:29" x14ac:dyDescent="0.3">
      <c r="A385">
        <v>4364</v>
      </c>
      <c r="B385" t="s">
        <v>229</v>
      </c>
      <c r="C385" s="1">
        <v>45592</v>
      </c>
      <c r="D385" s="1">
        <v>45627</v>
      </c>
      <c r="E385">
        <f t="shared" si="30"/>
        <v>35</v>
      </c>
      <c r="F385" t="str">
        <f t="shared" si="31"/>
        <v>0-100</v>
      </c>
      <c r="G385">
        <v>7.99</v>
      </c>
      <c r="H385">
        <v>241</v>
      </c>
      <c r="I385" t="str">
        <f t="shared" si="32"/>
        <v>201-300</v>
      </c>
      <c r="J385" t="s">
        <v>89</v>
      </c>
      <c r="K385">
        <v>3</v>
      </c>
      <c r="L385">
        <v>6</v>
      </c>
      <c r="M385" t="b">
        <v>0</v>
      </c>
      <c r="N385">
        <v>905</v>
      </c>
      <c r="O385" t="str">
        <f t="shared" si="33"/>
        <v>801-1000</v>
      </c>
      <c r="P385">
        <v>127</v>
      </c>
      <c r="Q385" t="str">
        <f t="shared" si="34"/>
        <v>101-150</v>
      </c>
      <c r="R385" t="s">
        <v>56</v>
      </c>
      <c r="S385" t="s">
        <v>31</v>
      </c>
      <c r="T385" t="s">
        <v>58</v>
      </c>
      <c r="U385">
        <v>93</v>
      </c>
      <c r="V385">
        <v>4</v>
      </c>
      <c r="W385" t="b">
        <v>0</v>
      </c>
      <c r="X385" t="s">
        <v>33</v>
      </c>
      <c r="Y385">
        <v>2102</v>
      </c>
      <c r="Z385" t="str">
        <f t="shared" si="35"/>
        <v>2001-3000</v>
      </c>
      <c r="AA385" t="s">
        <v>41</v>
      </c>
      <c r="AB385" t="s">
        <v>36</v>
      </c>
      <c r="AC385" t="s">
        <v>61</v>
      </c>
    </row>
    <row r="386" spans="1:29" x14ac:dyDescent="0.3">
      <c r="A386">
        <v>8946</v>
      </c>
      <c r="B386" t="s">
        <v>280</v>
      </c>
      <c r="C386" s="1">
        <v>45430</v>
      </c>
      <c r="D386" s="1">
        <v>45640</v>
      </c>
      <c r="E386">
        <f t="shared" si="30"/>
        <v>210</v>
      </c>
      <c r="F386" t="str">
        <f t="shared" si="31"/>
        <v>201-300</v>
      </c>
      <c r="G386">
        <v>15.99</v>
      </c>
      <c r="H386">
        <v>277</v>
      </c>
      <c r="I386" t="str">
        <f t="shared" si="32"/>
        <v>201-300</v>
      </c>
      <c r="J386" t="s">
        <v>89</v>
      </c>
      <c r="K386">
        <v>3</v>
      </c>
      <c r="L386">
        <v>5</v>
      </c>
      <c r="M386" t="b">
        <v>0</v>
      </c>
      <c r="N386">
        <v>959</v>
      </c>
      <c r="O386" t="str">
        <f t="shared" si="33"/>
        <v>801-1000</v>
      </c>
      <c r="P386">
        <v>174</v>
      </c>
      <c r="Q386" t="str">
        <f t="shared" si="34"/>
        <v>151-200</v>
      </c>
      <c r="R386" t="s">
        <v>30</v>
      </c>
      <c r="S386" t="s">
        <v>31</v>
      </c>
      <c r="T386" t="s">
        <v>75</v>
      </c>
      <c r="U386">
        <v>51</v>
      </c>
      <c r="V386">
        <v>3.4</v>
      </c>
      <c r="W386" t="b">
        <v>1</v>
      </c>
      <c r="X386" t="s">
        <v>33</v>
      </c>
      <c r="Y386">
        <v>1876</v>
      </c>
      <c r="Z386" t="str">
        <f t="shared" si="35"/>
        <v>1001-2000</v>
      </c>
      <c r="AA386" t="s">
        <v>35</v>
      </c>
      <c r="AB386" t="s">
        <v>42</v>
      </c>
      <c r="AC386" t="s">
        <v>37</v>
      </c>
    </row>
    <row r="387" spans="1:29" x14ac:dyDescent="0.3">
      <c r="A387">
        <v>5911</v>
      </c>
      <c r="B387" t="s">
        <v>104</v>
      </c>
      <c r="C387" s="1">
        <v>45293</v>
      </c>
      <c r="D387" s="1">
        <v>45636</v>
      </c>
      <c r="E387">
        <f t="shared" ref="E387:E450" si="36">DATEDIF(C387,D387, "d")</f>
        <v>343</v>
      </c>
      <c r="F387" t="str">
        <f t="shared" ref="F387:F450" si="37">IF(E387&lt;=100,"0-100",IF(E387&lt;=200,"101-200",IF(E387&lt;=300,"201-300",IF(E387&lt;=400,"301-400",IF(E387&lt;=500,"401-500",IF(E387&lt;=600,"501-600",IF( E387&lt;=700, "601-700","701-800")))))))</f>
        <v>301-400</v>
      </c>
      <c r="G387">
        <v>7.99</v>
      </c>
      <c r="H387">
        <v>158</v>
      </c>
      <c r="I387" t="str">
        <f t="shared" ref="I387:I450" si="38">IF(H387&lt;=100, "0-100",IF(H387&lt;=200, "101-200",IF(H387&lt;=300, "201-300",IF( H387&lt;=400, "301-400","401-500"))))</f>
        <v>101-200</v>
      </c>
      <c r="J387" t="s">
        <v>89</v>
      </c>
      <c r="K387">
        <v>3</v>
      </c>
      <c r="L387">
        <v>1</v>
      </c>
      <c r="M387" t="b">
        <v>1</v>
      </c>
      <c r="N387">
        <v>426</v>
      </c>
      <c r="O387" t="str">
        <f t="shared" ref="O387:O450" si="39">IF(N387&lt;=200, "0-200",IF(N387&lt;=400, "201-400",IF(N387&lt;=600, "401-600",IF( N387&lt;=800, "601-800","801-1000"))))</f>
        <v>401-600</v>
      </c>
      <c r="P387">
        <v>7</v>
      </c>
      <c r="Q387" t="str">
        <f t="shared" ref="Q387:Q450" si="40">IF(P387&lt;=50, "0-50",IF(P387&lt;=100,"51-100",IF(P387&lt;=150,"101-150","151-200")))</f>
        <v>0-50</v>
      </c>
      <c r="R387" t="s">
        <v>83</v>
      </c>
      <c r="S387" t="s">
        <v>72</v>
      </c>
      <c r="T387" t="s">
        <v>75</v>
      </c>
      <c r="U387">
        <v>36</v>
      </c>
      <c r="V387">
        <v>3.6</v>
      </c>
      <c r="W387" t="b">
        <v>0</v>
      </c>
      <c r="X387" t="s">
        <v>33</v>
      </c>
      <c r="Y387">
        <v>242</v>
      </c>
      <c r="Z387" t="str">
        <f t="shared" ref="Z387:Z450" si="41">IF(Y387&lt;=1000, "0-1000",IF(Y387&lt;=2000, "1001-2000",IF(Y387&lt;=3000, "2001-3000",IF( Y387&lt;=4000, "3001-4000","4001-5000"))))</f>
        <v>0-1000</v>
      </c>
      <c r="AA387" t="s">
        <v>73</v>
      </c>
      <c r="AB387" t="s">
        <v>77</v>
      </c>
      <c r="AC387" t="s">
        <v>61</v>
      </c>
    </row>
    <row r="388" spans="1:29" x14ac:dyDescent="0.3">
      <c r="A388">
        <v>8033</v>
      </c>
      <c r="B388" t="s">
        <v>243</v>
      </c>
      <c r="C388" s="1">
        <v>45309</v>
      </c>
      <c r="D388" s="1">
        <v>45624</v>
      </c>
      <c r="E388">
        <f t="shared" si="36"/>
        <v>315</v>
      </c>
      <c r="F388" t="str">
        <f t="shared" si="37"/>
        <v>301-400</v>
      </c>
      <c r="G388">
        <v>15.99</v>
      </c>
      <c r="H388">
        <v>23</v>
      </c>
      <c r="I388" t="str">
        <f t="shared" si="38"/>
        <v>0-100</v>
      </c>
      <c r="J388" t="s">
        <v>89</v>
      </c>
      <c r="K388">
        <v>1</v>
      </c>
      <c r="L388">
        <v>1</v>
      </c>
      <c r="M388" t="b">
        <v>0</v>
      </c>
      <c r="N388">
        <v>585</v>
      </c>
      <c r="O388" t="str">
        <f t="shared" si="39"/>
        <v>401-600</v>
      </c>
      <c r="P388">
        <v>97</v>
      </c>
      <c r="Q388" t="str">
        <f t="shared" si="40"/>
        <v>51-100</v>
      </c>
      <c r="R388" t="s">
        <v>67</v>
      </c>
      <c r="S388" t="s">
        <v>46</v>
      </c>
      <c r="T388" t="s">
        <v>32</v>
      </c>
      <c r="U388">
        <v>23</v>
      </c>
      <c r="V388">
        <v>3.4</v>
      </c>
      <c r="W388" t="b">
        <v>1</v>
      </c>
      <c r="X388" t="s">
        <v>33</v>
      </c>
      <c r="Y388">
        <v>4531</v>
      </c>
      <c r="Z388" t="str">
        <f t="shared" si="41"/>
        <v>4001-5000</v>
      </c>
      <c r="AA388" t="s">
        <v>73</v>
      </c>
      <c r="AB388" t="s">
        <v>42</v>
      </c>
      <c r="AC388" t="s">
        <v>43</v>
      </c>
    </row>
    <row r="389" spans="1:29" x14ac:dyDescent="0.3">
      <c r="A389">
        <v>6603</v>
      </c>
      <c r="B389" t="s">
        <v>191</v>
      </c>
      <c r="C389" s="1">
        <v>45321</v>
      </c>
      <c r="D389" s="1">
        <v>45633</v>
      </c>
      <c r="E389">
        <f t="shared" si="36"/>
        <v>312</v>
      </c>
      <c r="F389" t="str">
        <f t="shared" si="37"/>
        <v>301-400</v>
      </c>
      <c r="G389">
        <v>11.99</v>
      </c>
      <c r="H389">
        <v>200</v>
      </c>
      <c r="I389" t="str">
        <f t="shared" si="38"/>
        <v>101-200</v>
      </c>
      <c r="J389" t="s">
        <v>89</v>
      </c>
      <c r="K389">
        <v>4</v>
      </c>
      <c r="L389">
        <v>5</v>
      </c>
      <c r="M389" t="b">
        <v>0</v>
      </c>
      <c r="N389">
        <v>65</v>
      </c>
      <c r="O389" t="str">
        <f t="shared" si="39"/>
        <v>0-200</v>
      </c>
      <c r="P389">
        <v>11</v>
      </c>
      <c r="Q389" t="str">
        <f t="shared" si="40"/>
        <v>0-50</v>
      </c>
      <c r="R389" t="s">
        <v>67</v>
      </c>
      <c r="S389" t="s">
        <v>72</v>
      </c>
      <c r="T389" t="s">
        <v>75</v>
      </c>
      <c r="U389">
        <v>30</v>
      </c>
      <c r="V389">
        <v>3.2</v>
      </c>
      <c r="W389" t="b">
        <v>1</v>
      </c>
      <c r="X389" t="s">
        <v>33</v>
      </c>
      <c r="Y389">
        <v>959</v>
      </c>
      <c r="Z389" t="str">
        <f t="shared" si="41"/>
        <v>0-1000</v>
      </c>
      <c r="AA389" t="s">
        <v>41</v>
      </c>
      <c r="AB389" t="s">
        <v>42</v>
      </c>
      <c r="AC389" t="s">
        <v>84</v>
      </c>
    </row>
    <row r="390" spans="1:29" x14ac:dyDescent="0.3">
      <c r="A390">
        <v>9630</v>
      </c>
      <c r="B390" t="s">
        <v>90</v>
      </c>
      <c r="C390" s="1">
        <v>45078</v>
      </c>
      <c r="D390" s="1">
        <v>45622</v>
      </c>
      <c r="E390">
        <f t="shared" si="36"/>
        <v>544</v>
      </c>
      <c r="F390" t="str">
        <f t="shared" si="37"/>
        <v>501-600</v>
      </c>
      <c r="G390">
        <v>7.99</v>
      </c>
      <c r="H390">
        <v>264</v>
      </c>
      <c r="I390" t="str">
        <f t="shared" si="38"/>
        <v>201-300</v>
      </c>
      <c r="J390" t="s">
        <v>39</v>
      </c>
      <c r="K390">
        <v>5</v>
      </c>
      <c r="L390">
        <v>6</v>
      </c>
      <c r="M390" t="b">
        <v>0</v>
      </c>
      <c r="N390">
        <v>367</v>
      </c>
      <c r="O390" t="str">
        <f t="shared" si="39"/>
        <v>201-400</v>
      </c>
      <c r="P390">
        <v>163</v>
      </c>
      <c r="Q390" t="str">
        <f t="shared" si="40"/>
        <v>151-200</v>
      </c>
      <c r="R390" t="s">
        <v>71</v>
      </c>
      <c r="S390" t="s">
        <v>72</v>
      </c>
      <c r="T390" t="s">
        <v>75</v>
      </c>
      <c r="U390">
        <v>88</v>
      </c>
      <c r="V390">
        <v>3.5</v>
      </c>
      <c r="W390" t="b">
        <v>1</v>
      </c>
      <c r="X390" t="s">
        <v>33</v>
      </c>
      <c r="Y390">
        <v>2156</v>
      </c>
      <c r="Z390" t="str">
        <f t="shared" si="41"/>
        <v>2001-3000</v>
      </c>
      <c r="AA390" t="s">
        <v>65</v>
      </c>
      <c r="AB390" t="s">
        <v>68</v>
      </c>
      <c r="AC390" t="s">
        <v>37</v>
      </c>
    </row>
    <row r="391" spans="1:29" x14ac:dyDescent="0.3">
      <c r="A391">
        <v>1691</v>
      </c>
      <c r="B391" t="s">
        <v>114</v>
      </c>
      <c r="C391" s="1">
        <v>45173</v>
      </c>
      <c r="D391" s="1">
        <v>45633</v>
      </c>
      <c r="E391">
        <f t="shared" si="36"/>
        <v>460</v>
      </c>
      <c r="F391" t="str">
        <f t="shared" si="37"/>
        <v>401-500</v>
      </c>
      <c r="G391">
        <v>11.99</v>
      </c>
      <c r="H391">
        <v>309</v>
      </c>
      <c r="I391" t="str">
        <f t="shared" si="38"/>
        <v>301-400</v>
      </c>
      <c r="J391" t="s">
        <v>50</v>
      </c>
      <c r="K391">
        <v>4</v>
      </c>
      <c r="L391">
        <v>4</v>
      </c>
      <c r="M391" t="b">
        <v>0</v>
      </c>
      <c r="N391">
        <v>891</v>
      </c>
      <c r="O391" t="str">
        <f t="shared" si="39"/>
        <v>801-1000</v>
      </c>
      <c r="P391">
        <v>93</v>
      </c>
      <c r="Q391" t="str">
        <f t="shared" si="40"/>
        <v>51-100</v>
      </c>
      <c r="R391" t="s">
        <v>45</v>
      </c>
      <c r="S391" t="s">
        <v>72</v>
      </c>
      <c r="T391" t="s">
        <v>58</v>
      </c>
      <c r="U391">
        <v>65</v>
      </c>
      <c r="V391">
        <v>4</v>
      </c>
      <c r="W391" t="b">
        <v>1</v>
      </c>
      <c r="X391" t="s">
        <v>33</v>
      </c>
      <c r="Y391">
        <v>1442</v>
      </c>
      <c r="Z391" t="str">
        <f t="shared" si="41"/>
        <v>1001-2000</v>
      </c>
      <c r="AA391" t="s">
        <v>59</v>
      </c>
      <c r="AB391" t="s">
        <v>77</v>
      </c>
      <c r="AC391" t="s">
        <v>61</v>
      </c>
    </row>
    <row r="392" spans="1:29" x14ac:dyDescent="0.3">
      <c r="A392">
        <v>5590</v>
      </c>
      <c r="B392" t="s">
        <v>81</v>
      </c>
      <c r="C392" s="1">
        <v>45500</v>
      </c>
      <c r="D392" s="1">
        <v>45641</v>
      </c>
      <c r="E392">
        <f t="shared" si="36"/>
        <v>141</v>
      </c>
      <c r="F392" t="str">
        <f t="shared" si="37"/>
        <v>101-200</v>
      </c>
      <c r="G392">
        <v>7.99</v>
      </c>
      <c r="H392">
        <v>30</v>
      </c>
      <c r="I392" t="str">
        <f t="shared" si="38"/>
        <v>0-100</v>
      </c>
      <c r="J392" t="s">
        <v>54</v>
      </c>
      <c r="K392">
        <v>2</v>
      </c>
      <c r="L392">
        <v>6</v>
      </c>
      <c r="M392" t="b">
        <v>0</v>
      </c>
      <c r="N392">
        <v>468</v>
      </c>
      <c r="O392" t="str">
        <f t="shared" si="39"/>
        <v>401-600</v>
      </c>
      <c r="P392">
        <v>196</v>
      </c>
      <c r="Q392" t="str">
        <f t="shared" si="40"/>
        <v>151-200</v>
      </c>
      <c r="R392" t="s">
        <v>51</v>
      </c>
      <c r="S392" t="s">
        <v>31</v>
      </c>
      <c r="T392" t="s">
        <v>32</v>
      </c>
      <c r="U392">
        <v>52</v>
      </c>
      <c r="V392">
        <v>4.5</v>
      </c>
      <c r="W392" t="b">
        <v>0</v>
      </c>
      <c r="X392" t="s">
        <v>33</v>
      </c>
      <c r="Y392">
        <v>4586</v>
      </c>
      <c r="Z392" t="str">
        <f t="shared" si="41"/>
        <v>4001-5000</v>
      </c>
      <c r="AA392" t="s">
        <v>35</v>
      </c>
      <c r="AB392" t="s">
        <v>60</v>
      </c>
      <c r="AC392" t="s">
        <v>84</v>
      </c>
    </row>
    <row r="393" spans="1:29" x14ac:dyDescent="0.3">
      <c r="A393">
        <v>8645</v>
      </c>
      <c r="B393" t="s">
        <v>177</v>
      </c>
      <c r="C393" s="1">
        <v>45399</v>
      </c>
      <c r="D393" s="1">
        <v>45625</v>
      </c>
      <c r="E393">
        <f t="shared" si="36"/>
        <v>226</v>
      </c>
      <c r="F393" t="str">
        <f t="shared" si="37"/>
        <v>201-300</v>
      </c>
      <c r="G393">
        <v>11.99</v>
      </c>
      <c r="H393">
        <v>289</v>
      </c>
      <c r="I393" t="str">
        <f t="shared" si="38"/>
        <v>201-300</v>
      </c>
      <c r="J393" t="s">
        <v>50</v>
      </c>
      <c r="K393">
        <v>4</v>
      </c>
      <c r="L393">
        <v>3</v>
      </c>
      <c r="M393" t="b">
        <v>1</v>
      </c>
      <c r="N393">
        <v>999</v>
      </c>
      <c r="O393" t="str">
        <f t="shared" si="39"/>
        <v>801-1000</v>
      </c>
      <c r="P393">
        <v>22</v>
      </c>
      <c r="Q393" t="str">
        <f t="shared" si="40"/>
        <v>0-50</v>
      </c>
      <c r="R393" t="s">
        <v>30</v>
      </c>
      <c r="S393" t="s">
        <v>31</v>
      </c>
      <c r="T393" t="s">
        <v>47</v>
      </c>
      <c r="U393">
        <v>50</v>
      </c>
      <c r="V393">
        <v>4.3</v>
      </c>
      <c r="W393" t="b">
        <v>1</v>
      </c>
      <c r="X393" t="s">
        <v>33</v>
      </c>
      <c r="Y393">
        <v>4170</v>
      </c>
      <c r="Z393" t="str">
        <f t="shared" si="41"/>
        <v>4001-5000</v>
      </c>
      <c r="AA393" t="s">
        <v>59</v>
      </c>
      <c r="AB393" t="s">
        <v>77</v>
      </c>
      <c r="AC393" t="s">
        <v>37</v>
      </c>
    </row>
    <row r="394" spans="1:29" x14ac:dyDescent="0.3">
      <c r="A394">
        <v>7663</v>
      </c>
      <c r="B394" t="s">
        <v>131</v>
      </c>
      <c r="C394" s="1">
        <v>45417</v>
      </c>
      <c r="D394" s="1">
        <v>45624</v>
      </c>
      <c r="E394">
        <f t="shared" si="36"/>
        <v>207</v>
      </c>
      <c r="F394" t="str">
        <f t="shared" si="37"/>
        <v>201-300</v>
      </c>
      <c r="G394">
        <v>7.99</v>
      </c>
      <c r="H394">
        <v>432</v>
      </c>
      <c r="I394" t="str">
        <f t="shared" si="38"/>
        <v>401-500</v>
      </c>
      <c r="J394" t="s">
        <v>54</v>
      </c>
      <c r="K394">
        <v>5</v>
      </c>
      <c r="L394">
        <v>4</v>
      </c>
      <c r="M394" t="b">
        <v>1</v>
      </c>
      <c r="N394">
        <v>263</v>
      </c>
      <c r="O394" t="str">
        <f t="shared" si="39"/>
        <v>201-400</v>
      </c>
      <c r="P394">
        <v>55</v>
      </c>
      <c r="Q394" t="str">
        <f t="shared" si="40"/>
        <v>51-100</v>
      </c>
      <c r="R394" t="s">
        <v>83</v>
      </c>
      <c r="S394" t="s">
        <v>57</v>
      </c>
      <c r="T394" t="s">
        <v>64</v>
      </c>
      <c r="U394">
        <v>22</v>
      </c>
      <c r="V394">
        <v>3.5</v>
      </c>
      <c r="W394" t="b">
        <v>1</v>
      </c>
      <c r="X394" t="s">
        <v>33</v>
      </c>
      <c r="Y394">
        <v>1294</v>
      </c>
      <c r="Z394" t="str">
        <f t="shared" si="41"/>
        <v>1001-2000</v>
      </c>
      <c r="AA394" t="s">
        <v>41</v>
      </c>
      <c r="AB394" t="s">
        <v>68</v>
      </c>
      <c r="AC394" t="s">
        <v>61</v>
      </c>
    </row>
    <row r="395" spans="1:29" x14ac:dyDescent="0.3">
      <c r="A395">
        <v>2647</v>
      </c>
      <c r="B395" t="s">
        <v>156</v>
      </c>
      <c r="C395" s="1">
        <v>45496</v>
      </c>
      <c r="D395" s="1">
        <v>45643</v>
      </c>
      <c r="E395">
        <f t="shared" si="36"/>
        <v>147</v>
      </c>
      <c r="F395" t="str">
        <f t="shared" si="37"/>
        <v>101-200</v>
      </c>
      <c r="G395">
        <v>7.99</v>
      </c>
      <c r="H395">
        <v>393</v>
      </c>
      <c r="I395" t="str">
        <f t="shared" si="38"/>
        <v>301-400</v>
      </c>
      <c r="J395" t="s">
        <v>63</v>
      </c>
      <c r="K395">
        <v>4</v>
      </c>
      <c r="L395">
        <v>2</v>
      </c>
      <c r="M395" t="b">
        <v>1</v>
      </c>
      <c r="N395">
        <v>487</v>
      </c>
      <c r="O395" t="str">
        <f t="shared" si="39"/>
        <v>401-600</v>
      </c>
      <c r="P395">
        <v>105</v>
      </c>
      <c r="Q395" t="str">
        <f t="shared" si="40"/>
        <v>101-150</v>
      </c>
      <c r="R395" t="s">
        <v>45</v>
      </c>
      <c r="S395" t="s">
        <v>31</v>
      </c>
      <c r="T395" t="s">
        <v>75</v>
      </c>
      <c r="U395">
        <v>99</v>
      </c>
      <c r="V395">
        <v>3.4</v>
      </c>
      <c r="W395" t="b">
        <v>0</v>
      </c>
      <c r="X395" t="s">
        <v>33</v>
      </c>
      <c r="Y395">
        <v>2460</v>
      </c>
      <c r="Z395" t="str">
        <f t="shared" si="41"/>
        <v>2001-3000</v>
      </c>
      <c r="AA395" t="s">
        <v>73</v>
      </c>
      <c r="AB395" t="s">
        <v>36</v>
      </c>
      <c r="AC395" t="s">
        <v>61</v>
      </c>
    </row>
    <row r="396" spans="1:29" x14ac:dyDescent="0.3">
      <c r="A396">
        <v>6539</v>
      </c>
      <c r="B396" t="s">
        <v>144</v>
      </c>
      <c r="C396" s="1">
        <v>45401</v>
      </c>
      <c r="D396" s="1">
        <v>45627</v>
      </c>
      <c r="E396">
        <f t="shared" si="36"/>
        <v>226</v>
      </c>
      <c r="F396" t="str">
        <f t="shared" si="37"/>
        <v>201-300</v>
      </c>
      <c r="G396">
        <v>11.99</v>
      </c>
      <c r="H396">
        <v>203</v>
      </c>
      <c r="I396" t="str">
        <f t="shared" si="38"/>
        <v>201-300</v>
      </c>
      <c r="J396" t="s">
        <v>63</v>
      </c>
      <c r="K396">
        <v>1</v>
      </c>
      <c r="L396">
        <v>3</v>
      </c>
      <c r="M396" t="b">
        <v>0</v>
      </c>
      <c r="N396">
        <v>961</v>
      </c>
      <c r="O396" t="str">
        <f t="shared" si="39"/>
        <v>801-1000</v>
      </c>
      <c r="P396">
        <v>41</v>
      </c>
      <c r="Q396" t="str">
        <f t="shared" si="40"/>
        <v>0-50</v>
      </c>
      <c r="R396" t="s">
        <v>67</v>
      </c>
      <c r="S396" t="s">
        <v>46</v>
      </c>
      <c r="T396" t="s">
        <v>40</v>
      </c>
      <c r="U396">
        <v>76</v>
      </c>
      <c r="V396">
        <v>4.2</v>
      </c>
      <c r="W396" t="b">
        <v>1</v>
      </c>
      <c r="X396" t="s">
        <v>33</v>
      </c>
      <c r="Y396">
        <v>3276</v>
      </c>
      <c r="Z396" t="str">
        <f t="shared" si="41"/>
        <v>3001-4000</v>
      </c>
      <c r="AA396" t="s">
        <v>59</v>
      </c>
      <c r="AB396" t="s">
        <v>77</v>
      </c>
      <c r="AC396" t="s">
        <v>37</v>
      </c>
    </row>
    <row r="397" spans="1:29" x14ac:dyDescent="0.3">
      <c r="A397">
        <v>3472</v>
      </c>
      <c r="B397" t="s">
        <v>118</v>
      </c>
      <c r="C397" s="1">
        <v>45188</v>
      </c>
      <c r="D397" s="1">
        <v>45619</v>
      </c>
      <c r="E397">
        <f t="shared" si="36"/>
        <v>431</v>
      </c>
      <c r="F397" t="str">
        <f t="shared" si="37"/>
        <v>401-500</v>
      </c>
      <c r="G397">
        <v>7.99</v>
      </c>
      <c r="H397">
        <v>43</v>
      </c>
      <c r="I397" t="str">
        <f t="shared" si="38"/>
        <v>0-100</v>
      </c>
      <c r="J397" t="s">
        <v>70</v>
      </c>
      <c r="K397">
        <v>4</v>
      </c>
      <c r="L397">
        <v>1</v>
      </c>
      <c r="M397" t="b">
        <v>0</v>
      </c>
      <c r="N397">
        <v>973</v>
      </c>
      <c r="O397" t="str">
        <f t="shared" si="39"/>
        <v>801-1000</v>
      </c>
      <c r="P397">
        <v>7</v>
      </c>
      <c r="Q397" t="str">
        <f t="shared" si="40"/>
        <v>0-50</v>
      </c>
      <c r="R397" t="s">
        <v>51</v>
      </c>
      <c r="S397" t="s">
        <v>57</v>
      </c>
      <c r="T397" t="s">
        <v>32</v>
      </c>
      <c r="U397">
        <v>76</v>
      </c>
      <c r="V397">
        <v>4.0999999999999996</v>
      </c>
      <c r="W397" t="b">
        <v>1</v>
      </c>
      <c r="X397" t="s">
        <v>33</v>
      </c>
      <c r="Y397">
        <v>941</v>
      </c>
      <c r="Z397" t="str">
        <f t="shared" si="41"/>
        <v>0-1000</v>
      </c>
      <c r="AA397" t="s">
        <v>35</v>
      </c>
      <c r="AB397" t="s">
        <v>77</v>
      </c>
      <c r="AC397" t="s">
        <v>61</v>
      </c>
    </row>
    <row r="398" spans="1:29" x14ac:dyDescent="0.3">
      <c r="A398">
        <v>4314</v>
      </c>
      <c r="B398" t="s">
        <v>239</v>
      </c>
      <c r="C398" s="1">
        <v>45117</v>
      </c>
      <c r="D398" s="1">
        <v>45641</v>
      </c>
      <c r="E398">
        <f t="shared" si="36"/>
        <v>524</v>
      </c>
      <c r="F398" t="str">
        <f t="shared" si="37"/>
        <v>501-600</v>
      </c>
      <c r="G398">
        <v>7.99</v>
      </c>
      <c r="H398">
        <v>311</v>
      </c>
      <c r="I398" t="str">
        <f t="shared" si="38"/>
        <v>301-400</v>
      </c>
      <c r="J398" t="s">
        <v>89</v>
      </c>
      <c r="K398">
        <v>3</v>
      </c>
      <c r="L398">
        <v>5</v>
      </c>
      <c r="M398" t="b">
        <v>1</v>
      </c>
      <c r="N398">
        <v>724</v>
      </c>
      <c r="O398" t="str">
        <f t="shared" si="39"/>
        <v>601-800</v>
      </c>
      <c r="P398">
        <v>191</v>
      </c>
      <c r="Q398" t="str">
        <f t="shared" si="40"/>
        <v>151-200</v>
      </c>
      <c r="R398" t="s">
        <v>30</v>
      </c>
      <c r="S398" t="s">
        <v>31</v>
      </c>
      <c r="T398" t="s">
        <v>32</v>
      </c>
      <c r="U398">
        <v>55</v>
      </c>
      <c r="V398">
        <v>4.7</v>
      </c>
      <c r="W398" t="b">
        <v>1</v>
      </c>
      <c r="X398" t="s">
        <v>33</v>
      </c>
      <c r="Y398">
        <v>4062</v>
      </c>
      <c r="Z398" t="str">
        <f t="shared" si="41"/>
        <v>4001-5000</v>
      </c>
      <c r="AA398" t="s">
        <v>59</v>
      </c>
      <c r="AB398" t="s">
        <v>36</v>
      </c>
      <c r="AC398" t="s">
        <v>61</v>
      </c>
    </row>
    <row r="399" spans="1:29" x14ac:dyDescent="0.3">
      <c r="A399">
        <v>6739</v>
      </c>
      <c r="B399" t="s">
        <v>230</v>
      </c>
      <c r="C399" s="1">
        <v>45503</v>
      </c>
      <c r="D399" s="1">
        <v>45627</v>
      </c>
      <c r="E399">
        <f t="shared" si="36"/>
        <v>124</v>
      </c>
      <c r="F399" t="str">
        <f t="shared" si="37"/>
        <v>101-200</v>
      </c>
      <c r="G399">
        <v>11.99</v>
      </c>
      <c r="H399">
        <v>23</v>
      </c>
      <c r="I399" t="str">
        <f t="shared" si="38"/>
        <v>0-100</v>
      </c>
      <c r="J399" t="s">
        <v>54</v>
      </c>
      <c r="K399">
        <v>5</v>
      </c>
      <c r="L399">
        <v>3</v>
      </c>
      <c r="M399" t="b">
        <v>0</v>
      </c>
      <c r="N399">
        <v>725</v>
      </c>
      <c r="O399" t="str">
        <f t="shared" si="39"/>
        <v>601-800</v>
      </c>
      <c r="P399">
        <v>168</v>
      </c>
      <c r="Q399" t="str">
        <f t="shared" si="40"/>
        <v>151-200</v>
      </c>
      <c r="R399" t="s">
        <v>30</v>
      </c>
      <c r="S399" t="s">
        <v>46</v>
      </c>
      <c r="T399" t="s">
        <v>32</v>
      </c>
      <c r="U399">
        <v>25</v>
      </c>
      <c r="V399">
        <v>3.6</v>
      </c>
      <c r="W399" t="b">
        <v>1</v>
      </c>
      <c r="X399" t="s">
        <v>33</v>
      </c>
      <c r="Y399">
        <v>4322</v>
      </c>
      <c r="Z399" t="str">
        <f t="shared" si="41"/>
        <v>4001-5000</v>
      </c>
      <c r="AA399" t="s">
        <v>65</v>
      </c>
      <c r="AB399" t="s">
        <v>60</v>
      </c>
      <c r="AC399" t="s">
        <v>37</v>
      </c>
    </row>
    <row r="400" spans="1:29" x14ac:dyDescent="0.3">
      <c r="A400">
        <v>6368</v>
      </c>
      <c r="B400" t="s">
        <v>44</v>
      </c>
      <c r="C400" s="1">
        <v>45166</v>
      </c>
      <c r="D400" s="1">
        <v>45640</v>
      </c>
      <c r="E400">
        <f t="shared" si="36"/>
        <v>474</v>
      </c>
      <c r="F400" t="str">
        <f t="shared" si="37"/>
        <v>401-500</v>
      </c>
      <c r="G400">
        <v>11.99</v>
      </c>
      <c r="H400">
        <v>370</v>
      </c>
      <c r="I400" t="str">
        <f t="shared" si="38"/>
        <v>301-400</v>
      </c>
      <c r="J400" t="s">
        <v>70</v>
      </c>
      <c r="K400">
        <v>3</v>
      </c>
      <c r="L400">
        <v>4</v>
      </c>
      <c r="M400" t="b">
        <v>1</v>
      </c>
      <c r="N400">
        <v>973</v>
      </c>
      <c r="O400" t="str">
        <f t="shared" si="39"/>
        <v>801-1000</v>
      </c>
      <c r="P400">
        <v>152</v>
      </c>
      <c r="Q400" t="str">
        <f t="shared" si="40"/>
        <v>151-200</v>
      </c>
      <c r="R400" t="s">
        <v>45</v>
      </c>
      <c r="S400" t="s">
        <v>57</v>
      </c>
      <c r="T400" t="s">
        <v>32</v>
      </c>
      <c r="U400">
        <v>98</v>
      </c>
      <c r="V400">
        <v>3.1</v>
      </c>
      <c r="W400" t="b">
        <v>1</v>
      </c>
      <c r="X400" t="s">
        <v>33</v>
      </c>
      <c r="Y400">
        <v>1456</v>
      </c>
      <c r="Z400" t="str">
        <f t="shared" si="41"/>
        <v>1001-2000</v>
      </c>
      <c r="AA400" t="s">
        <v>73</v>
      </c>
      <c r="AB400" t="s">
        <v>68</v>
      </c>
      <c r="AC400" t="s">
        <v>84</v>
      </c>
    </row>
    <row r="401" spans="1:29" x14ac:dyDescent="0.3">
      <c r="A401">
        <v>7309</v>
      </c>
      <c r="B401" t="s">
        <v>129</v>
      </c>
      <c r="C401" s="1">
        <v>45473</v>
      </c>
      <c r="D401" s="1">
        <v>45615</v>
      </c>
      <c r="E401">
        <f t="shared" si="36"/>
        <v>142</v>
      </c>
      <c r="F401" t="str">
        <f t="shared" si="37"/>
        <v>101-200</v>
      </c>
      <c r="G401">
        <v>15.99</v>
      </c>
      <c r="H401">
        <v>343</v>
      </c>
      <c r="I401" t="str">
        <f t="shared" si="38"/>
        <v>301-400</v>
      </c>
      <c r="J401" t="s">
        <v>54</v>
      </c>
      <c r="K401">
        <v>2</v>
      </c>
      <c r="L401">
        <v>2</v>
      </c>
      <c r="M401" t="b">
        <v>0</v>
      </c>
      <c r="N401">
        <v>830</v>
      </c>
      <c r="O401" t="str">
        <f t="shared" si="39"/>
        <v>801-1000</v>
      </c>
      <c r="P401">
        <v>172</v>
      </c>
      <c r="Q401" t="str">
        <f t="shared" si="40"/>
        <v>151-200</v>
      </c>
      <c r="R401" t="s">
        <v>45</v>
      </c>
      <c r="S401" t="s">
        <v>57</v>
      </c>
      <c r="T401" t="s">
        <v>40</v>
      </c>
      <c r="U401">
        <v>99</v>
      </c>
      <c r="V401">
        <v>4.9000000000000004</v>
      </c>
      <c r="W401" t="b">
        <v>0</v>
      </c>
      <c r="X401" t="s">
        <v>33</v>
      </c>
      <c r="Y401">
        <v>1281</v>
      </c>
      <c r="Z401" t="str">
        <f t="shared" si="41"/>
        <v>1001-2000</v>
      </c>
      <c r="AA401" t="s">
        <v>59</v>
      </c>
      <c r="AB401" t="s">
        <v>68</v>
      </c>
      <c r="AC401" t="s">
        <v>61</v>
      </c>
    </row>
    <row r="402" spans="1:29" x14ac:dyDescent="0.3">
      <c r="A402">
        <v>3976</v>
      </c>
      <c r="B402" t="s">
        <v>201</v>
      </c>
      <c r="C402" s="1">
        <v>45237</v>
      </c>
      <c r="D402" s="1">
        <v>45629</v>
      </c>
      <c r="E402">
        <f t="shared" si="36"/>
        <v>392</v>
      </c>
      <c r="F402" t="str">
        <f t="shared" si="37"/>
        <v>301-400</v>
      </c>
      <c r="G402">
        <v>7.99</v>
      </c>
      <c r="H402">
        <v>391</v>
      </c>
      <c r="I402" t="str">
        <f t="shared" si="38"/>
        <v>301-400</v>
      </c>
      <c r="J402" t="s">
        <v>50</v>
      </c>
      <c r="K402">
        <v>4</v>
      </c>
      <c r="L402">
        <v>6</v>
      </c>
      <c r="M402" t="b">
        <v>0</v>
      </c>
      <c r="N402">
        <v>726</v>
      </c>
      <c r="O402" t="str">
        <f t="shared" si="39"/>
        <v>601-800</v>
      </c>
      <c r="P402">
        <v>176</v>
      </c>
      <c r="Q402" t="str">
        <f t="shared" si="40"/>
        <v>151-200</v>
      </c>
      <c r="R402" t="s">
        <v>45</v>
      </c>
      <c r="S402" t="s">
        <v>46</v>
      </c>
      <c r="T402" t="s">
        <v>75</v>
      </c>
      <c r="U402">
        <v>65</v>
      </c>
      <c r="V402">
        <v>3.8</v>
      </c>
      <c r="W402" t="b">
        <v>0</v>
      </c>
      <c r="X402" t="s">
        <v>33</v>
      </c>
      <c r="Y402">
        <v>1926</v>
      </c>
      <c r="Z402" t="str">
        <f t="shared" si="41"/>
        <v>1001-2000</v>
      </c>
      <c r="AA402" t="s">
        <v>65</v>
      </c>
      <c r="AB402" t="s">
        <v>68</v>
      </c>
      <c r="AC402" t="s">
        <v>84</v>
      </c>
    </row>
    <row r="403" spans="1:29" x14ac:dyDescent="0.3">
      <c r="A403">
        <v>7230</v>
      </c>
      <c r="B403" t="s">
        <v>281</v>
      </c>
      <c r="C403" s="1">
        <v>45463</v>
      </c>
      <c r="D403" s="1">
        <v>45639</v>
      </c>
      <c r="E403">
        <f t="shared" si="36"/>
        <v>176</v>
      </c>
      <c r="F403" t="str">
        <f t="shared" si="37"/>
        <v>101-200</v>
      </c>
      <c r="G403">
        <v>11.99</v>
      </c>
      <c r="H403">
        <v>405</v>
      </c>
      <c r="I403" t="str">
        <f t="shared" si="38"/>
        <v>401-500</v>
      </c>
      <c r="J403" t="s">
        <v>39</v>
      </c>
      <c r="K403">
        <v>3</v>
      </c>
      <c r="L403">
        <v>3</v>
      </c>
      <c r="M403" t="b">
        <v>0</v>
      </c>
      <c r="N403">
        <v>90</v>
      </c>
      <c r="O403" t="str">
        <f t="shared" si="39"/>
        <v>0-200</v>
      </c>
      <c r="P403">
        <v>151</v>
      </c>
      <c r="Q403" t="str">
        <f t="shared" si="40"/>
        <v>151-200</v>
      </c>
      <c r="R403" t="s">
        <v>45</v>
      </c>
      <c r="S403" t="s">
        <v>46</v>
      </c>
      <c r="T403" t="s">
        <v>40</v>
      </c>
      <c r="U403">
        <v>64</v>
      </c>
      <c r="V403">
        <v>4.0999999999999996</v>
      </c>
      <c r="W403" t="b">
        <v>0</v>
      </c>
      <c r="X403" t="s">
        <v>33</v>
      </c>
      <c r="Y403">
        <v>1368</v>
      </c>
      <c r="Z403" t="str">
        <f t="shared" si="41"/>
        <v>1001-2000</v>
      </c>
      <c r="AA403" t="s">
        <v>59</v>
      </c>
      <c r="AB403" t="s">
        <v>36</v>
      </c>
      <c r="AC403" t="s">
        <v>37</v>
      </c>
    </row>
    <row r="404" spans="1:29" x14ac:dyDescent="0.3">
      <c r="A404">
        <v>8888</v>
      </c>
      <c r="B404" t="s">
        <v>223</v>
      </c>
      <c r="C404" s="1">
        <v>45404</v>
      </c>
      <c r="D404" s="1">
        <v>45639</v>
      </c>
      <c r="E404">
        <f t="shared" si="36"/>
        <v>235</v>
      </c>
      <c r="F404" t="str">
        <f t="shared" si="37"/>
        <v>201-300</v>
      </c>
      <c r="G404">
        <v>15.99</v>
      </c>
      <c r="H404">
        <v>14</v>
      </c>
      <c r="I404" t="str">
        <f t="shared" si="38"/>
        <v>0-100</v>
      </c>
      <c r="J404" t="s">
        <v>63</v>
      </c>
      <c r="K404">
        <v>5</v>
      </c>
      <c r="L404">
        <v>1</v>
      </c>
      <c r="M404" t="b">
        <v>0</v>
      </c>
      <c r="N404">
        <v>617</v>
      </c>
      <c r="O404" t="str">
        <f t="shared" si="39"/>
        <v>601-800</v>
      </c>
      <c r="P404">
        <v>128</v>
      </c>
      <c r="Q404" t="str">
        <f t="shared" si="40"/>
        <v>101-150</v>
      </c>
      <c r="R404" t="s">
        <v>56</v>
      </c>
      <c r="S404" t="s">
        <v>46</v>
      </c>
      <c r="T404" t="s">
        <v>75</v>
      </c>
      <c r="U404">
        <v>31</v>
      </c>
      <c r="V404">
        <v>3.5</v>
      </c>
      <c r="W404" t="b">
        <v>0</v>
      </c>
      <c r="X404" t="s">
        <v>33</v>
      </c>
      <c r="Y404">
        <v>571</v>
      </c>
      <c r="Z404" t="str">
        <f t="shared" si="41"/>
        <v>0-1000</v>
      </c>
      <c r="AA404" t="s">
        <v>35</v>
      </c>
      <c r="AB404" t="s">
        <v>36</v>
      </c>
      <c r="AC404" t="s">
        <v>43</v>
      </c>
    </row>
    <row r="405" spans="1:29" x14ac:dyDescent="0.3">
      <c r="A405">
        <v>1194</v>
      </c>
      <c r="B405" t="s">
        <v>230</v>
      </c>
      <c r="C405" s="1">
        <v>45585</v>
      </c>
      <c r="D405" s="1">
        <v>45628</v>
      </c>
      <c r="E405">
        <f t="shared" si="36"/>
        <v>43</v>
      </c>
      <c r="F405" t="str">
        <f t="shared" si="37"/>
        <v>0-100</v>
      </c>
      <c r="G405">
        <v>7.99</v>
      </c>
      <c r="H405">
        <v>11</v>
      </c>
      <c r="I405" t="str">
        <f t="shared" si="38"/>
        <v>0-100</v>
      </c>
      <c r="J405" t="s">
        <v>63</v>
      </c>
      <c r="K405">
        <v>4</v>
      </c>
      <c r="L405">
        <v>6</v>
      </c>
      <c r="M405" t="b">
        <v>0</v>
      </c>
      <c r="N405">
        <v>246</v>
      </c>
      <c r="O405" t="str">
        <f t="shared" si="39"/>
        <v>201-400</v>
      </c>
      <c r="P405">
        <v>96</v>
      </c>
      <c r="Q405" t="str">
        <f t="shared" si="40"/>
        <v>51-100</v>
      </c>
      <c r="R405" t="s">
        <v>83</v>
      </c>
      <c r="S405" t="s">
        <v>31</v>
      </c>
      <c r="T405" t="s">
        <v>58</v>
      </c>
      <c r="U405">
        <v>56</v>
      </c>
      <c r="V405">
        <v>4.5999999999999996</v>
      </c>
      <c r="W405" t="b">
        <v>1</v>
      </c>
      <c r="X405" t="s">
        <v>33</v>
      </c>
      <c r="Y405">
        <v>3807</v>
      </c>
      <c r="Z405" t="str">
        <f t="shared" si="41"/>
        <v>3001-4000</v>
      </c>
      <c r="AA405" t="s">
        <v>65</v>
      </c>
      <c r="AB405" t="s">
        <v>77</v>
      </c>
      <c r="AC405" t="s">
        <v>61</v>
      </c>
    </row>
    <row r="406" spans="1:29" x14ac:dyDescent="0.3">
      <c r="A406">
        <v>6983</v>
      </c>
      <c r="B406" t="s">
        <v>81</v>
      </c>
      <c r="C406" s="1">
        <v>45532</v>
      </c>
      <c r="D406" s="1">
        <v>45633</v>
      </c>
      <c r="E406">
        <f t="shared" si="36"/>
        <v>101</v>
      </c>
      <c r="F406" t="str">
        <f t="shared" si="37"/>
        <v>101-200</v>
      </c>
      <c r="G406">
        <v>11.99</v>
      </c>
      <c r="H406">
        <v>335</v>
      </c>
      <c r="I406" t="str">
        <f t="shared" si="38"/>
        <v>301-400</v>
      </c>
      <c r="J406" t="s">
        <v>50</v>
      </c>
      <c r="K406">
        <v>1</v>
      </c>
      <c r="L406">
        <v>2</v>
      </c>
      <c r="M406" t="b">
        <v>1</v>
      </c>
      <c r="N406">
        <v>484</v>
      </c>
      <c r="O406" t="str">
        <f t="shared" si="39"/>
        <v>401-600</v>
      </c>
      <c r="P406">
        <v>54</v>
      </c>
      <c r="Q406" t="str">
        <f t="shared" si="40"/>
        <v>51-100</v>
      </c>
      <c r="R406" t="s">
        <v>51</v>
      </c>
      <c r="S406" t="s">
        <v>31</v>
      </c>
      <c r="T406" t="s">
        <v>75</v>
      </c>
      <c r="U406">
        <v>51</v>
      </c>
      <c r="V406">
        <v>4</v>
      </c>
      <c r="W406" t="b">
        <v>1</v>
      </c>
      <c r="X406" t="s">
        <v>33</v>
      </c>
      <c r="Y406">
        <v>3424</v>
      </c>
      <c r="Z406" t="str">
        <f t="shared" si="41"/>
        <v>3001-4000</v>
      </c>
      <c r="AA406" t="s">
        <v>35</v>
      </c>
      <c r="AB406" t="s">
        <v>68</v>
      </c>
      <c r="AC406" t="s">
        <v>43</v>
      </c>
    </row>
    <row r="407" spans="1:29" x14ac:dyDescent="0.3">
      <c r="A407">
        <v>1413</v>
      </c>
      <c r="B407" t="s">
        <v>88</v>
      </c>
      <c r="C407" s="1">
        <v>44915</v>
      </c>
      <c r="D407" s="1">
        <v>45626</v>
      </c>
      <c r="E407">
        <f t="shared" si="36"/>
        <v>711</v>
      </c>
      <c r="F407" t="str">
        <f t="shared" si="37"/>
        <v>701-800</v>
      </c>
      <c r="G407">
        <v>11.99</v>
      </c>
      <c r="H407">
        <v>408</v>
      </c>
      <c r="I407" t="str">
        <f t="shared" si="38"/>
        <v>401-500</v>
      </c>
      <c r="J407" t="s">
        <v>50</v>
      </c>
      <c r="K407">
        <v>3</v>
      </c>
      <c r="L407">
        <v>5</v>
      </c>
      <c r="M407" t="b">
        <v>1</v>
      </c>
      <c r="N407">
        <v>418</v>
      </c>
      <c r="O407" t="str">
        <f t="shared" si="39"/>
        <v>401-600</v>
      </c>
      <c r="P407">
        <v>198</v>
      </c>
      <c r="Q407" t="str">
        <f t="shared" si="40"/>
        <v>151-200</v>
      </c>
      <c r="R407" t="s">
        <v>30</v>
      </c>
      <c r="S407" t="s">
        <v>31</v>
      </c>
      <c r="T407" t="s">
        <v>58</v>
      </c>
      <c r="U407">
        <v>0</v>
      </c>
      <c r="V407">
        <v>3</v>
      </c>
      <c r="W407" t="b">
        <v>0</v>
      </c>
      <c r="X407" t="s">
        <v>33</v>
      </c>
      <c r="Y407">
        <v>1428</v>
      </c>
      <c r="Z407" t="str">
        <f t="shared" si="41"/>
        <v>1001-2000</v>
      </c>
      <c r="AA407" t="s">
        <v>35</v>
      </c>
      <c r="AB407" t="s">
        <v>60</v>
      </c>
      <c r="AC407" t="s">
        <v>84</v>
      </c>
    </row>
    <row r="408" spans="1:29" x14ac:dyDescent="0.3">
      <c r="A408">
        <v>9509</v>
      </c>
      <c r="B408" t="s">
        <v>160</v>
      </c>
      <c r="C408" s="1">
        <v>45501</v>
      </c>
      <c r="D408" s="1">
        <v>45622</v>
      </c>
      <c r="E408">
        <f t="shared" si="36"/>
        <v>121</v>
      </c>
      <c r="F408" t="str">
        <f t="shared" si="37"/>
        <v>101-200</v>
      </c>
      <c r="G408">
        <v>11.99</v>
      </c>
      <c r="H408">
        <v>302</v>
      </c>
      <c r="I408" t="str">
        <f t="shared" si="38"/>
        <v>301-400</v>
      </c>
      <c r="J408" t="s">
        <v>29</v>
      </c>
      <c r="K408">
        <v>2</v>
      </c>
      <c r="L408">
        <v>2</v>
      </c>
      <c r="M408" t="b">
        <v>0</v>
      </c>
      <c r="N408">
        <v>431</v>
      </c>
      <c r="O408" t="str">
        <f t="shared" si="39"/>
        <v>401-600</v>
      </c>
      <c r="P408">
        <v>116</v>
      </c>
      <c r="Q408" t="str">
        <f t="shared" si="40"/>
        <v>101-150</v>
      </c>
      <c r="R408" t="s">
        <v>56</v>
      </c>
      <c r="S408" t="s">
        <v>46</v>
      </c>
      <c r="T408" t="s">
        <v>75</v>
      </c>
      <c r="U408">
        <v>15</v>
      </c>
      <c r="V408">
        <v>3.9</v>
      </c>
      <c r="W408" t="b">
        <v>1</v>
      </c>
      <c r="X408" t="s">
        <v>33</v>
      </c>
      <c r="Y408">
        <v>2387</v>
      </c>
      <c r="Z408" t="str">
        <f t="shared" si="41"/>
        <v>2001-3000</v>
      </c>
      <c r="AA408" t="s">
        <v>59</v>
      </c>
      <c r="AB408" t="s">
        <v>68</v>
      </c>
      <c r="AC408" t="s">
        <v>61</v>
      </c>
    </row>
    <row r="409" spans="1:29" x14ac:dyDescent="0.3">
      <c r="A409">
        <v>6330</v>
      </c>
      <c r="B409" t="s">
        <v>282</v>
      </c>
      <c r="C409" s="1">
        <v>45316</v>
      </c>
      <c r="D409" s="1">
        <v>45630</v>
      </c>
      <c r="E409">
        <f t="shared" si="36"/>
        <v>314</v>
      </c>
      <c r="F409" t="str">
        <f t="shared" si="37"/>
        <v>301-400</v>
      </c>
      <c r="G409">
        <v>7.99</v>
      </c>
      <c r="H409">
        <v>329</v>
      </c>
      <c r="I409" t="str">
        <f t="shared" si="38"/>
        <v>301-400</v>
      </c>
      <c r="J409" t="s">
        <v>50</v>
      </c>
      <c r="K409">
        <v>4</v>
      </c>
      <c r="L409">
        <v>1</v>
      </c>
      <c r="M409" t="b">
        <v>1</v>
      </c>
      <c r="N409">
        <v>973</v>
      </c>
      <c r="O409" t="str">
        <f t="shared" si="39"/>
        <v>801-1000</v>
      </c>
      <c r="P409">
        <v>163</v>
      </c>
      <c r="Q409" t="str">
        <f t="shared" si="40"/>
        <v>151-200</v>
      </c>
      <c r="R409" t="s">
        <v>30</v>
      </c>
      <c r="S409" t="s">
        <v>72</v>
      </c>
      <c r="T409" t="s">
        <v>64</v>
      </c>
      <c r="U409">
        <v>78</v>
      </c>
      <c r="V409">
        <v>4.2</v>
      </c>
      <c r="W409" t="b">
        <v>1</v>
      </c>
      <c r="X409" t="s">
        <v>33</v>
      </c>
      <c r="Y409">
        <v>218</v>
      </c>
      <c r="Z409" t="str">
        <f t="shared" si="41"/>
        <v>0-1000</v>
      </c>
      <c r="AA409" t="s">
        <v>73</v>
      </c>
      <c r="AB409" t="s">
        <v>60</v>
      </c>
      <c r="AC409" t="s">
        <v>43</v>
      </c>
    </row>
    <row r="410" spans="1:29" x14ac:dyDescent="0.3">
      <c r="A410">
        <v>2504</v>
      </c>
      <c r="B410" t="s">
        <v>283</v>
      </c>
      <c r="C410" s="1">
        <v>45526</v>
      </c>
      <c r="D410" s="1">
        <v>45641</v>
      </c>
      <c r="E410">
        <f t="shared" si="36"/>
        <v>115</v>
      </c>
      <c r="F410" t="str">
        <f t="shared" si="37"/>
        <v>101-200</v>
      </c>
      <c r="G410">
        <v>11.99</v>
      </c>
      <c r="H410">
        <v>328</v>
      </c>
      <c r="I410" t="str">
        <f t="shared" si="38"/>
        <v>301-400</v>
      </c>
      <c r="J410" t="s">
        <v>70</v>
      </c>
      <c r="K410">
        <v>4</v>
      </c>
      <c r="L410">
        <v>6</v>
      </c>
      <c r="M410" t="b">
        <v>1</v>
      </c>
      <c r="N410">
        <v>858</v>
      </c>
      <c r="O410" t="str">
        <f t="shared" si="39"/>
        <v>801-1000</v>
      </c>
      <c r="P410">
        <v>159</v>
      </c>
      <c r="Q410" t="str">
        <f t="shared" si="40"/>
        <v>151-200</v>
      </c>
      <c r="R410" t="s">
        <v>51</v>
      </c>
      <c r="S410" t="s">
        <v>31</v>
      </c>
      <c r="T410" t="s">
        <v>40</v>
      </c>
      <c r="U410">
        <v>75</v>
      </c>
      <c r="V410">
        <v>4.5999999999999996</v>
      </c>
      <c r="W410" t="b">
        <v>1</v>
      </c>
      <c r="X410" t="s">
        <v>33</v>
      </c>
      <c r="Y410">
        <v>68</v>
      </c>
      <c r="Z410" t="str">
        <f t="shared" si="41"/>
        <v>0-1000</v>
      </c>
      <c r="AA410" t="s">
        <v>35</v>
      </c>
      <c r="AB410" t="s">
        <v>68</v>
      </c>
      <c r="AC410" t="s">
        <v>84</v>
      </c>
    </row>
    <row r="411" spans="1:29" x14ac:dyDescent="0.3">
      <c r="A411">
        <v>6593</v>
      </c>
      <c r="B411" t="s">
        <v>230</v>
      </c>
      <c r="C411" s="1">
        <v>45517</v>
      </c>
      <c r="D411" s="1">
        <v>45633</v>
      </c>
      <c r="E411">
        <f t="shared" si="36"/>
        <v>116</v>
      </c>
      <c r="F411" t="str">
        <f t="shared" si="37"/>
        <v>101-200</v>
      </c>
      <c r="G411">
        <v>11.99</v>
      </c>
      <c r="H411">
        <v>353</v>
      </c>
      <c r="I411" t="str">
        <f t="shared" si="38"/>
        <v>301-400</v>
      </c>
      <c r="J411" t="s">
        <v>39</v>
      </c>
      <c r="K411">
        <v>3</v>
      </c>
      <c r="L411">
        <v>6</v>
      </c>
      <c r="M411" t="b">
        <v>0</v>
      </c>
      <c r="N411">
        <v>637</v>
      </c>
      <c r="O411" t="str">
        <f t="shared" si="39"/>
        <v>601-800</v>
      </c>
      <c r="P411">
        <v>160</v>
      </c>
      <c r="Q411" t="str">
        <f t="shared" si="40"/>
        <v>151-200</v>
      </c>
      <c r="R411" t="s">
        <v>51</v>
      </c>
      <c r="S411" t="s">
        <v>46</v>
      </c>
      <c r="T411" t="s">
        <v>64</v>
      </c>
      <c r="U411">
        <v>67</v>
      </c>
      <c r="V411">
        <v>5</v>
      </c>
      <c r="W411" t="b">
        <v>1</v>
      </c>
      <c r="X411" t="s">
        <v>33</v>
      </c>
      <c r="Y411">
        <v>2749</v>
      </c>
      <c r="Z411" t="str">
        <f t="shared" si="41"/>
        <v>2001-3000</v>
      </c>
      <c r="AA411" t="s">
        <v>41</v>
      </c>
      <c r="AB411" t="s">
        <v>68</v>
      </c>
      <c r="AC411" t="s">
        <v>37</v>
      </c>
    </row>
    <row r="412" spans="1:29" x14ac:dyDescent="0.3">
      <c r="A412">
        <v>9537</v>
      </c>
      <c r="B412" t="s">
        <v>230</v>
      </c>
      <c r="C412" s="1">
        <v>45342</v>
      </c>
      <c r="D412" s="1">
        <v>45616</v>
      </c>
      <c r="E412">
        <f t="shared" si="36"/>
        <v>274</v>
      </c>
      <c r="F412" t="str">
        <f t="shared" si="37"/>
        <v>201-300</v>
      </c>
      <c r="G412">
        <v>11.99</v>
      </c>
      <c r="H412">
        <v>386</v>
      </c>
      <c r="I412" t="str">
        <f t="shared" si="38"/>
        <v>301-400</v>
      </c>
      <c r="J412" t="s">
        <v>70</v>
      </c>
      <c r="K412">
        <v>3</v>
      </c>
      <c r="L412">
        <v>3</v>
      </c>
      <c r="M412" t="b">
        <v>0</v>
      </c>
      <c r="N412">
        <v>693</v>
      </c>
      <c r="O412" t="str">
        <f t="shared" si="39"/>
        <v>601-800</v>
      </c>
      <c r="P412">
        <v>61</v>
      </c>
      <c r="Q412" t="str">
        <f t="shared" si="40"/>
        <v>51-100</v>
      </c>
      <c r="R412" t="s">
        <v>51</v>
      </c>
      <c r="S412" t="s">
        <v>72</v>
      </c>
      <c r="T412" t="s">
        <v>32</v>
      </c>
      <c r="U412">
        <v>48</v>
      </c>
      <c r="V412">
        <v>3.8</v>
      </c>
      <c r="W412" t="b">
        <v>0</v>
      </c>
      <c r="X412" t="s">
        <v>33</v>
      </c>
      <c r="Y412">
        <v>4942</v>
      </c>
      <c r="Z412" t="str">
        <f t="shared" si="41"/>
        <v>4001-5000</v>
      </c>
      <c r="AA412" t="s">
        <v>59</v>
      </c>
      <c r="AB412" t="s">
        <v>36</v>
      </c>
      <c r="AC412" t="s">
        <v>84</v>
      </c>
    </row>
    <row r="413" spans="1:29" x14ac:dyDescent="0.3">
      <c r="A413">
        <v>9628</v>
      </c>
      <c r="B413" t="s">
        <v>149</v>
      </c>
      <c r="C413" s="1">
        <v>45226</v>
      </c>
      <c r="D413" s="1">
        <v>45637</v>
      </c>
      <c r="E413">
        <f t="shared" si="36"/>
        <v>411</v>
      </c>
      <c r="F413" t="str">
        <f t="shared" si="37"/>
        <v>401-500</v>
      </c>
      <c r="G413">
        <v>7.99</v>
      </c>
      <c r="H413">
        <v>401</v>
      </c>
      <c r="I413" t="str">
        <f t="shared" si="38"/>
        <v>401-500</v>
      </c>
      <c r="J413" t="s">
        <v>70</v>
      </c>
      <c r="K413">
        <v>5</v>
      </c>
      <c r="L413">
        <v>6</v>
      </c>
      <c r="M413" t="b">
        <v>0</v>
      </c>
      <c r="N413">
        <v>308</v>
      </c>
      <c r="O413" t="str">
        <f t="shared" si="39"/>
        <v>201-400</v>
      </c>
      <c r="P413">
        <v>103</v>
      </c>
      <c r="Q413" t="str">
        <f t="shared" si="40"/>
        <v>101-150</v>
      </c>
      <c r="R413" t="s">
        <v>30</v>
      </c>
      <c r="S413" t="s">
        <v>57</v>
      </c>
      <c r="T413" t="s">
        <v>47</v>
      </c>
      <c r="U413">
        <v>98</v>
      </c>
      <c r="V413">
        <v>3.1</v>
      </c>
      <c r="W413" t="b">
        <v>1</v>
      </c>
      <c r="X413" t="s">
        <v>33</v>
      </c>
      <c r="Y413">
        <v>1813</v>
      </c>
      <c r="Z413" t="str">
        <f t="shared" si="41"/>
        <v>1001-2000</v>
      </c>
      <c r="AA413" t="s">
        <v>65</v>
      </c>
      <c r="AB413" t="s">
        <v>36</v>
      </c>
      <c r="AC413" t="s">
        <v>61</v>
      </c>
    </row>
    <row r="414" spans="1:29" x14ac:dyDescent="0.3">
      <c r="A414">
        <v>4024</v>
      </c>
      <c r="B414" t="s">
        <v>167</v>
      </c>
      <c r="C414" s="1">
        <v>45037</v>
      </c>
      <c r="D414" s="1">
        <v>45633</v>
      </c>
      <c r="E414">
        <f t="shared" si="36"/>
        <v>596</v>
      </c>
      <c r="F414" t="str">
        <f t="shared" si="37"/>
        <v>501-600</v>
      </c>
      <c r="G414">
        <v>7.99</v>
      </c>
      <c r="H414">
        <v>286</v>
      </c>
      <c r="I414" t="str">
        <f t="shared" si="38"/>
        <v>201-300</v>
      </c>
      <c r="J414" t="s">
        <v>39</v>
      </c>
      <c r="K414">
        <v>3</v>
      </c>
      <c r="L414">
        <v>1</v>
      </c>
      <c r="M414" t="b">
        <v>0</v>
      </c>
      <c r="N414">
        <v>843</v>
      </c>
      <c r="O414" t="str">
        <f t="shared" si="39"/>
        <v>801-1000</v>
      </c>
      <c r="P414">
        <v>26</v>
      </c>
      <c r="Q414" t="str">
        <f t="shared" si="40"/>
        <v>0-50</v>
      </c>
      <c r="R414" t="s">
        <v>51</v>
      </c>
      <c r="S414" t="s">
        <v>31</v>
      </c>
      <c r="T414" t="s">
        <v>40</v>
      </c>
      <c r="U414">
        <v>11</v>
      </c>
      <c r="V414">
        <v>3.5</v>
      </c>
      <c r="W414" t="b">
        <v>0</v>
      </c>
      <c r="X414" t="s">
        <v>33</v>
      </c>
      <c r="Y414">
        <v>318</v>
      </c>
      <c r="Z414" t="str">
        <f t="shared" si="41"/>
        <v>0-1000</v>
      </c>
      <c r="AA414" t="s">
        <v>73</v>
      </c>
      <c r="AB414" t="s">
        <v>77</v>
      </c>
      <c r="AC414" t="s">
        <v>61</v>
      </c>
    </row>
    <row r="415" spans="1:29" x14ac:dyDescent="0.3">
      <c r="A415">
        <v>5321</v>
      </c>
      <c r="B415" t="s">
        <v>205</v>
      </c>
      <c r="C415" s="1">
        <v>45290</v>
      </c>
      <c r="D415" s="1">
        <v>45636</v>
      </c>
      <c r="E415">
        <f t="shared" si="36"/>
        <v>346</v>
      </c>
      <c r="F415" t="str">
        <f t="shared" si="37"/>
        <v>301-400</v>
      </c>
      <c r="G415">
        <v>7.99</v>
      </c>
      <c r="H415">
        <v>20</v>
      </c>
      <c r="I415" t="str">
        <f t="shared" si="38"/>
        <v>0-100</v>
      </c>
      <c r="J415" t="s">
        <v>89</v>
      </c>
      <c r="K415">
        <v>5</v>
      </c>
      <c r="L415">
        <v>2</v>
      </c>
      <c r="M415" t="b">
        <v>0</v>
      </c>
      <c r="N415">
        <v>895</v>
      </c>
      <c r="O415" t="str">
        <f t="shared" si="39"/>
        <v>801-1000</v>
      </c>
      <c r="P415">
        <v>40</v>
      </c>
      <c r="Q415" t="str">
        <f t="shared" si="40"/>
        <v>0-50</v>
      </c>
      <c r="R415" t="s">
        <v>45</v>
      </c>
      <c r="S415" t="s">
        <v>72</v>
      </c>
      <c r="T415" t="s">
        <v>64</v>
      </c>
      <c r="U415">
        <v>97</v>
      </c>
      <c r="V415">
        <v>3.8</v>
      </c>
      <c r="W415" t="b">
        <v>0</v>
      </c>
      <c r="X415" t="s">
        <v>33</v>
      </c>
      <c r="Y415">
        <v>4216</v>
      </c>
      <c r="Z415" t="str">
        <f t="shared" si="41"/>
        <v>4001-5000</v>
      </c>
      <c r="AA415" t="s">
        <v>41</v>
      </c>
      <c r="AB415" t="s">
        <v>77</v>
      </c>
      <c r="AC415" t="s">
        <v>84</v>
      </c>
    </row>
    <row r="416" spans="1:29" x14ac:dyDescent="0.3">
      <c r="A416">
        <v>3926</v>
      </c>
      <c r="B416" t="s">
        <v>284</v>
      </c>
      <c r="C416" s="1">
        <v>45616</v>
      </c>
      <c r="D416" s="1">
        <v>45621</v>
      </c>
      <c r="E416">
        <f t="shared" si="36"/>
        <v>5</v>
      </c>
      <c r="F416" t="str">
        <f t="shared" si="37"/>
        <v>0-100</v>
      </c>
      <c r="G416">
        <v>7.99</v>
      </c>
      <c r="H416">
        <v>167</v>
      </c>
      <c r="I416" t="str">
        <f t="shared" si="38"/>
        <v>101-200</v>
      </c>
      <c r="J416" t="s">
        <v>89</v>
      </c>
      <c r="K416">
        <v>3</v>
      </c>
      <c r="L416">
        <v>1</v>
      </c>
      <c r="M416" t="b">
        <v>1</v>
      </c>
      <c r="N416">
        <v>466</v>
      </c>
      <c r="O416" t="str">
        <f t="shared" si="39"/>
        <v>401-600</v>
      </c>
      <c r="P416">
        <v>69</v>
      </c>
      <c r="Q416" t="str">
        <f t="shared" si="40"/>
        <v>51-100</v>
      </c>
      <c r="R416" t="s">
        <v>83</v>
      </c>
      <c r="S416" t="s">
        <v>72</v>
      </c>
      <c r="T416" t="s">
        <v>47</v>
      </c>
      <c r="U416">
        <v>86</v>
      </c>
      <c r="V416">
        <v>4.3</v>
      </c>
      <c r="W416" t="b">
        <v>0</v>
      </c>
      <c r="X416" t="s">
        <v>33</v>
      </c>
      <c r="Y416">
        <v>3003</v>
      </c>
      <c r="Z416" t="str">
        <f t="shared" si="41"/>
        <v>3001-4000</v>
      </c>
      <c r="AA416" t="s">
        <v>59</v>
      </c>
      <c r="AB416" t="s">
        <v>36</v>
      </c>
      <c r="AC416" t="s">
        <v>43</v>
      </c>
    </row>
    <row r="417" spans="1:29" x14ac:dyDescent="0.3">
      <c r="A417">
        <v>8738</v>
      </c>
      <c r="B417" t="s">
        <v>110</v>
      </c>
      <c r="C417" s="1">
        <v>45556</v>
      </c>
      <c r="D417" s="1">
        <v>45625</v>
      </c>
      <c r="E417">
        <f t="shared" si="36"/>
        <v>69</v>
      </c>
      <c r="F417" t="str">
        <f t="shared" si="37"/>
        <v>0-100</v>
      </c>
      <c r="G417">
        <v>7.99</v>
      </c>
      <c r="H417">
        <v>427</v>
      </c>
      <c r="I417" t="str">
        <f t="shared" si="38"/>
        <v>401-500</v>
      </c>
      <c r="J417" t="s">
        <v>89</v>
      </c>
      <c r="K417">
        <v>1</v>
      </c>
      <c r="L417">
        <v>1</v>
      </c>
      <c r="M417" t="b">
        <v>1</v>
      </c>
      <c r="N417">
        <v>886</v>
      </c>
      <c r="O417" t="str">
        <f t="shared" si="39"/>
        <v>801-1000</v>
      </c>
      <c r="P417">
        <v>17</v>
      </c>
      <c r="Q417" t="str">
        <f t="shared" si="40"/>
        <v>0-50</v>
      </c>
      <c r="R417" t="s">
        <v>51</v>
      </c>
      <c r="S417" t="s">
        <v>46</v>
      </c>
      <c r="T417" t="s">
        <v>47</v>
      </c>
      <c r="U417">
        <v>41</v>
      </c>
      <c r="V417">
        <v>4.0999999999999996</v>
      </c>
      <c r="W417" t="b">
        <v>0</v>
      </c>
      <c r="X417" t="s">
        <v>33</v>
      </c>
      <c r="Y417">
        <v>342</v>
      </c>
      <c r="Z417" t="str">
        <f t="shared" si="41"/>
        <v>0-1000</v>
      </c>
      <c r="AA417" t="s">
        <v>59</v>
      </c>
      <c r="AB417" t="s">
        <v>68</v>
      </c>
      <c r="AC417" t="s">
        <v>84</v>
      </c>
    </row>
    <row r="418" spans="1:29" x14ac:dyDescent="0.3">
      <c r="A418">
        <v>2701</v>
      </c>
      <c r="B418" t="s">
        <v>229</v>
      </c>
      <c r="C418" s="1">
        <v>45417</v>
      </c>
      <c r="D418" s="1">
        <v>45627</v>
      </c>
      <c r="E418">
        <f t="shared" si="36"/>
        <v>210</v>
      </c>
      <c r="F418" t="str">
        <f t="shared" si="37"/>
        <v>201-300</v>
      </c>
      <c r="G418">
        <v>11.99</v>
      </c>
      <c r="H418">
        <v>13</v>
      </c>
      <c r="I418" t="str">
        <f t="shared" si="38"/>
        <v>0-100</v>
      </c>
      <c r="J418" t="s">
        <v>39</v>
      </c>
      <c r="K418">
        <v>4</v>
      </c>
      <c r="L418">
        <v>6</v>
      </c>
      <c r="M418" t="b">
        <v>1</v>
      </c>
      <c r="N418">
        <v>537</v>
      </c>
      <c r="O418" t="str">
        <f t="shared" si="39"/>
        <v>401-600</v>
      </c>
      <c r="P418">
        <v>121</v>
      </c>
      <c r="Q418" t="str">
        <f t="shared" si="40"/>
        <v>101-150</v>
      </c>
      <c r="R418" t="s">
        <v>67</v>
      </c>
      <c r="S418" t="s">
        <v>72</v>
      </c>
      <c r="T418" t="s">
        <v>58</v>
      </c>
      <c r="U418">
        <v>17</v>
      </c>
      <c r="V418">
        <v>3.1</v>
      </c>
      <c r="W418" t="b">
        <v>1</v>
      </c>
      <c r="X418" t="s">
        <v>33</v>
      </c>
      <c r="Y418">
        <v>2124</v>
      </c>
      <c r="Z418" t="str">
        <f t="shared" si="41"/>
        <v>2001-3000</v>
      </c>
      <c r="AA418" t="s">
        <v>41</v>
      </c>
      <c r="AB418" t="s">
        <v>77</v>
      </c>
      <c r="AC418" t="s">
        <v>61</v>
      </c>
    </row>
    <row r="419" spans="1:29" x14ac:dyDescent="0.3">
      <c r="A419">
        <v>5339</v>
      </c>
      <c r="B419" t="s">
        <v>285</v>
      </c>
      <c r="C419" s="1">
        <v>45341</v>
      </c>
      <c r="D419" s="1">
        <v>45640</v>
      </c>
      <c r="E419">
        <f t="shared" si="36"/>
        <v>299</v>
      </c>
      <c r="F419" t="str">
        <f t="shared" si="37"/>
        <v>201-300</v>
      </c>
      <c r="G419">
        <v>15.99</v>
      </c>
      <c r="H419">
        <v>53</v>
      </c>
      <c r="I419" t="str">
        <f t="shared" si="38"/>
        <v>0-100</v>
      </c>
      <c r="J419" t="s">
        <v>29</v>
      </c>
      <c r="K419">
        <v>5</v>
      </c>
      <c r="L419">
        <v>5</v>
      </c>
      <c r="M419" t="b">
        <v>0</v>
      </c>
      <c r="N419">
        <v>524</v>
      </c>
      <c r="O419" t="str">
        <f t="shared" si="39"/>
        <v>401-600</v>
      </c>
      <c r="P419">
        <v>161</v>
      </c>
      <c r="Q419" t="str">
        <f t="shared" si="40"/>
        <v>151-200</v>
      </c>
      <c r="R419" t="s">
        <v>83</v>
      </c>
      <c r="S419" t="s">
        <v>72</v>
      </c>
      <c r="T419" t="s">
        <v>40</v>
      </c>
      <c r="U419">
        <v>65</v>
      </c>
      <c r="V419">
        <v>4.9000000000000004</v>
      </c>
      <c r="W419" t="b">
        <v>0</v>
      </c>
      <c r="X419" t="s">
        <v>33</v>
      </c>
      <c r="Y419">
        <v>1016</v>
      </c>
      <c r="Z419" t="str">
        <f t="shared" si="41"/>
        <v>1001-2000</v>
      </c>
      <c r="AA419" t="s">
        <v>41</v>
      </c>
      <c r="AB419" t="s">
        <v>68</v>
      </c>
      <c r="AC419" t="s">
        <v>84</v>
      </c>
    </row>
    <row r="420" spans="1:29" x14ac:dyDescent="0.3">
      <c r="A420">
        <v>1612</v>
      </c>
      <c r="B420" t="s">
        <v>286</v>
      </c>
      <c r="C420" s="1">
        <v>45069</v>
      </c>
      <c r="D420" s="1">
        <v>45630</v>
      </c>
      <c r="E420">
        <f t="shared" si="36"/>
        <v>561</v>
      </c>
      <c r="F420" t="str">
        <f t="shared" si="37"/>
        <v>501-600</v>
      </c>
      <c r="G420">
        <v>7.99</v>
      </c>
      <c r="H420">
        <v>197</v>
      </c>
      <c r="I420" t="str">
        <f t="shared" si="38"/>
        <v>101-200</v>
      </c>
      <c r="J420" t="s">
        <v>29</v>
      </c>
      <c r="K420">
        <v>1</v>
      </c>
      <c r="L420">
        <v>2</v>
      </c>
      <c r="M420" t="b">
        <v>1</v>
      </c>
      <c r="N420">
        <v>409</v>
      </c>
      <c r="O420" t="str">
        <f t="shared" si="39"/>
        <v>401-600</v>
      </c>
      <c r="P420">
        <v>22</v>
      </c>
      <c r="Q420" t="str">
        <f t="shared" si="40"/>
        <v>0-50</v>
      </c>
      <c r="R420" t="s">
        <v>56</v>
      </c>
      <c r="S420" t="s">
        <v>46</v>
      </c>
      <c r="T420" t="s">
        <v>40</v>
      </c>
      <c r="U420">
        <v>64</v>
      </c>
      <c r="V420">
        <v>4.3</v>
      </c>
      <c r="W420" t="b">
        <v>1</v>
      </c>
      <c r="X420" t="s">
        <v>33</v>
      </c>
      <c r="Y420">
        <v>1925</v>
      </c>
      <c r="Z420" t="str">
        <f t="shared" si="41"/>
        <v>1001-2000</v>
      </c>
      <c r="AA420" t="s">
        <v>73</v>
      </c>
      <c r="AB420" t="s">
        <v>36</v>
      </c>
      <c r="AC420" t="s">
        <v>61</v>
      </c>
    </row>
    <row r="421" spans="1:29" x14ac:dyDescent="0.3">
      <c r="A421">
        <v>5407</v>
      </c>
      <c r="B421" t="s">
        <v>90</v>
      </c>
      <c r="C421" s="1">
        <v>45212</v>
      </c>
      <c r="D421" s="1">
        <v>45630</v>
      </c>
      <c r="E421">
        <f t="shared" si="36"/>
        <v>418</v>
      </c>
      <c r="F421" t="str">
        <f t="shared" si="37"/>
        <v>401-500</v>
      </c>
      <c r="G421">
        <v>7.99</v>
      </c>
      <c r="H421">
        <v>429</v>
      </c>
      <c r="I421" t="str">
        <f t="shared" si="38"/>
        <v>401-500</v>
      </c>
      <c r="J421" t="s">
        <v>63</v>
      </c>
      <c r="K421">
        <v>3</v>
      </c>
      <c r="L421">
        <v>5</v>
      </c>
      <c r="M421" t="b">
        <v>0</v>
      </c>
      <c r="N421">
        <v>988</v>
      </c>
      <c r="O421" t="str">
        <f t="shared" si="39"/>
        <v>801-1000</v>
      </c>
      <c r="P421">
        <v>115</v>
      </c>
      <c r="Q421" t="str">
        <f t="shared" si="40"/>
        <v>101-150</v>
      </c>
      <c r="R421" t="s">
        <v>30</v>
      </c>
      <c r="S421" t="s">
        <v>57</v>
      </c>
      <c r="T421" t="s">
        <v>58</v>
      </c>
      <c r="U421">
        <v>19</v>
      </c>
      <c r="V421">
        <v>4.3</v>
      </c>
      <c r="W421" t="b">
        <v>1</v>
      </c>
      <c r="X421" t="s">
        <v>33</v>
      </c>
      <c r="Y421">
        <v>3773</v>
      </c>
      <c r="Z421" t="str">
        <f t="shared" si="41"/>
        <v>3001-4000</v>
      </c>
      <c r="AA421" t="s">
        <v>65</v>
      </c>
      <c r="AB421" t="s">
        <v>42</v>
      </c>
      <c r="AC421" t="s">
        <v>37</v>
      </c>
    </row>
    <row r="422" spans="1:29" x14ac:dyDescent="0.3">
      <c r="A422">
        <v>8225</v>
      </c>
      <c r="B422" t="s">
        <v>244</v>
      </c>
      <c r="C422" s="1">
        <v>45420</v>
      </c>
      <c r="D422" s="1">
        <v>45620</v>
      </c>
      <c r="E422">
        <f t="shared" si="36"/>
        <v>200</v>
      </c>
      <c r="F422" t="str">
        <f t="shared" si="37"/>
        <v>101-200</v>
      </c>
      <c r="G422">
        <v>15.99</v>
      </c>
      <c r="H422">
        <v>282</v>
      </c>
      <c r="I422" t="str">
        <f t="shared" si="38"/>
        <v>201-300</v>
      </c>
      <c r="J422" t="s">
        <v>63</v>
      </c>
      <c r="K422">
        <v>1</v>
      </c>
      <c r="L422">
        <v>1</v>
      </c>
      <c r="M422" t="b">
        <v>1</v>
      </c>
      <c r="N422">
        <v>386</v>
      </c>
      <c r="O422" t="str">
        <f t="shared" si="39"/>
        <v>201-400</v>
      </c>
      <c r="P422">
        <v>177</v>
      </c>
      <c r="Q422" t="str">
        <f t="shared" si="40"/>
        <v>151-200</v>
      </c>
      <c r="R422" t="s">
        <v>71</v>
      </c>
      <c r="S422" t="s">
        <v>31</v>
      </c>
      <c r="T422" t="s">
        <v>58</v>
      </c>
      <c r="U422">
        <v>17</v>
      </c>
      <c r="V422">
        <v>3.4</v>
      </c>
      <c r="W422" t="b">
        <v>1</v>
      </c>
      <c r="X422" t="s">
        <v>33</v>
      </c>
      <c r="Y422">
        <v>1231</v>
      </c>
      <c r="Z422" t="str">
        <f t="shared" si="41"/>
        <v>1001-2000</v>
      </c>
      <c r="AA422" t="s">
        <v>65</v>
      </c>
      <c r="AB422" t="s">
        <v>77</v>
      </c>
      <c r="AC422" t="s">
        <v>84</v>
      </c>
    </row>
    <row r="423" spans="1:29" x14ac:dyDescent="0.3">
      <c r="A423">
        <v>4714</v>
      </c>
      <c r="B423" t="s">
        <v>287</v>
      </c>
      <c r="C423" s="1">
        <v>45578</v>
      </c>
      <c r="D423" s="1">
        <v>45616</v>
      </c>
      <c r="E423">
        <f t="shared" si="36"/>
        <v>38</v>
      </c>
      <c r="F423" t="str">
        <f t="shared" si="37"/>
        <v>0-100</v>
      </c>
      <c r="G423">
        <v>11.99</v>
      </c>
      <c r="H423">
        <v>248</v>
      </c>
      <c r="I423" t="str">
        <f t="shared" si="38"/>
        <v>201-300</v>
      </c>
      <c r="J423" t="s">
        <v>50</v>
      </c>
      <c r="K423">
        <v>5</v>
      </c>
      <c r="L423">
        <v>6</v>
      </c>
      <c r="M423" t="b">
        <v>0</v>
      </c>
      <c r="N423">
        <v>996</v>
      </c>
      <c r="O423" t="str">
        <f t="shared" si="39"/>
        <v>801-1000</v>
      </c>
      <c r="P423">
        <v>24</v>
      </c>
      <c r="Q423" t="str">
        <f t="shared" si="40"/>
        <v>0-50</v>
      </c>
      <c r="R423" t="s">
        <v>67</v>
      </c>
      <c r="S423" t="s">
        <v>46</v>
      </c>
      <c r="T423" t="s">
        <v>40</v>
      </c>
      <c r="U423">
        <v>53</v>
      </c>
      <c r="V423">
        <v>3.3</v>
      </c>
      <c r="W423" t="b">
        <v>1</v>
      </c>
      <c r="X423" t="s">
        <v>33</v>
      </c>
      <c r="Y423">
        <v>62</v>
      </c>
      <c r="Z423" t="str">
        <f t="shared" si="41"/>
        <v>0-1000</v>
      </c>
      <c r="AA423" t="s">
        <v>41</v>
      </c>
      <c r="AB423" t="s">
        <v>42</v>
      </c>
      <c r="AC423" t="s">
        <v>43</v>
      </c>
    </row>
    <row r="424" spans="1:29" x14ac:dyDescent="0.3">
      <c r="A424">
        <v>3826</v>
      </c>
      <c r="B424" t="s">
        <v>230</v>
      </c>
      <c r="C424" s="1">
        <v>45567</v>
      </c>
      <c r="D424" s="1">
        <v>45642</v>
      </c>
      <c r="E424">
        <f t="shared" si="36"/>
        <v>75</v>
      </c>
      <c r="F424" t="str">
        <f t="shared" si="37"/>
        <v>0-100</v>
      </c>
      <c r="G424">
        <v>11.99</v>
      </c>
      <c r="H424">
        <v>406</v>
      </c>
      <c r="I424" t="str">
        <f t="shared" si="38"/>
        <v>401-500</v>
      </c>
      <c r="J424" t="s">
        <v>54</v>
      </c>
      <c r="K424">
        <v>3</v>
      </c>
      <c r="L424">
        <v>3</v>
      </c>
      <c r="M424" t="b">
        <v>0</v>
      </c>
      <c r="N424">
        <v>369</v>
      </c>
      <c r="O424" t="str">
        <f t="shared" si="39"/>
        <v>201-400</v>
      </c>
      <c r="P424">
        <v>13</v>
      </c>
      <c r="Q424" t="str">
        <f t="shared" si="40"/>
        <v>0-50</v>
      </c>
      <c r="R424" t="s">
        <v>30</v>
      </c>
      <c r="S424" t="s">
        <v>72</v>
      </c>
      <c r="T424" t="s">
        <v>47</v>
      </c>
      <c r="U424">
        <v>82</v>
      </c>
      <c r="V424">
        <v>4.7</v>
      </c>
      <c r="W424" t="b">
        <v>0</v>
      </c>
      <c r="X424" t="s">
        <v>33</v>
      </c>
      <c r="Y424">
        <v>1580</v>
      </c>
      <c r="Z424" t="str">
        <f t="shared" si="41"/>
        <v>1001-2000</v>
      </c>
      <c r="AA424" t="s">
        <v>73</v>
      </c>
      <c r="AB424" t="s">
        <v>77</v>
      </c>
      <c r="AC424" t="s">
        <v>37</v>
      </c>
    </row>
    <row r="425" spans="1:29" x14ac:dyDescent="0.3">
      <c r="A425">
        <v>3781</v>
      </c>
      <c r="B425" t="s">
        <v>288</v>
      </c>
      <c r="C425" s="1">
        <v>45277</v>
      </c>
      <c r="D425" s="1">
        <v>45625</v>
      </c>
      <c r="E425">
        <f t="shared" si="36"/>
        <v>348</v>
      </c>
      <c r="F425" t="str">
        <f t="shared" si="37"/>
        <v>301-400</v>
      </c>
      <c r="G425">
        <v>15.99</v>
      </c>
      <c r="H425">
        <v>249</v>
      </c>
      <c r="I425" t="str">
        <f t="shared" si="38"/>
        <v>201-300</v>
      </c>
      <c r="J425" t="s">
        <v>89</v>
      </c>
      <c r="K425">
        <v>1</v>
      </c>
      <c r="L425">
        <v>4</v>
      </c>
      <c r="M425" t="b">
        <v>1</v>
      </c>
      <c r="N425">
        <v>713</v>
      </c>
      <c r="O425" t="str">
        <f t="shared" si="39"/>
        <v>601-800</v>
      </c>
      <c r="P425">
        <v>125</v>
      </c>
      <c r="Q425" t="str">
        <f t="shared" si="40"/>
        <v>101-150</v>
      </c>
      <c r="R425" t="s">
        <v>51</v>
      </c>
      <c r="S425" t="s">
        <v>31</v>
      </c>
      <c r="T425" t="s">
        <v>40</v>
      </c>
      <c r="U425">
        <v>95</v>
      </c>
      <c r="V425">
        <v>4.8</v>
      </c>
      <c r="W425" t="b">
        <v>0</v>
      </c>
      <c r="X425" t="s">
        <v>33</v>
      </c>
      <c r="Y425">
        <v>74</v>
      </c>
      <c r="Z425" t="str">
        <f t="shared" si="41"/>
        <v>0-1000</v>
      </c>
      <c r="AA425" t="s">
        <v>65</v>
      </c>
      <c r="AB425" t="s">
        <v>60</v>
      </c>
      <c r="AC425" t="s">
        <v>61</v>
      </c>
    </row>
    <row r="426" spans="1:29" x14ac:dyDescent="0.3">
      <c r="A426">
        <v>5635</v>
      </c>
      <c r="B426" t="s">
        <v>289</v>
      </c>
      <c r="C426" s="1">
        <v>45217</v>
      </c>
      <c r="D426" s="1">
        <v>45620</v>
      </c>
      <c r="E426">
        <f t="shared" si="36"/>
        <v>403</v>
      </c>
      <c r="F426" t="str">
        <f t="shared" si="37"/>
        <v>401-500</v>
      </c>
      <c r="G426">
        <v>7.99</v>
      </c>
      <c r="H426">
        <v>12</v>
      </c>
      <c r="I426" t="str">
        <f t="shared" si="38"/>
        <v>0-100</v>
      </c>
      <c r="J426" t="s">
        <v>63</v>
      </c>
      <c r="K426">
        <v>2</v>
      </c>
      <c r="L426">
        <v>4</v>
      </c>
      <c r="M426" t="b">
        <v>0</v>
      </c>
      <c r="N426">
        <v>928</v>
      </c>
      <c r="O426" t="str">
        <f t="shared" si="39"/>
        <v>801-1000</v>
      </c>
      <c r="P426">
        <v>147</v>
      </c>
      <c r="Q426" t="str">
        <f t="shared" si="40"/>
        <v>101-150</v>
      </c>
      <c r="R426" t="s">
        <v>67</v>
      </c>
      <c r="S426" t="s">
        <v>46</v>
      </c>
      <c r="T426" t="s">
        <v>64</v>
      </c>
      <c r="U426">
        <v>92</v>
      </c>
      <c r="V426">
        <v>4.7</v>
      </c>
      <c r="W426" t="b">
        <v>0</v>
      </c>
      <c r="X426" t="s">
        <v>33</v>
      </c>
      <c r="Y426">
        <v>3452</v>
      </c>
      <c r="Z426" t="str">
        <f t="shared" si="41"/>
        <v>3001-4000</v>
      </c>
      <c r="AA426" t="s">
        <v>73</v>
      </c>
      <c r="AB426" t="s">
        <v>42</v>
      </c>
      <c r="AC426" t="s">
        <v>37</v>
      </c>
    </row>
    <row r="427" spans="1:29" x14ac:dyDescent="0.3">
      <c r="A427">
        <v>2291</v>
      </c>
      <c r="B427" t="s">
        <v>142</v>
      </c>
      <c r="C427" s="1">
        <v>45028</v>
      </c>
      <c r="D427" s="1">
        <v>45627</v>
      </c>
      <c r="E427">
        <f t="shared" si="36"/>
        <v>599</v>
      </c>
      <c r="F427" t="str">
        <f t="shared" si="37"/>
        <v>501-600</v>
      </c>
      <c r="G427">
        <v>7.99</v>
      </c>
      <c r="H427">
        <v>57</v>
      </c>
      <c r="I427" t="str">
        <f t="shared" si="38"/>
        <v>0-100</v>
      </c>
      <c r="J427" t="s">
        <v>29</v>
      </c>
      <c r="K427">
        <v>2</v>
      </c>
      <c r="L427">
        <v>6</v>
      </c>
      <c r="M427" t="b">
        <v>1</v>
      </c>
      <c r="N427">
        <v>869</v>
      </c>
      <c r="O427" t="str">
        <f t="shared" si="39"/>
        <v>801-1000</v>
      </c>
      <c r="P427">
        <v>107</v>
      </c>
      <c r="Q427" t="str">
        <f t="shared" si="40"/>
        <v>101-150</v>
      </c>
      <c r="R427" t="s">
        <v>67</v>
      </c>
      <c r="S427" t="s">
        <v>57</v>
      </c>
      <c r="T427" t="s">
        <v>58</v>
      </c>
      <c r="U427">
        <v>67</v>
      </c>
      <c r="V427">
        <v>4.3</v>
      </c>
      <c r="W427" t="b">
        <v>0</v>
      </c>
      <c r="X427" t="s">
        <v>33</v>
      </c>
      <c r="Y427">
        <v>4792</v>
      </c>
      <c r="Z427" t="str">
        <f t="shared" si="41"/>
        <v>4001-5000</v>
      </c>
      <c r="AA427" t="s">
        <v>41</v>
      </c>
      <c r="AB427" t="s">
        <v>60</v>
      </c>
      <c r="AC427" t="s">
        <v>84</v>
      </c>
    </row>
    <row r="428" spans="1:29" x14ac:dyDescent="0.3">
      <c r="A428">
        <v>3119</v>
      </c>
      <c r="B428" t="s">
        <v>275</v>
      </c>
      <c r="C428" s="1">
        <v>45553</v>
      </c>
      <c r="D428" s="1">
        <v>45639</v>
      </c>
      <c r="E428">
        <f t="shared" si="36"/>
        <v>86</v>
      </c>
      <c r="F428" t="str">
        <f t="shared" si="37"/>
        <v>0-100</v>
      </c>
      <c r="G428">
        <v>7.99</v>
      </c>
      <c r="H428">
        <v>247</v>
      </c>
      <c r="I428" t="str">
        <f t="shared" si="38"/>
        <v>201-300</v>
      </c>
      <c r="J428" t="s">
        <v>89</v>
      </c>
      <c r="K428">
        <v>5</v>
      </c>
      <c r="L428">
        <v>6</v>
      </c>
      <c r="M428" t="b">
        <v>1</v>
      </c>
      <c r="N428">
        <v>563</v>
      </c>
      <c r="O428" t="str">
        <f t="shared" si="39"/>
        <v>401-600</v>
      </c>
      <c r="P428">
        <v>185</v>
      </c>
      <c r="Q428" t="str">
        <f t="shared" si="40"/>
        <v>151-200</v>
      </c>
      <c r="R428" t="s">
        <v>67</v>
      </c>
      <c r="S428" t="s">
        <v>46</v>
      </c>
      <c r="T428" t="s">
        <v>47</v>
      </c>
      <c r="U428">
        <v>3</v>
      </c>
      <c r="V428">
        <v>4.8</v>
      </c>
      <c r="W428" t="b">
        <v>0</v>
      </c>
      <c r="X428" t="s">
        <v>33</v>
      </c>
      <c r="Y428">
        <v>4378</v>
      </c>
      <c r="Z428" t="str">
        <f t="shared" si="41"/>
        <v>4001-5000</v>
      </c>
      <c r="AA428" t="s">
        <v>59</v>
      </c>
      <c r="AB428" t="s">
        <v>68</v>
      </c>
      <c r="AC428" t="s">
        <v>43</v>
      </c>
    </row>
    <row r="429" spans="1:29" x14ac:dyDescent="0.3">
      <c r="A429">
        <v>5280</v>
      </c>
      <c r="B429" t="s">
        <v>290</v>
      </c>
      <c r="C429" s="1">
        <v>45010</v>
      </c>
      <c r="D429" s="1">
        <v>45625</v>
      </c>
      <c r="E429">
        <f t="shared" si="36"/>
        <v>615</v>
      </c>
      <c r="F429" t="str">
        <f t="shared" si="37"/>
        <v>601-700</v>
      </c>
      <c r="G429">
        <v>7.99</v>
      </c>
      <c r="H429">
        <v>25</v>
      </c>
      <c r="I429" t="str">
        <f t="shared" si="38"/>
        <v>0-100</v>
      </c>
      <c r="J429" t="s">
        <v>63</v>
      </c>
      <c r="K429">
        <v>5</v>
      </c>
      <c r="L429">
        <v>2</v>
      </c>
      <c r="M429" t="b">
        <v>1</v>
      </c>
      <c r="N429">
        <v>429</v>
      </c>
      <c r="O429" t="str">
        <f t="shared" si="39"/>
        <v>401-600</v>
      </c>
      <c r="P429">
        <v>138</v>
      </c>
      <c r="Q429" t="str">
        <f t="shared" si="40"/>
        <v>101-150</v>
      </c>
      <c r="R429" t="s">
        <v>67</v>
      </c>
      <c r="S429" t="s">
        <v>57</v>
      </c>
      <c r="T429" t="s">
        <v>64</v>
      </c>
      <c r="U429">
        <v>40</v>
      </c>
      <c r="V429">
        <v>3.5</v>
      </c>
      <c r="W429" t="b">
        <v>0</v>
      </c>
      <c r="X429" t="s">
        <v>33</v>
      </c>
      <c r="Y429">
        <v>1713</v>
      </c>
      <c r="Z429" t="str">
        <f t="shared" si="41"/>
        <v>1001-2000</v>
      </c>
      <c r="AA429" t="s">
        <v>35</v>
      </c>
      <c r="AB429" t="s">
        <v>77</v>
      </c>
      <c r="AC429" t="s">
        <v>37</v>
      </c>
    </row>
    <row r="430" spans="1:29" x14ac:dyDescent="0.3">
      <c r="A430">
        <v>2546</v>
      </c>
      <c r="B430" t="s">
        <v>291</v>
      </c>
      <c r="C430" s="1">
        <v>45063</v>
      </c>
      <c r="D430" s="1">
        <v>45629</v>
      </c>
      <c r="E430">
        <f t="shared" si="36"/>
        <v>566</v>
      </c>
      <c r="F430" t="str">
        <f t="shared" si="37"/>
        <v>501-600</v>
      </c>
      <c r="G430">
        <v>15.99</v>
      </c>
      <c r="H430">
        <v>425</v>
      </c>
      <c r="I430" t="str">
        <f t="shared" si="38"/>
        <v>401-500</v>
      </c>
      <c r="J430" t="s">
        <v>70</v>
      </c>
      <c r="K430">
        <v>3</v>
      </c>
      <c r="L430">
        <v>6</v>
      </c>
      <c r="M430" t="b">
        <v>0</v>
      </c>
      <c r="N430">
        <v>236</v>
      </c>
      <c r="O430" t="str">
        <f t="shared" si="39"/>
        <v>201-400</v>
      </c>
      <c r="P430">
        <v>37</v>
      </c>
      <c r="Q430" t="str">
        <f t="shared" si="40"/>
        <v>0-50</v>
      </c>
      <c r="R430" t="s">
        <v>67</v>
      </c>
      <c r="S430" t="s">
        <v>46</v>
      </c>
      <c r="T430" t="s">
        <v>64</v>
      </c>
      <c r="U430">
        <v>49</v>
      </c>
      <c r="V430">
        <v>4</v>
      </c>
      <c r="W430" t="b">
        <v>0</v>
      </c>
      <c r="X430" t="s">
        <v>33</v>
      </c>
      <c r="Y430">
        <v>1201</v>
      </c>
      <c r="Z430" t="str">
        <f t="shared" si="41"/>
        <v>1001-2000</v>
      </c>
      <c r="AA430" t="s">
        <v>35</v>
      </c>
      <c r="AB430" t="s">
        <v>42</v>
      </c>
      <c r="AC430" t="s">
        <v>43</v>
      </c>
    </row>
    <row r="431" spans="1:29" x14ac:dyDescent="0.3">
      <c r="A431">
        <v>5975</v>
      </c>
      <c r="B431" t="s">
        <v>112</v>
      </c>
      <c r="C431" s="1">
        <v>45193</v>
      </c>
      <c r="D431" s="1">
        <v>45643</v>
      </c>
      <c r="E431">
        <f t="shared" si="36"/>
        <v>450</v>
      </c>
      <c r="F431" t="str">
        <f t="shared" si="37"/>
        <v>401-500</v>
      </c>
      <c r="G431">
        <v>7.99</v>
      </c>
      <c r="H431">
        <v>315</v>
      </c>
      <c r="I431" t="str">
        <f t="shared" si="38"/>
        <v>301-400</v>
      </c>
      <c r="J431" t="s">
        <v>54</v>
      </c>
      <c r="K431">
        <v>2</v>
      </c>
      <c r="L431">
        <v>5</v>
      </c>
      <c r="M431" t="b">
        <v>1</v>
      </c>
      <c r="N431">
        <v>889</v>
      </c>
      <c r="O431" t="str">
        <f t="shared" si="39"/>
        <v>801-1000</v>
      </c>
      <c r="P431">
        <v>80</v>
      </c>
      <c r="Q431" t="str">
        <f t="shared" si="40"/>
        <v>51-100</v>
      </c>
      <c r="R431" t="s">
        <v>71</v>
      </c>
      <c r="S431" t="s">
        <v>57</v>
      </c>
      <c r="T431" t="s">
        <v>40</v>
      </c>
      <c r="U431">
        <v>52</v>
      </c>
      <c r="V431">
        <v>4.4000000000000004</v>
      </c>
      <c r="W431" t="b">
        <v>1</v>
      </c>
      <c r="X431" t="s">
        <v>33</v>
      </c>
      <c r="Y431">
        <v>416</v>
      </c>
      <c r="Z431" t="str">
        <f t="shared" si="41"/>
        <v>0-1000</v>
      </c>
      <c r="AA431" t="s">
        <v>59</v>
      </c>
      <c r="AB431" t="s">
        <v>77</v>
      </c>
      <c r="AC431" t="s">
        <v>84</v>
      </c>
    </row>
    <row r="432" spans="1:29" x14ac:dyDescent="0.3">
      <c r="A432">
        <v>9113</v>
      </c>
      <c r="B432" t="s">
        <v>162</v>
      </c>
      <c r="C432" s="1">
        <v>45548</v>
      </c>
      <c r="D432" s="1">
        <v>45626</v>
      </c>
      <c r="E432">
        <f t="shared" si="36"/>
        <v>78</v>
      </c>
      <c r="F432" t="str">
        <f t="shared" si="37"/>
        <v>0-100</v>
      </c>
      <c r="G432">
        <v>7.99</v>
      </c>
      <c r="H432">
        <v>466</v>
      </c>
      <c r="I432" t="str">
        <f t="shared" si="38"/>
        <v>401-500</v>
      </c>
      <c r="J432" t="s">
        <v>70</v>
      </c>
      <c r="K432">
        <v>4</v>
      </c>
      <c r="L432">
        <v>4</v>
      </c>
      <c r="M432" t="b">
        <v>0</v>
      </c>
      <c r="N432">
        <v>785</v>
      </c>
      <c r="O432" t="str">
        <f t="shared" si="39"/>
        <v>601-800</v>
      </c>
      <c r="P432">
        <v>12</v>
      </c>
      <c r="Q432" t="str">
        <f t="shared" si="40"/>
        <v>0-50</v>
      </c>
      <c r="R432" t="s">
        <v>51</v>
      </c>
      <c r="S432" t="s">
        <v>46</v>
      </c>
      <c r="T432" t="s">
        <v>58</v>
      </c>
      <c r="U432">
        <v>94</v>
      </c>
      <c r="V432">
        <v>4.9000000000000004</v>
      </c>
      <c r="W432" t="b">
        <v>0</v>
      </c>
      <c r="X432" t="s">
        <v>33</v>
      </c>
      <c r="Y432">
        <v>17</v>
      </c>
      <c r="Z432" t="str">
        <f t="shared" si="41"/>
        <v>0-1000</v>
      </c>
      <c r="AA432" t="s">
        <v>41</v>
      </c>
      <c r="AB432" t="s">
        <v>77</v>
      </c>
      <c r="AC432" t="s">
        <v>43</v>
      </c>
    </row>
    <row r="433" spans="1:29" x14ac:dyDescent="0.3">
      <c r="A433">
        <v>6250</v>
      </c>
      <c r="B433" t="s">
        <v>292</v>
      </c>
      <c r="C433" s="1">
        <v>45481</v>
      </c>
      <c r="D433" s="1">
        <v>45618</v>
      </c>
      <c r="E433">
        <f t="shared" si="36"/>
        <v>137</v>
      </c>
      <c r="F433" t="str">
        <f t="shared" si="37"/>
        <v>101-200</v>
      </c>
      <c r="G433">
        <v>15.99</v>
      </c>
      <c r="H433">
        <v>207</v>
      </c>
      <c r="I433" t="str">
        <f t="shared" si="38"/>
        <v>201-300</v>
      </c>
      <c r="J433" t="s">
        <v>50</v>
      </c>
      <c r="K433">
        <v>3</v>
      </c>
      <c r="L433">
        <v>6</v>
      </c>
      <c r="M433" t="b">
        <v>0</v>
      </c>
      <c r="N433">
        <v>909</v>
      </c>
      <c r="O433" t="str">
        <f t="shared" si="39"/>
        <v>801-1000</v>
      </c>
      <c r="P433">
        <v>164</v>
      </c>
      <c r="Q433" t="str">
        <f t="shared" si="40"/>
        <v>151-200</v>
      </c>
      <c r="R433" t="s">
        <v>45</v>
      </c>
      <c r="S433" t="s">
        <v>57</v>
      </c>
      <c r="T433" t="s">
        <v>32</v>
      </c>
      <c r="U433">
        <v>75</v>
      </c>
      <c r="V433">
        <v>4.2</v>
      </c>
      <c r="W433" t="b">
        <v>1</v>
      </c>
      <c r="X433" t="s">
        <v>33</v>
      </c>
      <c r="Y433">
        <v>4820</v>
      </c>
      <c r="Z433" t="str">
        <f t="shared" si="41"/>
        <v>4001-5000</v>
      </c>
      <c r="AA433" t="s">
        <v>65</v>
      </c>
      <c r="AB433" t="s">
        <v>68</v>
      </c>
      <c r="AC433" t="s">
        <v>84</v>
      </c>
    </row>
    <row r="434" spans="1:29" x14ac:dyDescent="0.3">
      <c r="A434">
        <v>6190</v>
      </c>
      <c r="B434" t="s">
        <v>293</v>
      </c>
      <c r="C434" s="1">
        <v>45613</v>
      </c>
      <c r="D434" s="1">
        <v>45634</v>
      </c>
      <c r="E434">
        <f t="shared" si="36"/>
        <v>21</v>
      </c>
      <c r="F434" t="str">
        <f t="shared" si="37"/>
        <v>0-100</v>
      </c>
      <c r="G434">
        <v>7.99</v>
      </c>
      <c r="H434">
        <v>248</v>
      </c>
      <c r="I434" t="str">
        <f t="shared" si="38"/>
        <v>201-300</v>
      </c>
      <c r="J434" t="s">
        <v>39</v>
      </c>
      <c r="K434">
        <v>5</v>
      </c>
      <c r="L434">
        <v>2</v>
      </c>
      <c r="M434" t="b">
        <v>0</v>
      </c>
      <c r="N434">
        <v>142</v>
      </c>
      <c r="O434" t="str">
        <f t="shared" si="39"/>
        <v>0-200</v>
      </c>
      <c r="P434">
        <v>22</v>
      </c>
      <c r="Q434" t="str">
        <f t="shared" si="40"/>
        <v>0-50</v>
      </c>
      <c r="R434" t="s">
        <v>30</v>
      </c>
      <c r="S434" t="s">
        <v>46</v>
      </c>
      <c r="T434" t="s">
        <v>47</v>
      </c>
      <c r="U434">
        <v>94</v>
      </c>
      <c r="V434">
        <v>4.2</v>
      </c>
      <c r="W434" t="b">
        <v>0</v>
      </c>
      <c r="X434" t="s">
        <v>33</v>
      </c>
      <c r="Y434">
        <v>1758</v>
      </c>
      <c r="Z434" t="str">
        <f t="shared" si="41"/>
        <v>1001-2000</v>
      </c>
      <c r="AA434" t="s">
        <v>73</v>
      </c>
      <c r="AB434" t="s">
        <v>77</v>
      </c>
      <c r="AC434" t="s">
        <v>37</v>
      </c>
    </row>
    <row r="435" spans="1:29" x14ac:dyDescent="0.3">
      <c r="A435">
        <v>5713</v>
      </c>
      <c r="B435" t="s">
        <v>294</v>
      </c>
      <c r="C435" s="1">
        <v>45399</v>
      </c>
      <c r="D435" s="1">
        <v>45620</v>
      </c>
      <c r="E435">
        <f t="shared" si="36"/>
        <v>221</v>
      </c>
      <c r="F435" t="str">
        <f t="shared" si="37"/>
        <v>201-300</v>
      </c>
      <c r="G435">
        <v>7.99</v>
      </c>
      <c r="H435">
        <v>278</v>
      </c>
      <c r="I435" t="str">
        <f t="shared" si="38"/>
        <v>201-300</v>
      </c>
      <c r="J435" t="s">
        <v>39</v>
      </c>
      <c r="K435">
        <v>5</v>
      </c>
      <c r="L435">
        <v>1</v>
      </c>
      <c r="M435" t="b">
        <v>0</v>
      </c>
      <c r="N435">
        <v>743</v>
      </c>
      <c r="O435" t="str">
        <f t="shared" si="39"/>
        <v>601-800</v>
      </c>
      <c r="P435">
        <v>180</v>
      </c>
      <c r="Q435" t="str">
        <f t="shared" si="40"/>
        <v>151-200</v>
      </c>
      <c r="R435" t="s">
        <v>30</v>
      </c>
      <c r="S435" t="s">
        <v>72</v>
      </c>
      <c r="T435" t="s">
        <v>32</v>
      </c>
      <c r="U435">
        <v>0</v>
      </c>
      <c r="V435">
        <v>4.3</v>
      </c>
      <c r="W435" t="b">
        <v>1</v>
      </c>
      <c r="X435" t="s">
        <v>33</v>
      </c>
      <c r="Y435">
        <v>2568</v>
      </c>
      <c r="Z435" t="str">
        <f t="shared" si="41"/>
        <v>2001-3000</v>
      </c>
      <c r="AA435" t="s">
        <v>41</v>
      </c>
      <c r="AB435" t="s">
        <v>68</v>
      </c>
      <c r="AC435" t="s">
        <v>61</v>
      </c>
    </row>
    <row r="436" spans="1:29" x14ac:dyDescent="0.3">
      <c r="A436">
        <v>1932</v>
      </c>
      <c r="B436" t="s">
        <v>124</v>
      </c>
      <c r="C436" s="1">
        <v>45312</v>
      </c>
      <c r="D436" s="1">
        <v>45643</v>
      </c>
      <c r="E436">
        <f t="shared" si="36"/>
        <v>331</v>
      </c>
      <c r="F436" t="str">
        <f t="shared" si="37"/>
        <v>301-400</v>
      </c>
      <c r="G436">
        <v>7.99</v>
      </c>
      <c r="H436">
        <v>315</v>
      </c>
      <c r="I436" t="str">
        <f t="shared" si="38"/>
        <v>301-400</v>
      </c>
      <c r="J436" t="s">
        <v>54</v>
      </c>
      <c r="K436">
        <v>1</v>
      </c>
      <c r="L436">
        <v>2</v>
      </c>
      <c r="M436" t="b">
        <v>0</v>
      </c>
      <c r="N436">
        <v>40</v>
      </c>
      <c r="O436" t="str">
        <f t="shared" si="39"/>
        <v>0-200</v>
      </c>
      <c r="P436">
        <v>188</v>
      </c>
      <c r="Q436" t="str">
        <f t="shared" si="40"/>
        <v>151-200</v>
      </c>
      <c r="R436" t="s">
        <v>83</v>
      </c>
      <c r="S436" t="s">
        <v>46</v>
      </c>
      <c r="T436" t="s">
        <v>75</v>
      </c>
      <c r="U436">
        <v>86</v>
      </c>
      <c r="V436">
        <v>3.7</v>
      </c>
      <c r="W436" t="b">
        <v>1</v>
      </c>
      <c r="X436" t="s">
        <v>33</v>
      </c>
      <c r="Y436">
        <v>4235</v>
      </c>
      <c r="Z436" t="str">
        <f t="shared" si="41"/>
        <v>4001-5000</v>
      </c>
      <c r="AA436" t="s">
        <v>35</v>
      </c>
      <c r="AB436" t="s">
        <v>68</v>
      </c>
      <c r="AC436" t="s">
        <v>37</v>
      </c>
    </row>
    <row r="437" spans="1:29" x14ac:dyDescent="0.3">
      <c r="A437">
        <v>6527</v>
      </c>
      <c r="B437" t="s">
        <v>295</v>
      </c>
      <c r="C437" s="1">
        <v>45071</v>
      </c>
      <c r="D437" s="1">
        <v>45619</v>
      </c>
      <c r="E437">
        <f t="shared" si="36"/>
        <v>548</v>
      </c>
      <c r="F437" t="str">
        <f t="shared" si="37"/>
        <v>501-600</v>
      </c>
      <c r="G437">
        <v>7.99</v>
      </c>
      <c r="H437">
        <v>190</v>
      </c>
      <c r="I437" t="str">
        <f t="shared" si="38"/>
        <v>101-200</v>
      </c>
      <c r="J437" t="s">
        <v>89</v>
      </c>
      <c r="K437">
        <v>4</v>
      </c>
      <c r="L437">
        <v>1</v>
      </c>
      <c r="M437" t="b">
        <v>1</v>
      </c>
      <c r="N437">
        <v>400</v>
      </c>
      <c r="O437" t="str">
        <f t="shared" si="39"/>
        <v>201-400</v>
      </c>
      <c r="P437">
        <v>151</v>
      </c>
      <c r="Q437" t="str">
        <f t="shared" si="40"/>
        <v>151-200</v>
      </c>
      <c r="R437" t="s">
        <v>67</v>
      </c>
      <c r="S437" t="s">
        <v>31</v>
      </c>
      <c r="T437" t="s">
        <v>40</v>
      </c>
      <c r="U437">
        <v>52</v>
      </c>
      <c r="V437">
        <v>4.3</v>
      </c>
      <c r="W437" t="b">
        <v>0</v>
      </c>
      <c r="X437" t="s">
        <v>33</v>
      </c>
      <c r="Y437">
        <v>3775</v>
      </c>
      <c r="Z437" t="str">
        <f t="shared" si="41"/>
        <v>3001-4000</v>
      </c>
      <c r="AA437" t="s">
        <v>41</v>
      </c>
      <c r="AB437" t="s">
        <v>77</v>
      </c>
      <c r="AC437" t="s">
        <v>37</v>
      </c>
    </row>
    <row r="438" spans="1:29" x14ac:dyDescent="0.3">
      <c r="A438">
        <v>9363</v>
      </c>
      <c r="B438" t="s">
        <v>110</v>
      </c>
      <c r="C438" s="1">
        <v>45570</v>
      </c>
      <c r="D438" s="1">
        <v>45619</v>
      </c>
      <c r="E438">
        <f t="shared" si="36"/>
        <v>49</v>
      </c>
      <c r="F438" t="str">
        <f t="shared" si="37"/>
        <v>0-100</v>
      </c>
      <c r="G438">
        <v>11.99</v>
      </c>
      <c r="H438">
        <v>190</v>
      </c>
      <c r="I438" t="str">
        <f t="shared" si="38"/>
        <v>101-200</v>
      </c>
      <c r="J438" t="s">
        <v>63</v>
      </c>
      <c r="K438">
        <v>2</v>
      </c>
      <c r="L438">
        <v>1</v>
      </c>
      <c r="M438" t="b">
        <v>0</v>
      </c>
      <c r="N438">
        <v>359</v>
      </c>
      <c r="O438" t="str">
        <f t="shared" si="39"/>
        <v>201-400</v>
      </c>
      <c r="P438">
        <v>192</v>
      </c>
      <c r="Q438" t="str">
        <f t="shared" si="40"/>
        <v>151-200</v>
      </c>
      <c r="R438" t="s">
        <v>71</v>
      </c>
      <c r="S438" t="s">
        <v>31</v>
      </c>
      <c r="T438" t="s">
        <v>64</v>
      </c>
      <c r="U438">
        <v>38</v>
      </c>
      <c r="V438">
        <v>4.4000000000000004</v>
      </c>
      <c r="W438" t="b">
        <v>1</v>
      </c>
      <c r="X438" t="s">
        <v>33</v>
      </c>
      <c r="Y438">
        <v>92</v>
      </c>
      <c r="Z438" t="str">
        <f t="shared" si="41"/>
        <v>0-1000</v>
      </c>
      <c r="AA438" t="s">
        <v>35</v>
      </c>
      <c r="AB438" t="s">
        <v>68</v>
      </c>
      <c r="AC438" t="s">
        <v>84</v>
      </c>
    </row>
    <row r="439" spans="1:29" x14ac:dyDescent="0.3">
      <c r="A439">
        <v>5019</v>
      </c>
      <c r="B439" t="s">
        <v>114</v>
      </c>
      <c r="C439" s="1">
        <v>45567</v>
      </c>
      <c r="D439" s="1">
        <v>45638</v>
      </c>
      <c r="E439">
        <f t="shared" si="36"/>
        <v>71</v>
      </c>
      <c r="F439" t="str">
        <f t="shared" si="37"/>
        <v>0-100</v>
      </c>
      <c r="G439">
        <v>15.99</v>
      </c>
      <c r="H439">
        <v>408</v>
      </c>
      <c r="I439" t="str">
        <f t="shared" si="38"/>
        <v>401-500</v>
      </c>
      <c r="J439" t="s">
        <v>54</v>
      </c>
      <c r="K439">
        <v>4</v>
      </c>
      <c r="L439">
        <v>3</v>
      </c>
      <c r="M439" t="b">
        <v>0</v>
      </c>
      <c r="N439">
        <v>711</v>
      </c>
      <c r="O439" t="str">
        <f t="shared" si="39"/>
        <v>601-800</v>
      </c>
      <c r="P439">
        <v>23</v>
      </c>
      <c r="Q439" t="str">
        <f t="shared" si="40"/>
        <v>0-50</v>
      </c>
      <c r="R439" t="s">
        <v>71</v>
      </c>
      <c r="S439" t="s">
        <v>57</v>
      </c>
      <c r="T439" t="s">
        <v>75</v>
      </c>
      <c r="U439">
        <v>65</v>
      </c>
      <c r="V439">
        <v>3.6</v>
      </c>
      <c r="W439" t="b">
        <v>1</v>
      </c>
      <c r="X439" t="s">
        <v>33</v>
      </c>
      <c r="Y439">
        <v>72</v>
      </c>
      <c r="Z439" t="str">
        <f t="shared" si="41"/>
        <v>0-1000</v>
      </c>
      <c r="AA439" t="s">
        <v>65</v>
      </c>
      <c r="AB439" t="s">
        <v>42</v>
      </c>
      <c r="AC439" t="s">
        <v>43</v>
      </c>
    </row>
    <row r="440" spans="1:29" x14ac:dyDescent="0.3">
      <c r="A440">
        <v>9258</v>
      </c>
      <c r="B440" t="s">
        <v>296</v>
      </c>
      <c r="C440" s="1">
        <v>45348</v>
      </c>
      <c r="D440" s="1">
        <v>45632</v>
      </c>
      <c r="E440">
        <f t="shared" si="36"/>
        <v>284</v>
      </c>
      <c r="F440" t="str">
        <f t="shared" si="37"/>
        <v>201-300</v>
      </c>
      <c r="G440">
        <v>15.99</v>
      </c>
      <c r="H440">
        <v>227</v>
      </c>
      <c r="I440" t="str">
        <f t="shared" si="38"/>
        <v>201-300</v>
      </c>
      <c r="J440" t="s">
        <v>54</v>
      </c>
      <c r="K440">
        <v>2</v>
      </c>
      <c r="L440">
        <v>1</v>
      </c>
      <c r="M440" t="b">
        <v>0</v>
      </c>
      <c r="N440">
        <v>581</v>
      </c>
      <c r="O440" t="str">
        <f t="shared" si="39"/>
        <v>401-600</v>
      </c>
      <c r="P440">
        <v>146</v>
      </c>
      <c r="Q440" t="str">
        <f t="shared" si="40"/>
        <v>101-150</v>
      </c>
      <c r="R440" t="s">
        <v>71</v>
      </c>
      <c r="S440" t="s">
        <v>31</v>
      </c>
      <c r="T440" t="s">
        <v>58</v>
      </c>
      <c r="U440">
        <v>37</v>
      </c>
      <c r="V440">
        <v>4.4000000000000004</v>
      </c>
      <c r="W440" t="b">
        <v>0</v>
      </c>
      <c r="X440" t="s">
        <v>33</v>
      </c>
      <c r="Y440">
        <v>2488</v>
      </c>
      <c r="Z440" t="str">
        <f t="shared" si="41"/>
        <v>2001-3000</v>
      </c>
      <c r="AA440" t="s">
        <v>35</v>
      </c>
      <c r="AB440" t="s">
        <v>60</v>
      </c>
      <c r="AC440" t="s">
        <v>43</v>
      </c>
    </row>
    <row r="441" spans="1:29" x14ac:dyDescent="0.3">
      <c r="A441">
        <v>7512</v>
      </c>
      <c r="B441" t="s">
        <v>297</v>
      </c>
      <c r="C441" s="1">
        <v>45273</v>
      </c>
      <c r="D441" s="1">
        <v>45620</v>
      </c>
      <c r="E441">
        <f t="shared" si="36"/>
        <v>347</v>
      </c>
      <c r="F441" t="str">
        <f t="shared" si="37"/>
        <v>301-400</v>
      </c>
      <c r="G441">
        <v>11.99</v>
      </c>
      <c r="H441">
        <v>479</v>
      </c>
      <c r="I441" t="str">
        <f t="shared" si="38"/>
        <v>401-500</v>
      </c>
      <c r="J441" t="s">
        <v>70</v>
      </c>
      <c r="K441">
        <v>2</v>
      </c>
      <c r="L441">
        <v>4</v>
      </c>
      <c r="M441" t="b">
        <v>1</v>
      </c>
      <c r="N441">
        <v>923</v>
      </c>
      <c r="O441" t="str">
        <f t="shared" si="39"/>
        <v>801-1000</v>
      </c>
      <c r="P441">
        <v>182</v>
      </c>
      <c r="Q441" t="str">
        <f t="shared" si="40"/>
        <v>151-200</v>
      </c>
      <c r="R441" t="s">
        <v>56</v>
      </c>
      <c r="S441" t="s">
        <v>46</v>
      </c>
      <c r="T441" t="s">
        <v>32</v>
      </c>
      <c r="U441">
        <v>14</v>
      </c>
      <c r="V441">
        <v>4.9000000000000004</v>
      </c>
      <c r="W441" t="b">
        <v>1</v>
      </c>
      <c r="X441" t="s">
        <v>33</v>
      </c>
      <c r="Y441">
        <v>2666</v>
      </c>
      <c r="Z441" t="str">
        <f t="shared" si="41"/>
        <v>2001-3000</v>
      </c>
      <c r="AA441" t="s">
        <v>65</v>
      </c>
      <c r="AB441" t="s">
        <v>77</v>
      </c>
      <c r="AC441" t="s">
        <v>84</v>
      </c>
    </row>
    <row r="442" spans="1:29" x14ac:dyDescent="0.3">
      <c r="A442">
        <v>8195</v>
      </c>
      <c r="B442" t="s">
        <v>298</v>
      </c>
      <c r="C442" s="1">
        <v>45033</v>
      </c>
      <c r="D442" s="1">
        <v>45616</v>
      </c>
      <c r="E442">
        <f t="shared" si="36"/>
        <v>583</v>
      </c>
      <c r="F442" t="str">
        <f t="shared" si="37"/>
        <v>501-600</v>
      </c>
      <c r="G442">
        <v>11.99</v>
      </c>
      <c r="H442">
        <v>415</v>
      </c>
      <c r="I442" t="str">
        <f t="shared" si="38"/>
        <v>401-500</v>
      </c>
      <c r="J442" t="s">
        <v>39</v>
      </c>
      <c r="K442">
        <v>3</v>
      </c>
      <c r="L442">
        <v>1</v>
      </c>
      <c r="M442" t="b">
        <v>0</v>
      </c>
      <c r="N442">
        <v>381</v>
      </c>
      <c r="O442" t="str">
        <f t="shared" si="39"/>
        <v>201-400</v>
      </c>
      <c r="P442">
        <v>78</v>
      </c>
      <c r="Q442" t="str">
        <f t="shared" si="40"/>
        <v>51-100</v>
      </c>
      <c r="R442" t="s">
        <v>71</v>
      </c>
      <c r="S442" t="s">
        <v>46</v>
      </c>
      <c r="T442" t="s">
        <v>47</v>
      </c>
      <c r="U442">
        <v>84</v>
      </c>
      <c r="V442">
        <v>4.4000000000000004</v>
      </c>
      <c r="W442" t="b">
        <v>1</v>
      </c>
      <c r="X442" t="s">
        <v>33</v>
      </c>
      <c r="Y442">
        <v>4221</v>
      </c>
      <c r="Z442" t="str">
        <f t="shared" si="41"/>
        <v>4001-5000</v>
      </c>
      <c r="AA442" t="s">
        <v>73</v>
      </c>
      <c r="AB442" t="s">
        <v>77</v>
      </c>
      <c r="AC442" t="s">
        <v>61</v>
      </c>
    </row>
    <row r="443" spans="1:29" x14ac:dyDescent="0.3">
      <c r="A443">
        <v>8242</v>
      </c>
      <c r="B443" t="s">
        <v>177</v>
      </c>
      <c r="C443" s="1">
        <v>44914</v>
      </c>
      <c r="D443" s="1">
        <v>45630</v>
      </c>
      <c r="E443">
        <f t="shared" si="36"/>
        <v>716</v>
      </c>
      <c r="F443" t="str">
        <f t="shared" si="37"/>
        <v>701-800</v>
      </c>
      <c r="G443">
        <v>11.99</v>
      </c>
      <c r="H443">
        <v>204</v>
      </c>
      <c r="I443" t="str">
        <f t="shared" si="38"/>
        <v>201-300</v>
      </c>
      <c r="J443" t="s">
        <v>89</v>
      </c>
      <c r="K443">
        <v>4</v>
      </c>
      <c r="L443">
        <v>4</v>
      </c>
      <c r="M443" t="b">
        <v>1</v>
      </c>
      <c r="N443">
        <v>706</v>
      </c>
      <c r="O443" t="str">
        <f t="shared" si="39"/>
        <v>601-800</v>
      </c>
      <c r="P443">
        <v>153</v>
      </c>
      <c r="Q443" t="str">
        <f t="shared" si="40"/>
        <v>151-200</v>
      </c>
      <c r="R443" t="s">
        <v>45</v>
      </c>
      <c r="S443" t="s">
        <v>31</v>
      </c>
      <c r="T443" t="s">
        <v>32</v>
      </c>
      <c r="U443">
        <v>94</v>
      </c>
      <c r="V443">
        <v>3.7</v>
      </c>
      <c r="W443" t="b">
        <v>1</v>
      </c>
      <c r="X443" t="s">
        <v>33</v>
      </c>
      <c r="Y443">
        <v>4569</v>
      </c>
      <c r="Z443" t="str">
        <f t="shared" si="41"/>
        <v>4001-5000</v>
      </c>
      <c r="AA443" t="s">
        <v>35</v>
      </c>
      <c r="AB443" t="s">
        <v>77</v>
      </c>
      <c r="AC443" t="s">
        <v>37</v>
      </c>
    </row>
    <row r="444" spans="1:29" x14ac:dyDescent="0.3">
      <c r="A444">
        <v>2220</v>
      </c>
      <c r="B444" t="s">
        <v>274</v>
      </c>
      <c r="C444" s="1">
        <v>45220</v>
      </c>
      <c r="D444" s="1">
        <v>45624</v>
      </c>
      <c r="E444">
        <f t="shared" si="36"/>
        <v>404</v>
      </c>
      <c r="F444" t="str">
        <f t="shared" si="37"/>
        <v>401-500</v>
      </c>
      <c r="G444">
        <v>15.99</v>
      </c>
      <c r="H444">
        <v>205</v>
      </c>
      <c r="I444" t="str">
        <f t="shared" si="38"/>
        <v>201-300</v>
      </c>
      <c r="J444" t="s">
        <v>70</v>
      </c>
      <c r="K444">
        <v>3</v>
      </c>
      <c r="L444">
        <v>1</v>
      </c>
      <c r="M444" t="b">
        <v>1</v>
      </c>
      <c r="N444">
        <v>792</v>
      </c>
      <c r="O444" t="str">
        <f t="shared" si="39"/>
        <v>601-800</v>
      </c>
      <c r="P444">
        <v>103</v>
      </c>
      <c r="Q444" t="str">
        <f t="shared" si="40"/>
        <v>101-150</v>
      </c>
      <c r="R444" t="s">
        <v>71</v>
      </c>
      <c r="S444" t="s">
        <v>31</v>
      </c>
      <c r="T444" t="s">
        <v>47</v>
      </c>
      <c r="U444">
        <v>24</v>
      </c>
      <c r="V444">
        <v>3.9</v>
      </c>
      <c r="W444" t="b">
        <v>1</v>
      </c>
      <c r="X444" t="s">
        <v>33</v>
      </c>
      <c r="Y444">
        <v>2695</v>
      </c>
      <c r="Z444" t="str">
        <f t="shared" si="41"/>
        <v>2001-3000</v>
      </c>
      <c r="AA444" t="s">
        <v>65</v>
      </c>
      <c r="AB444" t="s">
        <v>77</v>
      </c>
      <c r="AC444" t="s">
        <v>43</v>
      </c>
    </row>
    <row r="445" spans="1:29" x14ac:dyDescent="0.3">
      <c r="A445">
        <v>9308</v>
      </c>
      <c r="B445" t="s">
        <v>81</v>
      </c>
      <c r="C445" s="1">
        <v>45565</v>
      </c>
      <c r="D445" s="1">
        <v>45621</v>
      </c>
      <c r="E445">
        <f t="shared" si="36"/>
        <v>56</v>
      </c>
      <c r="F445" t="str">
        <f t="shared" si="37"/>
        <v>0-100</v>
      </c>
      <c r="G445">
        <v>11.99</v>
      </c>
      <c r="H445">
        <v>64</v>
      </c>
      <c r="I445" t="str">
        <f t="shared" si="38"/>
        <v>0-100</v>
      </c>
      <c r="J445" t="s">
        <v>54</v>
      </c>
      <c r="K445">
        <v>2</v>
      </c>
      <c r="L445">
        <v>3</v>
      </c>
      <c r="M445" t="b">
        <v>1</v>
      </c>
      <c r="N445">
        <v>221</v>
      </c>
      <c r="O445" t="str">
        <f t="shared" si="39"/>
        <v>201-400</v>
      </c>
      <c r="P445">
        <v>4</v>
      </c>
      <c r="Q445" t="str">
        <f t="shared" si="40"/>
        <v>0-50</v>
      </c>
      <c r="R445" t="s">
        <v>30</v>
      </c>
      <c r="S445" t="s">
        <v>31</v>
      </c>
      <c r="T445" t="s">
        <v>47</v>
      </c>
      <c r="U445">
        <v>88</v>
      </c>
      <c r="V445">
        <v>3.7</v>
      </c>
      <c r="W445" t="b">
        <v>1</v>
      </c>
      <c r="X445" t="s">
        <v>33</v>
      </c>
      <c r="Y445">
        <v>48</v>
      </c>
      <c r="Z445" t="str">
        <f t="shared" si="41"/>
        <v>0-1000</v>
      </c>
      <c r="AA445" t="s">
        <v>73</v>
      </c>
      <c r="AB445" t="s">
        <v>60</v>
      </c>
      <c r="AC445" t="s">
        <v>84</v>
      </c>
    </row>
    <row r="446" spans="1:29" x14ac:dyDescent="0.3">
      <c r="A446">
        <v>3437</v>
      </c>
      <c r="B446" t="s">
        <v>151</v>
      </c>
      <c r="C446" s="1">
        <v>44950</v>
      </c>
      <c r="D446" s="1">
        <v>45631</v>
      </c>
      <c r="E446">
        <f t="shared" si="36"/>
        <v>681</v>
      </c>
      <c r="F446" t="str">
        <f t="shared" si="37"/>
        <v>601-700</v>
      </c>
      <c r="G446">
        <v>7.99</v>
      </c>
      <c r="H446">
        <v>281</v>
      </c>
      <c r="I446" t="str">
        <f t="shared" si="38"/>
        <v>201-300</v>
      </c>
      <c r="J446" t="s">
        <v>50</v>
      </c>
      <c r="K446">
        <v>2</v>
      </c>
      <c r="L446">
        <v>4</v>
      </c>
      <c r="M446" t="b">
        <v>0</v>
      </c>
      <c r="N446">
        <v>770</v>
      </c>
      <c r="O446" t="str">
        <f t="shared" si="39"/>
        <v>601-800</v>
      </c>
      <c r="P446">
        <v>74</v>
      </c>
      <c r="Q446" t="str">
        <f t="shared" si="40"/>
        <v>51-100</v>
      </c>
      <c r="R446" t="s">
        <v>67</v>
      </c>
      <c r="S446" t="s">
        <v>46</v>
      </c>
      <c r="T446" t="s">
        <v>40</v>
      </c>
      <c r="U446">
        <v>12</v>
      </c>
      <c r="V446">
        <v>4</v>
      </c>
      <c r="W446" t="b">
        <v>0</v>
      </c>
      <c r="X446" t="s">
        <v>33</v>
      </c>
      <c r="Y446">
        <v>1526</v>
      </c>
      <c r="Z446" t="str">
        <f t="shared" si="41"/>
        <v>1001-2000</v>
      </c>
      <c r="AA446" t="s">
        <v>65</v>
      </c>
      <c r="AB446" t="s">
        <v>36</v>
      </c>
      <c r="AC446" t="s">
        <v>37</v>
      </c>
    </row>
    <row r="447" spans="1:29" x14ac:dyDescent="0.3">
      <c r="A447">
        <v>8305</v>
      </c>
      <c r="B447" t="s">
        <v>110</v>
      </c>
      <c r="C447" s="1">
        <v>44952</v>
      </c>
      <c r="D447" s="1">
        <v>45632</v>
      </c>
      <c r="E447">
        <f t="shared" si="36"/>
        <v>680</v>
      </c>
      <c r="F447" t="str">
        <f t="shared" si="37"/>
        <v>601-700</v>
      </c>
      <c r="G447">
        <v>11.99</v>
      </c>
      <c r="H447">
        <v>78</v>
      </c>
      <c r="I447" t="str">
        <f t="shared" si="38"/>
        <v>0-100</v>
      </c>
      <c r="J447" t="s">
        <v>70</v>
      </c>
      <c r="K447">
        <v>4</v>
      </c>
      <c r="L447">
        <v>5</v>
      </c>
      <c r="M447" t="b">
        <v>0</v>
      </c>
      <c r="N447">
        <v>914</v>
      </c>
      <c r="O447" t="str">
        <f t="shared" si="39"/>
        <v>801-1000</v>
      </c>
      <c r="P447">
        <v>22</v>
      </c>
      <c r="Q447" t="str">
        <f t="shared" si="40"/>
        <v>0-50</v>
      </c>
      <c r="R447" t="s">
        <v>83</v>
      </c>
      <c r="S447" t="s">
        <v>46</v>
      </c>
      <c r="T447" t="s">
        <v>40</v>
      </c>
      <c r="U447">
        <v>14</v>
      </c>
      <c r="V447">
        <v>4.5</v>
      </c>
      <c r="W447" t="b">
        <v>0</v>
      </c>
      <c r="X447" t="s">
        <v>33</v>
      </c>
      <c r="Y447">
        <v>4934</v>
      </c>
      <c r="Z447" t="str">
        <f t="shared" si="41"/>
        <v>4001-5000</v>
      </c>
      <c r="AA447" t="s">
        <v>35</v>
      </c>
      <c r="AB447" t="s">
        <v>36</v>
      </c>
      <c r="AC447" t="s">
        <v>37</v>
      </c>
    </row>
    <row r="448" spans="1:29" x14ac:dyDescent="0.3">
      <c r="A448">
        <v>6773</v>
      </c>
      <c r="B448" t="s">
        <v>281</v>
      </c>
      <c r="C448" s="1">
        <v>45328</v>
      </c>
      <c r="D448" s="1">
        <v>45625</v>
      </c>
      <c r="E448">
        <f t="shared" si="36"/>
        <v>297</v>
      </c>
      <c r="F448" t="str">
        <f t="shared" si="37"/>
        <v>201-300</v>
      </c>
      <c r="G448">
        <v>7.99</v>
      </c>
      <c r="H448">
        <v>343</v>
      </c>
      <c r="I448" t="str">
        <f t="shared" si="38"/>
        <v>301-400</v>
      </c>
      <c r="J448" t="s">
        <v>39</v>
      </c>
      <c r="K448">
        <v>4</v>
      </c>
      <c r="L448">
        <v>1</v>
      </c>
      <c r="M448" t="b">
        <v>1</v>
      </c>
      <c r="N448">
        <v>492</v>
      </c>
      <c r="O448" t="str">
        <f t="shared" si="39"/>
        <v>401-600</v>
      </c>
      <c r="P448">
        <v>187</v>
      </c>
      <c r="Q448" t="str">
        <f t="shared" si="40"/>
        <v>151-200</v>
      </c>
      <c r="R448" t="s">
        <v>30</v>
      </c>
      <c r="S448" t="s">
        <v>31</v>
      </c>
      <c r="T448" t="s">
        <v>75</v>
      </c>
      <c r="U448">
        <v>75</v>
      </c>
      <c r="V448">
        <v>4.9000000000000004</v>
      </c>
      <c r="W448" t="b">
        <v>1</v>
      </c>
      <c r="X448" t="s">
        <v>33</v>
      </c>
      <c r="Y448">
        <v>628</v>
      </c>
      <c r="Z448" t="str">
        <f t="shared" si="41"/>
        <v>0-1000</v>
      </c>
      <c r="AA448" t="s">
        <v>41</v>
      </c>
      <c r="AB448" t="s">
        <v>68</v>
      </c>
      <c r="AC448" t="s">
        <v>37</v>
      </c>
    </row>
    <row r="449" spans="1:29" x14ac:dyDescent="0.3">
      <c r="A449">
        <v>3010</v>
      </c>
      <c r="B449" t="s">
        <v>191</v>
      </c>
      <c r="C449" s="1">
        <v>45599</v>
      </c>
      <c r="D449" s="1">
        <v>45620</v>
      </c>
      <c r="E449">
        <f t="shared" si="36"/>
        <v>21</v>
      </c>
      <c r="F449" t="str">
        <f t="shared" si="37"/>
        <v>0-100</v>
      </c>
      <c r="G449">
        <v>11.99</v>
      </c>
      <c r="H449">
        <v>318</v>
      </c>
      <c r="I449" t="str">
        <f t="shared" si="38"/>
        <v>301-400</v>
      </c>
      <c r="J449" t="s">
        <v>50</v>
      </c>
      <c r="K449">
        <v>1</v>
      </c>
      <c r="L449">
        <v>5</v>
      </c>
      <c r="M449" t="b">
        <v>0</v>
      </c>
      <c r="N449">
        <v>925</v>
      </c>
      <c r="O449" t="str">
        <f t="shared" si="39"/>
        <v>801-1000</v>
      </c>
      <c r="P449">
        <v>191</v>
      </c>
      <c r="Q449" t="str">
        <f t="shared" si="40"/>
        <v>151-200</v>
      </c>
      <c r="R449" t="s">
        <v>67</v>
      </c>
      <c r="S449" t="s">
        <v>31</v>
      </c>
      <c r="T449" t="s">
        <v>47</v>
      </c>
      <c r="U449">
        <v>38</v>
      </c>
      <c r="V449">
        <v>4.5999999999999996</v>
      </c>
      <c r="W449" t="b">
        <v>1</v>
      </c>
      <c r="X449" t="s">
        <v>33</v>
      </c>
      <c r="Y449">
        <v>167</v>
      </c>
      <c r="Z449" t="str">
        <f t="shared" si="41"/>
        <v>0-1000</v>
      </c>
      <c r="AA449" t="s">
        <v>73</v>
      </c>
      <c r="AB449" t="s">
        <v>42</v>
      </c>
      <c r="AC449" t="s">
        <v>84</v>
      </c>
    </row>
    <row r="450" spans="1:29" x14ac:dyDescent="0.3">
      <c r="A450">
        <v>3622</v>
      </c>
      <c r="B450" t="s">
        <v>194</v>
      </c>
      <c r="C450" s="1">
        <v>45520</v>
      </c>
      <c r="D450" s="1">
        <v>45635</v>
      </c>
      <c r="E450">
        <f t="shared" si="36"/>
        <v>115</v>
      </c>
      <c r="F450" t="str">
        <f t="shared" si="37"/>
        <v>101-200</v>
      </c>
      <c r="G450">
        <v>7.99</v>
      </c>
      <c r="H450">
        <v>444</v>
      </c>
      <c r="I450" t="str">
        <f t="shared" si="38"/>
        <v>401-500</v>
      </c>
      <c r="J450" t="s">
        <v>39</v>
      </c>
      <c r="K450">
        <v>3</v>
      </c>
      <c r="L450">
        <v>5</v>
      </c>
      <c r="M450" t="b">
        <v>0</v>
      </c>
      <c r="N450">
        <v>183</v>
      </c>
      <c r="O450" t="str">
        <f t="shared" si="39"/>
        <v>0-200</v>
      </c>
      <c r="P450">
        <v>195</v>
      </c>
      <c r="Q450" t="str">
        <f t="shared" si="40"/>
        <v>151-200</v>
      </c>
      <c r="R450" t="s">
        <v>83</v>
      </c>
      <c r="S450" t="s">
        <v>72</v>
      </c>
      <c r="T450" t="s">
        <v>47</v>
      </c>
      <c r="U450">
        <v>36</v>
      </c>
      <c r="V450">
        <v>4.7</v>
      </c>
      <c r="W450" t="b">
        <v>0</v>
      </c>
      <c r="X450" t="s">
        <v>33</v>
      </c>
      <c r="Y450">
        <v>1309</v>
      </c>
      <c r="Z450" t="str">
        <f t="shared" si="41"/>
        <v>1001-2000</v>
      </c>
      <c r="AA450" t="s">
        <v>59</v>
      </c>
      <c r="AB450" t="s">
        <v>42</v>
      </c>
      <c r="AC450" t="s">
        <v>61</v>
      </c>
    </row>
    <row r="451" spans="1:29" x14ac:dyDescent="0.3">
      <c r="A451">
        <v>6006</v>
      </c>
      <c r="B451" t="s">
        <v>92</v>
      </c>
      <c r="C451" s="1">
        <v>45542</v>
      </c>
      <c r="D451" s="1">
        <v>45615</v>
      </c>
      <c r="E451">
        <f t="shared" ref="E451:E514" si="42">DATEDIF(C451,D451, "d")</f>
        <v>73</v>
      </c>
      <c r="F451" t="str">
        <f t="shared" ref="F451:F514" si="43">IF(E451&lt;=100,"0-100",IF(E451&lt;=200,"101-200",IF(E451&lt;=300,"201-300",IF(E451&lt;=400,"301-400",IF(E451&lt;=500,"401-500",IF(E451&lt;=600,"501-600",IF( E451&lt;=700, "601-700","701-800")))))))</f>
        <v>0-100</v>
      </c>
      <c r="G451">
        <v>11.99</v>
      </c>
      <c r="H451">
        <v>171</v>
      </c>
      <c r="I451" t="str">
        <f t="shared" ref="I451:I514" si="44">IF(H451&lt;=100, "0-100",IF(H451&lt;=200, "101-200",IF(H451&lt;=300, "201-300",IF( H451&lt;=400, "301-400","401-500"))))</f>
        <v>101-200</v>
      </c>
      <c r="J451" t="s">
        <v>63</v>
      </c>
      <c r="K451">
        <v>3</v>
      </c>
      <c r="L451">
        <v>1</v>
      </c>
      <c r="M451" t="b">
        <v>1</v>
      </c>
      <c r="N451">
        <v>889</v>
      </c>
      <c r="O451" t="str">
        <f t="shared" ref="O451:O514" si="45">IF(N451&lt;=200, "0-200",IF(N451&lt;=400, "201-400",IF(N451&lt;=600, "401-600",IF( N451&lt;=800, "601-800","801-1000"))))</f>
        <v>801-1000</v>
      </c>
      <c r="P451">
        <v>54</v>
      </c>
      <c r="Q451" t="str">
        <f t="shared" ref="Q451:Q514" si="46">IF(P451&lt;=50, "0-50",IF(P451&lt;=100,"51-100",IF(P451&lt;=150,"101-150","151-200")))</f>
        <v>51-100</v>
      </c>
      <c r="R451" t="s">
        <v>83</v>
      </c>
      <c r="S451" t="s">
        <v>72</v>
      </c>
      <c r="T451" t="s">
        <v>40</v>
      </c>
      <c r="U451">
        <v>1</v>
      </c>
      <c r="V451">
        <v>3.3</v>
      </c>
      <c r="W451" t="b">
        <v>1</v>
      </c>
      <c r="X451" t="s">
        <v>33</v>
      </c>
      <c r="Y451">
        <v>710</v>
      </c>
      <c r="Z451" t="str">
        <f t="shared" ref="Z451:Z514" si="47">IF(Y451&lt;=1000, "0-1000",IF(Y451&lt;=2000, "1001-2000",IF(Y451&lt;=3000, "2001-3000",IF( Y451&lt;=4000, "3001-4000","4001-5000"))))</f>
        <v>0-1000</v>
      </c>
      <c r="AA451" t="s">
        <v>35</v>
      </c>
      <c r="AB451" t="s">
        <v>68</v>
      </c>
      <c r="AC451" t="s">
        <v>37</v>
      </c>
    </row>
    <row r="452" spans="1:29" x14ac:dyDescent="0.3">
      <c r="A452">
        <v>1338</v>
      </c>
      <c r="B452" t="s">
        <v>115</v>
      </c>
      <c r="C452" s="1">
        <v>45011</v>
      </c>
      <c r="D452" s="1">
        <v>45628</v>
      </c>
      <c r="E452">
        <f t="shared" si="42"/>
        <v>617</v>
      </c>
      <c r="F452" t="str">
        <f t="shared" si="43"/>
        <v>601-700</v>
      </c>
      <c r="G452">
        <v>15.99</v>
      </c>
      <c r="H452">
        <v>309</v>
      </c>
      <c r="I452" t="str">
        <f t="shared" si="44"/>
        <v>301-400</v>
      </c>
      <c r="J452" t="s">
        <v>89</v>
      </c>
      <c r="K452">
        <v>5</v>
      </c>
      <c r="L452">
        <v>4</v>
      </c>
      <c r="M452" t="b">
        <v>0</v>
      </c>
      <c r="N452">
        <v>174</v>
      </c>
      <c r="O452" t="str">
        <f t="shared" si="45"/>
        <v>0-200</v>
      </c>
      <c r="P452">
        <v>172</v>
      </c>
      <c r="Q452" t="str">
        <f t="shared" si="46"/>
        <v>151-200</v>
      </c>
      <c r="R452" t="s">
        <v>67</v>
      </c>
      <c r="S452" t="s">
        <v>72</v>
      </c>
      <c r="T452" t="s">
        <v>64</v>
      </c>
      <c r="U452">
        <v>71</v>
      </c>
      <c r="V452">
        <v>3.1</v>
      </c>
      <c r="W452" t="b">
        <v>1</v>
      </c>
      <c r="X452" t="s">
        <v>33</v>
      </c>
      <c r="Y452">
        <v>106</v>
      </c>
      <c r="Z452" t="str">
        <f t="shared" si="47"/>
        <v>0-1000</v>
      </c>
      <c r="AA452" t="s">
        <v>59</v>
      </c>
      <c r="AB452" t="s">
        <v>77</v>
      </c>
      <c r="AC452" t="s">
        <v>61</v>
      </c>
    </row>
    <row r="453" spans="1:29" x14ac:dyDescent="0.3">
      <c r="A453">
        <v>6722</v>
      </c>
      <c r="B453" t="s">
        <v>109</v>
      </c>
      <c r="C453" s="1">
        <v>45054</v>
      </c>
      <c r="D453" s="1">
        <v>45623</v>
      </c>
      <c r="E453">
        <f t="shared" si="42"/>
        <v>569</v>
      </c>
      <c r="F453" t="str">
        <f t="shared" si="43"/>
        <v>501-600</v>
      </c>
      <c r="G453">
        <v>15.99</v>
      </c>
      <c r="H453">
        <v>447</v>
      </c>
      <c r="I453" t="str">
        <f t="shared" si="44"/>
        <v>401-500</v>
      </c>
      <c r="J453" t="s">
        <v>70</v>
      </c>
      <c r="K453">
        <v>5</v>
      </c>
      <c r="L453">
        <v>2</v>
      </c>
      <c r="M453" t="b">
        <v>0</v>
      </c>
      <c r="N453">
        <v>709</v>
      </c>
      <c r="O453" t="str">
        <f t="shared" si="45"/>
        <v>601-800</v>
      </c>
      <c r="P453">
        <v>93</v>
      </c>
      <c r="Q453" t="str">
        <f t="shared" si="46"/>
        <v>51-100</v>
      </c>
      <c r="R453" t="s">
        <v>56</v>
      </c>
      <c r="S453" t="s">
        <v>46</v>
      </c>
      <c r="T453" t="s">
        <v>40</v>
      </c>
      <c r="U453">
        <v>35</v>
      </c>
      <c r="V453">
        <v>4.8</v>
      </c>
      <c r="W453" t="b">
        <v>1</v>
      </c>
      <c r="X453" t="s">
        <v>33</v>
      </c>
      <c r="Y453">
        <v>2652</v>
      </c>
      <c r="Z453" t="str">
        <f t="shared" si="47"/>
        <v>2001-3000</v>
      </c>
      <c r="AA453" t="s">
        <v>59</v>
      </c>
      <c r="AB453" t="s">
        <v>42</v>
      </c>
      <c r="AC453" t="s">
        <v>43</v>
      </c>
    </row>
    <row r="454" spans="1:29" x14ac:dyDescent="0.3">
      <c r="A454">
        <v>5871</v>
      </c>
      <c r="B454" t="s">
        <v>299</v>
      </c>
      <c r="C454" s="1">
        <v>45486</v>
      </c>
      <c r="D454" s="1">
        <v>45630</v>
      </c>
      <c r="E454">
        <f t="shared" si="42"/>
        <v>144</v>
      </c>
      <c r="F454" t="str">
        <f t="shared" si="43"/>
        <v>101-200</v>
      </c>
      <c r="G454">
        <v>7.99</v>
      </c>
      <c r="H454">
        <v>120</v>
      </c>
      <c r="I454" t="str">
        <f t="shared" si="44"/>
        <v>101-200</v>
      </c>
      <c r="J454" t="s">
        <v>89</v>
      </c>
      <c r="K454">
        <v>3</v>
      </c>
      <c r="L454">
        <v>5</v>
      </c>
      <c r="M454" t="b">
        <v>1</v>
      </c>
      <c r="N454">
        <v>783</v>
      </c>
      <c r="O454" t="str">
        <f t="shared" si="45"/>
        <v>601-800</v>
      </c>
      <c r="P454">
        <v>81</v>
      </c>
      <c r="Q454" t="str">
        <f t="shared" si="46"/>
        <v>51-100</v>
      </c>
      <c r="R454" t="s">
        <v>45</v>
      </c>
      <c r="S454" t="s">
        <v>31</v>
      </c>
      <c r="T454" t="s">
        <v>47</v>
      </c>
      <c r="U454">
        <v>52</v>
      </c>
      <c r="V454">
        <v>4.3</v>
      </c>
      <c r="W454" t="b">
        <v>0</v>
      </c>
      <c r="X454" t="s">
        <v>33</v>
      </c>
      <c r="Y454">
        <v>4879</v>
      </c>
      <c r="Z454" t="str">
        <f t="shared" si="47"/>
        <v>4001-5000</v>
      </c>
      <c r="AA454" t="s">
        <v>65</v>
      </c>
      <c r="AB454" t="s">
        <v>77</v>
      </c>
      <c r="AC454" t="s">
        <v>84</v>
      </c>
    </row>
    <row r="455" spans="1:29" x14ac:dyDescent="0.3">
      <c r="A455">
        <v>9290</v>
      </c>
      <c r="B455" t="s">
        <v>300</v>
      </c>
      <c r="C455" s="1">
        <v>45239</v>
      </c>
      <c r="D455" s="1">
        <v>45634</v>
      </c>
      <c r="E455">
        <f t="shared" si="42"/>
        <v>395</v>
      </c>
      <c r="F455" t="str">
        <f t="shared" si="43"/>
        <v>301-400</v>
      </c>
      <c r="G455">
        <v>15.99</v>
      </c>
      <c r="H455">
        <v>168</v>
      </c>
      <c r="I455" t="str">
        <f t="shared" si="44"/>
        <v>101-200</v>
      </c>
      <c r="J455" t="s">
        <v>29</v>
      </c>
      <c r="K455">
        <v>5</v>
      </c>
      <c r="L455">
        <v>4</v>
      </c>
      <c r="M455" t="b">
        <v>1</v>
      </c>
      <c r="N455">
        <v>304</v>
      </c>
      <c r="O455" t="str">
        <f t="shared" si="45"/>
        <v>201-400</v>
      </c>
      <c r="P455">
        <v>196</v>
      </c>
      <c r="Q455" t="str">
        <f t="shared" si="46"/>
        <v>151-200</v>
      </c>
      <c r="R455" t="s">
        <v>30</v>
      </c>
      <c r="S455" t="s">
        <v>46</v>
      </c>
      <c r="T455" t="s">
        <v>58</v>
      </c>
      <c r="U455">
        <v>44</v>
      </c>
      <c r="V455">
        <v>4.0999999999999996</v>
      </c>
      <c r="W455" t="b">
        <v>0</v>
      </c>
      <c r="X455" t="s">
        <v>33</v>
      </c>
      <c r="Y455">
        <v>1426</v>
      </c>
      <c r="Z455" t="str">
        <f t="shared" si="47"/>
        <v>1001-2000</v>
      </c>
      <c r="AA455" t="s">
        <v>59</v>
      </c>
      <c r="AB455" t="s">
        <v>36</v>
      </c>
      <c r="AC455" t="s">
        <v>84</v>
      </c>
    </row>
    <row r="456" spans="1:29" x14ac:dyDescent="0.3">
      <c r="A456">
        <v>8567</v>
      </c>
      <c r="B456" t="s">
        <v>81</v>
      </c>
      <c r="C456" s="1">
        <v>45430</v>
      </c>
      <c r="D456" s="1">
        <v>45639</v>
      </c>
      <c r="E456">
        <f t="shared" si="42"/>
        <v>209</v>
      </c>
      <c r="F456" t="str">
        <f t="shared" si="43"/>
        <v>201-300</v>
      </c>
      <c r="G456">
        <v>7.99</v>
      </c>
      <c r="H456">
        <v>203</v>
      </c>
      <c r="I456" t="str">
        <f t="shared" si="44"/>
        <v>201-300</v>
      </c>
      <c r="J456" t="s">
        <v>50</v>
      </c>
      <c r="K456">
        <v>1</v>
      </c>
      <c r="L456">
        <v>3</v>
      </c>
      <c r="M456" t="b">
        <v>1</v>
      </c>
      <c r="N456">
        <v>738</v>
      </c>
      <c r="O456" t="str">
        <f t="shared" si="45"/>
        <v>601-800</v>
      </c>
      <c r="P456">
        <v>96</v>
      </c>
      <c r="Q456" t="str">
        <f t="shared" si="46"/>
        <v>51-100</v>
      </c>
      <c r="R456" t="s">
        <v>67</v>
      </c>
      <c r="S456" t="s">
        <v>72</v>
      </c>
      <c r="T456" t="s">
        <v>75</v>
      </c>
      <c r="U456">
        <v>10</v>
      </c>
      <c r="V456">
        <v>4</v>
      </c>
      <c r="W456" t="b">
        <v>0</v>
      </c>
      <c r="X456" t="s">
        <v>33</v>
      </c>
      <c r="Y456">
        <v>1504</v>
      </c>
      <c r="Z456" t="str">
        <f t="shared" si="47"/>
        <v>1001-2000</v>
      </c>
      <c r="AA456" t="s">
        <v>65</v>
      </c>
      <c r="AB456" t="s">
        <v>60</v>
      </c>
      <c r="AC456" t="s">
        <v>84</v>
      </c>
    </row>
    <row r="457" spans="1:29" x14ac:dyDescent="0.3">
      <c r="A457">
        <v>5253</v>
      </c>
      <c r="B457" t="s">
        <v>295</v>
      </c>
      <c r="C457" s="1">
        <v>45267</v>
      </c>
      <c r="D457" s="1">
        <v>45620</v>
      </c>
      <c r="E457">
        <f t="shared" si="42"/>
        <v>353</v>
      </c>
      <c r="F457" t="str">
        <f t="shared" si="43"/>
        <v>301-400</v>
      </c>
      <c r="G457">
        <v>11.99</v>
      </c>
      <c r="H457">
        <v>436</v>
      </c>
      <c r="I457" t="str">
        <f t="shared" si="44"/>
        <v>401-500</v>
      </c>
      <c r="J457" t="s">
        <v>70</v>
      </c>
      <c r="K457">
        <v>5</v>
      </c>
      <c r="L457">
        <v>5</v>
      </c>
      <c r="M457" t="b">
        <v>1</v>
      </c>
      <c r="N457">
        <v>228</v>
      </c>
      <c r="O457" t="str">
        <f t="shared" si="45"/>
        <v>201-400</v>
      </c>
      <c r="P457">
        <v>110</v>
      </c>
      <c r="Q457" t="str">
        <f t="shared" si="46"/>
        <v>101-150</v>
      </c>
      <c r="R457" t="s">
        <v>67</v>
      </c>
      <c r="S457" t="s">
        <v>72</v>
      </c>
      <c r="T457" t="s">
        <v>32</v>
      </c>
      <c r="U457">
        <v>78</v>
      </c>
      <c r="V457">
        <v>4.5</v>
      </c>
      <c r="W457" t="b">
        <v>1</v>
      </c>
      <c r="X457" t="s">
        <v>33</v>
      </c>
      <c r="Y457">
        <v>1518</v>
      </c>
      <c r="Z457" t="str">
        <f t="shared" si="47"/>
        <v>1001-2000</v>
      </c>
      <c r="AA457" t="s">
        <v>41</v>
      </c>
      <c r="AB457" t="s">
        <v>36</v>
      </c>
      <c r="AC457" t="s">
        <v>61</v>
      </c>
    </row>
    <row r="458" spans="1:29" x14ac:dyDescent="0.3">
      <c r="A458">
        <v>8172</v>
      </c>
      <c r="B458" t="s">
        <v>301</v>
      </c>
      <c r="C458" s="1">
        <v>45372</v>
      </c>
      <c r="D458" s="1">
        <v>45643</v>
      </c>
      <c r="E458">
        <f t="shared" si="42"/>
        <v>271</v>
      </c>
      <c r="F458" t="str">
        <f t="shared" si="43"/>
        <v>201-300</v>
      </c>
      <c r="G458">
        <v>11.99</v>
      </c>
      <c r="H458">
        <v>195</v>
      </c>
      <c r="I458" t="str">
        <f t="shared" si="44"/>
        <v>101-200</v>
      </c>
      <c r="J458" t="s">
        <v>89</v>
      </c>
      <c r="K458">
        <v>5</v>
      </c>
      <c r="L458">
        <v>6</v>
      </c>
      <c r="M458" t="b">
        <v>1</v>
      </c>
      <c r="N458">
        <v>997</v>
      </c>
      <c r="O458" t="str">
        <f t="shared" si="45"/>
        <v>801-1000</v>
      </c>
      <c r="P458">
        <v>107</v>
      </c>
      <c r="Q458" t="str">
        <f t="shared" si="46"/>
        <v>101-150</v>
      </c>
      <c r="R458" t="s">
        <v>45</v>
      </c>
      <c r="S458" t="s">
        <v>57</v>
      </c>
      <c r="T458" t="s">
        <v>75</v>
      </c>
      <c r="U458">
        <v>78</v>
      </c>
      <c r="V458">
        <v>4.9000000000000004</v>
      </c>
      <c r="W458" t="b">
        <v>0</v>
      </c>
      <c r="X458" t="s">
        <v>33</v>
      </c>
      <c r="Y458">
        <v>708</v>
      </c>
      <c r="Z458" t="str">
        <f t="shared" si="47"/>
        <v>0-1000</v>
      </c>
      <c r="AA458" t="s">
        <v>73</v>
      </c>
      <c r="AB458" t="s">
        <v>68</v>
      </c>
      <c r="AC458" t="s">
        <v>43</v>
      </c>
    </row>
    <row r="459" spans="1:29" x14ac:dyDescent="0.3">
      <c r="A459">
        <v>2154</v>
      </c>
      <c r="B459" t="s">
        <v>86</v>
      </c>
      <c r="C459" s="1">
        <v>45271</v>
      </c>
      <c r="D459" s="1">
        <v>45631</v>
      </c>
      <c r="E459">
        <f t="shared" si="42"/>
        <v>360</v>
      </c>
      <c r="F459" t="str">
        <f t="shared" si="43"/>
        <v>301-400</v>
      </c>
      <c r="G459">
        <v>7.99</v>
      </c>
      <c r="H459">
        <v>454</v>
      </c>
      <c r="I459" t="str">
        <f t="shared" si="44"/>
        <v>401-500</v>
      </c>
      <c r="J459" t="s">
        <v>39</v>
      </c>
      <c r="K459">
        <v>5</v>
      </c>
      <c r="L459">
        <v>1</v>
      </c>
      <c r="M459" t="b">
        <v>1</v>
      </c>
      <c r="N459">
        <v>722</v>
      </c>
      <c r="O459" t="str">
        <f t="shared" si="45"/>
        <v>601-800</v>
      </c>
      <c r="P459">
        <v>98</v>
      </c>
      <c r="Q459" t="str">
        <f t="shared" si="46"/>
        <v>51-100</v>
      </c>
      <c r="R459" t="s">
        <v>51</v>
      </c>
      <c r="S459" t="s">
        <v>57</v>
      </c>
      <c r="T459" t="s">
        <v>47</v>
      </c>
      <c r="U459">
        <v>36</v>
      </c>
      <c r="V459">
        <v>3.4</v>
      </c>
      <c r="W459" t="b">
        <v>0</v>
      </c>
      <c r="X459" t="s">
        <v>33</v>
      </c>
      <c r="Y459">
        <v>4651</v>
      </c>
      <c r="Z459" t="str">
        <f t="shared" si="47"/>
        <v>4001-5000</v>
      </c>
      <c r="AA459" t="s">
        <v>73</v>
      </c>
      <c r="AB459" t="s">
        <v>36</v>
      </c>
      <c r="AC459" t="s">
        <v>43</v>
      </c>
    </row>
    <row r="460" spans="1:29" x14ac:dyDescent="0.3">
      <c r="A460">
        <v>5013</v>
      </c>
      <c r="B460" t="s">
        <v>302</v>
      </c>
      <c r="C460" s="1">
        <v>45164</v>
      </c>
      <c r="D460" s="1">
        <v>45620</v>
      </c>
      <c r="E460">
        <f t="shared" si="42"/>
        <v>456</v>
      </c>
      <c r="F460" t="str">
        <f t="shared" si="43"/>
        <v>401-500</v>
      </c>
      <c r="G460">
        <v>15.99</v>
      </c>
      <c r="H460">
        <v>187</v>
      </c>
      <c r="I460" t="str">
        <f t="shared" si="44"/>
        <v>101-200</v>
      </c>
      <c r="J460" t="s">
        <v>39</v>
      </c>
      <c r="K460">
        <v>1</v>
      </c>
      <c r="L460">
        <v>1</v>
      </c>
      <c r="M460" t="b">
        <v>0</v>
      </c>
      <c r="N460">
        <v>316</v>
      </c>
      <c r="O460" t="str">
        <f t="shared" si="45"/>
        <v>201-400</v>
      </c>
      <c r="P460">
        <v>10</v>
      </c>
      <c r="Q460" t="str">
        <f t="shared" si="46"/>
        <v>0-50</v>
      </c>
      <c r="R460" t="s">
        <v>51</v>
      </c>
      <c r="S460" t="s">
        <v>31</v>
      </c>
      <c r="T460" t="s">
        <v>64</v>
      </c>
      <c r="U460">
        <v>8</v>
      </c>
      <c r="V460">
        <v>4.7</v>
      </c>
      <c r="W460" t="b">
        <v>0</v>
      </c>
      <c r="X460" t="s">
        <v>33</v>
      </c>
      <c r="Y460">
        <v>4397</v>
      </c>
      <c r="Z460" t="str">
        <f t="shared" si="47"/>
        <v>4001-5000</v>
      </c>
      <c r="AA460" t="s">
        <v>35</v>
      </c>
      <c r="AB460" t="s">
        <v>77</v>
      </c>
      <c r="AC460" t="s">
        <v>37</v>
      </c>
    </row>
    <row r="461" spans="1:29" x14ac:dyDescent="0.3">
      <c r="A461">
        <v>4211</v>
      </c>
      <c r="B461" t="s">
        <v>303</v>
      </c>
      <c r="C461" s="1">
        <v>45572</v>
      </c>
      <c r="D461" s="1">
        <v>45627</v>
      </c>
      <c r="E461">
        <f t="shared" si="42"/>
        <v>55</v>
      </c>
      <c r="F461" t="str">
        <f t="shared" si="43"/>
        <v>0-100</v>
      </c>
      <c r="G461">
        <v>7.99</v>
      </c>
      <c r="H461">
        <v>277</v>
      </c>
      <c r="I461" t="str">
        <f t="shared" si="44"/>
        <v>201-300</v>
      </c>
      <c r="J461" t="s">
        <v>89</v>
      </c>
      <c r="K461">
        <v>1</v>
      </c>
      <c r="L461">
        <v>3</v>
      </c>
      <c r="M461" t="b">
        <v>1</v>
      </c>
      <c r="N461">
        <v>455</v>
      </c>
      <c r="O461" t="str">
        <f t="shared" si="45"/>
        <v>401-600</v>
      </c>
      <c r="P461">
        <v>120</v>
      </c>
      <c r="Q461" t="str">
        <f t="shared" si="46"/>
        <v>101-150</v>
      </c>
      <c r="R461" t="s">
        <v>83</v>
      </c>
      <c r="S461" t="s">
        <v>31</v>
      </c>
      <c r="T461" t="s">
        <v>58</v>
      </c>
      <c r="U461">
        <v>92</v>
      </c>
      <c r="V461">
        <v>4.7</v>
      </c>
      <c r="W461" t="b">
        <v>0</v>
      </c>
      <c r="X461" t="s">
        <v>33</v>
      </c>
      <c r="Y461">
        <v>1360</v>
      </c>
      <c r="Z461" t="str">
        <f t="shared" si="47"/>
        <v>1001-2000</v>
      </c>
      <c r="AA461" t="s">
        <v>65</v>
      </c>
      <c r="AB461" t="s">
        <v>60</v>
      </c>
      <c r="AC461" t="s">
        <v>84</v>
      </c>
    </row>
    <row r="462" spans="1:29" x14ac:dyDescent="0.3">
      <c r="A462">
        <v>4408</v>
      </c>
      <c r="B462" t="s">
        <v>163</v>
      </c>
      <c r="C462" s="1">
        <v>45197</v>
      </c>
      <c r="D462" s="1">
        <v>45626</v>
      </c>
      <c r="E462">
        <f t="shared" si="42"/>
        <v>429</v>
      </c>
      <c r="F462" t="str">
        <f t="shared" si="43"/>
        <v>401-500</v>
      </c>
      <c r="G462">
        <v>7.99</v>
      </c>
      <c r="H462">
        <v>257</v>
      </c>
      <c r="I462" t="str">
        <f t="shared" si="44"/>
        <v>201-300</v>
      </c>
      <c r="J462" t="s">
        <v>89</v>
      </c>
      <c r="K462">
        <v>3</v>
      </c>
      <c r="L462">
        <v>6</v>
      </c>
      <c r="M462" t="b">
        <v>1</v>
      </c>
      <c r="N462">
        <v>985</v>
      </c>
      <c r="O462" t="str">
        <f t="shared" si="45"/>
        <v>801-1000</v>
      </c>
      <c r="P462">
        <v>97</v>
      </c>
      <c r="Q462" t="str">
        <f t="shared" si="46"/>
        <v>51-100</v>
      </c>
      <c r="R462" t="s">
        <v>51</v>
      </c>
      <c r="S462" t="s">
        <v>57</v>
      </c>
      <c r="T462" t="s">
        <v>47</v>
      </c>
      <c r="U462">
        <v>88</v>
      </c>
      <c r="V462">
        <v>3.9</v>
      </c>
      <c r="W462" t="b">
        <v>1</v>
      </c>
      <c r="X462" t="s">
        <v>33</v>
      </c>
      <c r="Y462">
        <v>4155</v>
      </c>
      <c r="Z462" t="str">
        <f t="shared" si="47"/>
        <v>4001-5000</v>
      </c>
      <c r="AA462" t="s">
        <v>41</v>
      </c>
      <c r="AB462" t="s">
        <v>60</v>
      </c>
      <c r="AC462" t="s">
        <v>61</v>
      </c>
    </row>
    <row r="463" spans="1:29" x14ac:dyDescent="0.3">
      <c r="A463">
        <v>8473</v>
      </c>
      <c r="B463" t="s">
        <v>304</v>
      </c>
      <c r="C463" s="1">
        <v>44982</v>
      </c>
      <c r="D463" s="1">
        <v>45638</v>
      </c>
      <c r="E463">
        <f t="shared" si="42"/>
        <v>656</v>
      </c>
      <c r="F463" t="str">
        <f t="shared" si="43"/>
        <v>601-700</v>
      </c>
      <c r="G463">
        <v>11.99</v>
      </c>
      <c r="H463">
        <v>12</v>
      </c>
      <c r="I463" t="str">
        <f t="shared" si="44"/>
        <v>0-100</v>
      </c>
      <c r="J463" t="s">
        <v>54</v>
      </c>
      <c r="K463">
        <v>4</v>
      </c>
      <c r="L463">
        <v>6</v>
      </c>
      <c r="M463" t="b">
        <v>0</v>
      </c>
      <c r="N463">
        <v>718</v>
      </c>
      <c r="O463" t="str">
        <f t="shared" si="45"/>
        <v>601-800</v>
      </c>
      <c r="P463">
        <v>100</v>
      </c>
      <c r="Q463" t="str">
        <f t="shared" si="46"/>
        <v>51-100</v>
      </c>
      <c r="R463" t="s">
        <v>83</v>
      </c>
      <c r="S463" t="s">
        <v>46</v>
      </c>
      <c r="T463" t="s">
        <v>47</v>
      </c>
      <c r="U463">
        <v>24</v>
      </c>
      <c r="V463">
        <v>4.0999999999999996</v>
      </c>
      <c r="W463" t="b">
        <v>0</v>
      </c>
      <c r="X463" t="s">
        <v>33</v>
      </c>
      <c r="Y463">
        <v>1289</v>
      </c>
      <c r="Z463" t="str">
        <f t="shared" si="47"/>
        <v>1001-2000</v>
      </c>
      <c r="AA463" t="s">
        <v>35</v>
      </c>
      <c r="AB463" t="s">
        <v>60</v>
      </c>
      <c r="AC463" t="s">
        <v>61</v>
      </c>
    </row>
    <row r="464" spans="1:29" x14ac:dyDescent="0.3">
      <c r="A464">
        <v>7510</v>
      </c>
      <c r="B464" t="s">
        <v>305</v>
      </c>
      <c r="C464" s="1">
        <v>44941</v>
      </c>
      <c r="D464" s="1">
        <v>45625</v>
      </c>
      <c r="E464">
        <f t="shared" si="42"/>
        <v>684</v>
      </c>
      <c r="F464" t="str">
        <f t="shared" si="43"/>
        <v>601-700</v>
      </c>
      <c r="G464">
        <v>7.99</v>
      </c>
      <c r="H464">
        <v>362</v>
      </c>
      <c r="I464" t="str">
        <f t="shared" si="44"/>
        <v>301-400</v>
      </c>
      <c r="J464" t="s">
        <v>89</v>
      </c>
      <c r="K464">
        <v>2</v>
      </c>
      <c r="L464">
        <v>4</v>
      </c>
      <c r="M464" t="b">
        <v>1</v>
      </c>
      <c r="N464">
        <v>923</v>
      </c>
      <c r="O464" t="str">
        <f t="shared" si="45"/>
        <v>801-1000</v>
      </c>
      <c r="P464">
        <v>57</v>
      </c>
      <c r="Q464" t="str">
        <f t="shared" si="46"/>
        <v>51-100</v>
      </c>
      <c r="R464" t="s">
        <v>83</v>
      </c>
      <c r="S464" t="s">
        <v>31</v>
      </c>
      <c r="T464" t="s">
        <v>40</v>
      </c>
      <c r="U464">
        <v>38</v>
      </c>
      <c r="V464">
        <v>4.8</v>
      </c>
      <c r="W464" t="b">
        <v>0</v>
      </c>
      <c r="X464" t="s">
        <v>33</v>
      </c>
      <c r="Y464">
        <v>2922</v>
      </c>
      <c r="Z464" t="str">
        <f t="shared" si="47"/>
        <v>2001-3000</v>
      </c>
      <c r="AA464" t="s">
        <v>65</v>
      </c>
      <c r="AB464" t="s">
        <v>36</v>
      </c>
      <c r="AC464" t="s">
        <v>84</v>
      </c>
    </row>
    <row r="465" spans="1:29" x14ac:dyDescent="0.3">
      <c r="A465">
        <v>5376</v>
      </c>
      <c r="B465" t="s">
        <v>156</v>
      </c>
      <c r="C465" s="1">
        <v>45023</v>
      </c>
      <c r="D465" s="1">
        <v>45622</v>
      </c>
      <c r="E465">
        <f t="shared" si="42"/>
        <v>599</v>
      </c>
      <c r="F465" t="str">
        <f t="shared" si="43"/>
        <v>501-600</v>
      </c>
      <c r="G465">
        <v>7.99</v>
      </c>
      <c r="H465">
        <v>89</v>
      </c>
      <c r="I465" t="str">
        <f t="shared" si="44"/>
        <v>0-100</v>
      </c>
      <c r="J465" t="s">
        <v>89</v>
      </c>
      <c r="K465">
        <v>2</v>
      </c>
      <c r="L465">
        <v>4</v>
      </c>
      <c r="M465" t="b">
        <v>1</v>
      </c>
      <c r="N465">
        <v>174</v>
      </c>
      <c r="O465" t="str">
        <f t="shared" si="45"/>
        <v>0-200</v>
      </c>
      <c r="P465">
        <v>178</v>
      </c>
      <c r="Q465" t="str">
        <f t="shared" si="46"/>
        <v>151-200</v>
      </c>
      <c r="R465" t="s">
        <v>71</v>
      </c>
      <c r="S465" t="s">
        <v>31</v>
      </c>
      <c r="T465" t="s">
        <v>75</v>
      </c>
      <c r="U465">
        <v>7</v>
      </c>
      <c r="V465">
        <v>3.7</v>
      </c>
      <c r="W465" t="b">
        <v>0</v>
      </c>
      <c r="X465" t="s">
        <v>33</v>
      </c>
      <c r="Y465">
        <v>28</v>
      </c>
      <c r="Z465" t="str">
        <f t="shared" si="47"/>
        <v>0-1000</v>
      </c>
      <c r="AA465" t="s">
        <v>65</v>
      </c>
      <c r="AB465" t="s">
        <v>36</v>
      </c>
      <c r="AC465" t="s">
        <v>61</v>
      </c>
    </row>
    <row r="466" spans="1:29" x14ac:dyDescent="0.3">
      <c r="A466">
        <v>8005</v>
      </c>
      <c r="B466" t="s">
        <v>175</v>
      </c>
      <c r="C466" s="1">
        <v>44993</v>
      </c>
      <c r="D466" s="1">
        <v>45640</v>
      </c>
      <c r="E466">
        <f t="shared" si="42"/>
        <v>647</v>
      </c>
      <c r="F466" t="str">
        <f t="shared" si="43"/>
        <v>601-700</v>
      </c>
      <c r="G466">
        <v>7.99</v>
      </c>
      <c r="H466">
        <v>123</v>
      </c>
      <c r="I466" t="str">
        <f t="shared" si="44"/>
        <v>101-200</v>
      </c>
      <c r="J466" t="s">
        <v>54</v>
      </c>
      <c r="K466">
        <v>5</v>
      </c>
      <c r="L466">
        <v>5</v>
      </c>
      <c r="M466" t="b">
        <v>1</v>
      </c>
      <c r="N466">
        <v>253</v>
      </c>
      <c r="O466" t="str">
        <f t="shared" si="45"/>
        <v>201-400</v>
      </c>
      <c r="P466">
        <v>157</v>
      </c>
      <c r="Q466" t="str">
        <f t="shared" si="46"/>
        <v>151-200</v>
      </c>
      <c r="R466" t="s">
        <v>51</v>
      </c>
      <c r="S466" t="s">
        <v>31</v>
      </c>
      <c r="T466" t="s">
        <v>58</v>
      </c>
      <c r="U466">
        <v>85</v>
      </c>
      <c r="V466">
        <v>4</v>
      </c>
      <c r="W466" t="b">
        <v>0</v>
      </c>
      <c r="X466" t="s">
        <v>33</v>
      </c>
      <c r="Y466">
        <v>3083</v>
      </c>
      <c r="Z466" t="str">
        <f t="shared" si="47"/>
        <v>3001-4000</v>
      </c>
      <c r="AA466" t="s">
        <v>59</v>
      </c>
      <c r="AB466" t="s">
        <v>68</v>
      </c>
      <c r="AC466" t="s">
        <v>37</v>
      </c>
    </row>
    <row r="467" spans="1:29" x14ac:dyDescent="0.3">
      <c r="A467">
        <v>7439</v>
      </c>
      <c r="B467" t="s">
        <v>143</v>
      </c>
      <c r="C467" s="1">
        <v>45163</v>
      </c>
      <c r="D467" s="1">
        <v>45631</v>
      </c>
      <c r="E467">
        <f t="shared" si="42"/>
        <v>468</v>
      </c>
      <c r="F467" t="str">
        <f t="shared" si="43"/>
        <v>401-500</v>
      </c>
      <c r="G467">
        <v>15.99</v>
      </c>
      <c r="H467">
        <v>427</v>
      </c>
      <c r="I467" t="str">
        <f t="shared" si="44"/>
        <v>401-500</v>
      </c>
      <c r="J467" t="s">
        <v>70</v>
      </c>
      <c r="K467">
        <v>1</v>
      </c>
      <c r="L467">
        <v>1</v>
      </c>
      <c r="M467" t="b">
        <v>0</v>
      </c>
      <c r="N467">
        <v>479</v>
      </c>
      <c r="O467" t="str">
        <f t="shared" si="45"/>
        <v>401-600</v>
      </c>
      <c r="P467">
        <v>98</v>
      </c>
      <c r="Q467" t="str">
        <f t="shared" si="46"/>
        <v>51-100</v>
      </c>
      <c r="R467" t="s">
        <v>30</v>
      </c>
      <c r="S467" t="s">
        <v>31</v>
      </c>
      <c r="T467" t="s">
        <v>64</v>
      </c>
      <c r="U467">
        <v>18</v>
      </c>
      <c r="V467">
        <v>3.8</v>
      </c>
      <c r="W467" t="b">
        <v>1</v>
      </c>
      <c r="X467" t="s">
        <v>33</v>
      </c>
      <c r="Y467">
        <v>547</v>
      </c>
      <c r="Z467" t="str">
        <f t="shared" si="47"/>
        <v>0-1000</v>
      </c>
      <c r="AA467" t="s">
        <v>73</v>
      </c>
      <c r="AB467" t="s">
        <v>77</v>
      </c>
      <c r="AC467" t="s">
        <v>37</v>
      </c>
    </row>
    <row r="468" spans="1:29" x14ac:dyDescent="0.3">
      <c r="A468">
        <v>3699</v>
      </c>
      <c r="B468" t="s">
        <v>260</v>
      </c>
      <c r="C468" s="1">
        <v>45072</v>
      </c>
      <c r="D468" s="1">
        <v>45620</v>
      </c>
      <c r="E468">
        <f t="shared" si="42"/>
        <v>548</v>
      </c>
      <c r="F468" t="str">
        <f t="shared" si="43"/>
        <v>501-600</v>
      </c>
      <c r="G468">
        <v>15.99</v>
      </c>
      <c r="H468">
        <v>439</v>
      </c>
      <c r="I468" t="str">
        <f t="shared" si="44"/>
        <v>401-500</v>
      </c>
      <c r="J468" t="s">
        <v>89</v>
      </c>
      <c r="K468">
        <v>2</v>
      </c>
      <c r="L468">
        <v>4</v>
      </c>
      <c r="M468" t="b">
        <v>0</v>
      </c>
      <c r="N468">
        <v>932</v>
      </c>
      <c r="O468" t="str">
        <f t="shared" si="45"/>
        <v>801-1000</v>
      </c>
      <c r="P468">
        <v>98</v>
      </c>
      <c r="Q468" t="str">
        <f t="shared" si="46"/>
        <v>51-100</v>
      </c>
      <c r="R468" t="s">
        <v>83</v>
      </c>
      <c r="S468" t="s">
        <v>72</v>
      </c>
      <c r="T468" t="s">
        <v>32</v>
      </c>
      <c r="U468">
        <v>58</v>
      </c>
      <c r="V468">
        <v>4.9000000000000004</v>
      </c>
      <c r="W468" t="b">
        <v>0</v>
      </c>
      <c r="X468" t="s">
        <v>33</v>
      </c>
      <c r="Y468">
        <v>239</v>
      </c>
      <c r="Z468" t="str">
        <f t="shared" si="47"/>
        <v>0-1000</v>
      </c>
      <c r="AA468" t="s">
        <v>73</v>
      </c>
      <c r="AB468" t="s">
        <v>36</v>
      </c>
      <c r="AC468" t="s">
        <v>84</v>
      </c>
    </row>
    <row r="469" spans="1:29" x14ac:dyDescent="0.3">
      <c r="A469">
        <v>3162</v>
      </c>
      <c r="B469" t="s">
        <v>119</v>
      </c>
      <c r="C469" s="1">
        <v>44914</v>
      </c>
      <c r="D469" s="1">
        <v>45639</v>
      </c>
      <c r="E469">
        <f t="shared" si="42"/>
        <v>725</v>
      </c>
      <c r="F469" t="str">
        <f t="shared" si="43"/>
        <v>701-800</v>
      </c>
      <c r="G469">
        <v>15.99</v>
      </c>
      <c r="H469">
        <v>396</v>
      </c>
      <c r="I469" t="str">
        <f t="shared" si="44"/>
        <v>301-400</v>
      </c>
      <c r="J469" t="s">
        <v>63</v>
      </c>
      <c r="K469">
        <v>3</v>
      </c>
      <c r="L469">
        <v>3</v>
      </c>
      <c r="M469" t="b">
        <v>1</v>
      </c>
      <c r="N469">
        <v>175</v>
      </c>
      <c r="O469" t="str">
        <f t="shared" si="45"/>
        <v>0-200</v>
      </c>
      <c r="P469">
        <v>17</v>
      </c>
      <c r="Q469" t="str">
        <f t="shared" si="46"/>
        <v>0-50</v>
      </c>
      <c r="R469" t="s">
        <v>30</v>
      </c>
      <c r="S469" t="s">
        <v>57</v>
      </c>
      <c r="T469" t="s">
        <v>75</v>
      </c>
      <c r="U469">
        <v>11</v>
      </c>
      <c r="V469">
        <v>3.4</v>
      </c>
      <c r="W469" t="b">
        <v>0</v>
      </c>
      <c r="X469" t="s">
        <v>33</v>
      </c>
      <c r="Y469">
        <v>3516</v>
      </c>
      <c r="Z469" t="str">
        <f t="shared" si="47"/>
        <v>3001-4000</v>
      </c>
      <c r="AA469" t="s">
        <v>35</v>
      </c>
      <c r="AB469" t="s">
        <v>36</v>
      </c>
      <c r="AC469" t="s">
        <v>43</v>
      </c>
    </row>
    <row r="470" spans="1:29" x14ac:dyDescent="0.3">
      <c r="A470">
        <v>8798</v>
      </c>
      <c r="B470" t="s">
        <v>306</v>
      </c>
      <c r="C470" s="1">
        <v>45036</v>
      </c>
      <c r="D470" s="1">
        <v>45641</v>
      </c>
      <c r="E470">
        <f t="shared" si="42"/>
        <v>605</v>
      </c>
      <c r="F470" t="str">
        <f t="shared" si="43"/>
        <v>601-700</v>
      </c>
      <c r="G470">
        <v>15.99</v>
      </c>
      <c r="H470">
        <v>453</v>
      </c>
      <c r="I470" t="str">
        <f t="shared" si="44"/>
        <v>401-500</v>
      </c>
      <c r="J470" t="s">
        <v>63</v>
      </c>
      <c r="K470">
        <v>5</v>
      </c>
      <c r="L470">
        <v>2</v>
      </c>
      <c r="M470" t="b">
        <v>1</v>
      </c>
      <c r="N470">
        <v>591</v>
      </c>
      <c r="O470" t="str">
        <f t="shared" si="45"/>
        <v>401-600</v>
      </c>
      <c r="P470">
        <v>169</v>
      </c>
      <c r="Q470" t="str">
        <f t="shared" si="46"/>
        <v>151-200</v>
      </c>
      <c r="R470" t="s">
        <v>45</v>
      </c>
      <c r="S470" t="s">
        <v>31</v>
      </c>
      <c r="T470" t="s">
        <v>64</v>
      </c>
      <c r="U470">
        <v>72</v>
      </c>
      <c r="V470">
        <v>4.0999999999999996</v>
      </c>
      <c r="W470" t="b">
        <v>1</v>
      </c>
      <c r="X470" t="s">
        <v>33</v>
      </c>
      <c r="Y470">
        <v>4031</v>
      </c>
      <c r="Z470" t="str">
        <f t="shared" si="47"/>
        <v>4001-5000</v>
      </c>
      <c r="AA470" t="s">
        <v>73</v>
      </c>
      <c r="AB470" t="s">
        <v>42</v>
      </c>
      <c r="AC470" t="s">
        <v>43</v>
      </c>
    </row>
    <row r="471" spans="1:29" x14ac:dyDescent="0.3">
      <c r="A471">
        <v>6400</v>
      </c>
      <c r="B471" t="s">
        <v>130</v>
      </c>
      <c r="C471" s="1">
        <v>45349</v>
      </c>
      <c r="D471" s="1">
        <v>45640</v>
      </c>
      <c r="E471">
        <f t="shared" si="42"/>
        <v>291</v>
      </c>
      <c r="F471" t="str">
        <f t="shared" si="43"/>
        <v>201-300</v>
      </c>
      <c r="G471">
        <v>11.99</v>
      </c>
      <c r="H471">
        <v>356</v>
      </c>
      <c r="I471" t="str">
        <f t="shared" si="44"/>
        <v>301-400</v>
      </c>
      <c r="J471" t="s">
        <v>63</v>
      </c>
      <c r="K471">
        <v>3</v>
      </c>
      <c r="L471">
        <v>2</v>
      </c>
      <c r="M471" t="b">
        <v>1</v>
      </c>
      <c r="N471">
        <v>776</v>
      </c>
      <c r="O471" t="str">
        <f t="shared" si="45"/>
        <v>601-800</v>
      </c>
      <c r="P471">
        <v>40</v>
      </c>
      <c r="Q471" t="str">
        <f t="shared" si="46"/>
        <v>0-50</v>
      </c>
      <c r="R471" t="s">
        <v>30</v>
      </c>
      <c r="S471" t="s">
        <v>57</v>
      </c>
      <c r="T471" t="s">
        <v>47</v>
      </c>
      <c r="U471">
        <v>56</v>
      </c>
      <c r="V471">
        <v>3.4</v>
      </c>
      <c r="W471" t="b">
        <v>1</v>
      </c>
      <c r="X471" t="s">
        <v>33</v>
      </c>
      <c r="Y471">
        <v>3408</v>
      </c>
      <c r="Z471" t="str">
        <f t="shared" si="47"/>
        <v>3001-4000</v>
      </c>
      <c r="AA471" t="s">
        <v>73</v>
      </c>
      <c r="AB471" t="s">
        <v>36</v>
      </c>
      <c r="AC471" t="s">
        <v>43</v>
      </c>
    </row>
    <row r="472" spans="1:29" x14ac:dyDescent="0.3">
      <c r="A472">
        <v>9404</v>
      </c>
      <c r="B472" t="s">
        <v>119</v>
      </c>
      <c r="C472" s="1">
        <v>45179</v>
      </c>
      <c r="D472" s="1">
        <v>45629</v>
      </c>
      <c r="E472">
        <f t="shared" si="42"/>
        <v>450</v>
      </c>
      <c r="F472" t="str">
        <f t="shared" si="43"/>
        <v>401-500</v>
      </c>
      <c r="G472">
        <v>15.99</v>
      </c>
      <c r="H472">
        <v>192</v>
      </c>
      <c r="I472" t="str">
        <f t="shared" si="44"/>
        <v>101-200</v>
      </c>
      <c r="J472" t="s">
        <v>50</v>
      </c>
      <c r="K472">
        <v>1</v>
      </c>
      <c r="L472">
        <v>3</v>
      </c>
      <c r="M472" t="b">
        <v>1</v>
      </c>
      <c r="N472">
        <v>229</v>
      </c>
      <c r="O472" t="str">
        <f t="shared" si="45"/>
        <v>201-400</v>
      </c>
      <c r="P472">
        <v>54</v>
      </c>
      <c r="Q472" t="str">
        <f t="shared" si="46"/>
        <v>51-100</v>
      </c>
      <c r="R472" t="s">
        <v>71</v>
      </c>
      <c r="S472" t="s">
        <v>31</v>
      </c>
      <c r="T472" t="s">
        <v>58</v>
      </c>
      <c r="U472">
        <v>87</v>
      </c>
      <c r="V472">
        <v>3.1</v>
      </c>
      <c r="W472" t="b">
        <v>0</v>
      </c>
      <c r="X472" t="s">
        <v>33</v>
      </c>
      <c r="Y472">
        <v>3849</v>
      </c>
      <c r="Z472" t="str">
        <f t="shared" si="47"/>
        <v>3001-4000</v>
      </c>
      <c r="AA472" t="s">
        <v>59</v>
      </c>
      <c r="AB472" t="s">
        <v>68</v>
      </c>
      <c r="AC472" t="s">
        <v>84</v>
      </c>
    </row>
    <row r="473" spans="1:29" x14ac:dyDescent="0.3">
      <c r="A473">
        <v>8151</v>
      </c>
      <c r="B473" t="s">
        <v>92</v>
      </c>
      <c r="C473" s="1">
        <v>45465</v>
      </c>
      <c r="D473" s="1">
        <v>45620</v>
      </c>
      <c r="E473">
        <f t="shared" si="42"/>
        <v>155</v>
      </c>
      <c r="F473" t="str">
        <f t="shared" si="43"/>
        <v>101-200</v>
      </c>
      <c r="G473">
        <v>11.99</v>
      </c>
      <c r="H473">
        <v>483</v>
      </c>
      <c r="I473" t="str">
        <f t="shared" si="44"/>
        <v>401-500</v>
      </c>
      <c r="J473" t="s">
        <v>89</v>
      </c>
      <c r="K473">
        <v>3</v>
      </c>
      <c r="L473">
        <v>6</v>
      </c>
      <c r="M473" t="b">
        <v>0</v>
      </c>
      <c r="N473">
        <v>730</v>
      </c>
      <c r="O473" t="str">
        <f t="shared" si="45"/>
        <v>601-800</v>
      </c>
      <c r="P473">
        <v>98</v>
      </c>
      <c r="Q473" t="str">
        <f t="shared" si="46"/>
        <v>51-100</v>
      </c>
      <c r="R473" t="s">
        <v>45</v>
      </c>
      <c r="S473" t="s">
        <v>72</v>
      </c>
      <c r="T473" t="s">
        <v>47</v>
      </c>
      <c r="U473">
        <v>29</v>
      </c>
      <c r="V473">
        <v>3.8</v>
      </c>
      <c r="W473" t="b">
        <v>0</v>
      </c>
      <c r="X473" t="s">
        <v>33</v>
      </c>
      <c r="Y473">
        <v>1813</v>
      </c>
      <c r="Z473" t="str">
        <f t="shared" si="47"/>
        <v>1001-2000</v>
      </c>
      <c r="AA473" t="s">
        <v>41</v>
      </c>
      <c r="AB473" t="s">
        <v>36</v>
      </c>
      <c r="AC473" t="s">
        <v>43</v>
      </c>
    </row>
    <row r="474" spans="1:29" x14ac:dyDescent="0.3">
      <c r="A474">
        <v>7742</v>
      </c>
      <c r="B474" t="s">
        <v>118</v>
      </c>
      <c r="C474" s="1">
        <v>45562</v>
      </c>
      <c r="D474" s="1">
        <v>45618</v>
      </c>
      <c r="E474">
        <f t="shared" si="42"/>
        <v>56</v>
      </c>
      <c r="F474" t="str">
        <f t="shared" si="43"/>
        <v>0-100</v>
      </c>
      <c r="G474">
        <v>11.99</v>
      </c>
      <c r="H474">
        <v>17</v>
      </c>
      <c r="I474" t="str">
        <f t="shared" si="44"/>
        <v>0-100</v>
      </c>
      <c r="J474" t="s">
        <v>70</v>
      </c>
      <c r="K474">
        <v>2</v>
      </c>
      <c r="L474">
        <v>3</v>
      </c>
      <c r="M474" t="b">
        <v>1</v>
      </c>
      <c r="N474">
        <v>312</v>
      </c>
      <c r="O474" t="str">
        <f t="shared" si="45"/>
        <v>201-400</v>
      </c>
      <c r="P474">
        <v>114</v>
      </c>
      <c r="Q474" t="str">
        <f t="shared" si="46"/>
        <v>101-150</v>
      </c>
      <c r="R474" t="s">
        <v>30</v>
      </c>
      <c r="S474" t="s">
        <v>31</v>
      </c>
      <c r="T474" t="s">
        <v>40</v>
      </c>
      <c r="U474">
        <v>15</v>
      </c>
      <c r="V474">
        <v>3.6</v>
      </c>
      <c r="W474" t="b">
        <v>1</v>
      </c>
      <c r="X474" t="s">
        <v>33</v>
      </c>
      <c r="Y474">
        <v>2084</v>
      </c>
      <c r="Z474" t="str">
        <f t="shared" si="47"/>
        <v>2001-3000</v>
      </c>
      <c r="AA474" t="s">
        <v>73</v>
      </c>
      <c r="AB474" t="s">
        <v>60</v>
      </c>
      <c r="AC474" t="s">
        <v>61</v>
      </c>
    </row>
    <row r="475" spans="1:29" x14ac:dyDescent="0.3">
      <c r="A475">
        <v>4553</v>
      </c>
      <c r="B475" t="s">
        <v>248</v>
      </c>
      <c r="C475" s="1">
        <v>45092</v>
      </c>
      <c r="D475" s="1">
        <v>45623</v>
      </c>
      <c r="E475">
        <f t="shared" si="42"/>
        <v>531</v>
      </c>
      <c r="F475" t="str">
        <f t="shared" si="43"/>
        <v>501-600</v>
      </c>
      <c r="G475">
        <v>7.99</v>
      </c>
      <c r="H475">
        <v>272</v>
      </c>
      <c r="I475" t="str">
        <f t="shared" si="44"/>
        <v>201-300</v>
      </c>
      <c r="J475" t="s">
        <v>54</v>
      </c>
      <c r="K475">
        <v>1</v>
      </c>
      <c r="L475">
        <v>6</v>
      </c>
      <c r="M475" t="b">
        <v>0</v>
      </c>
      <c r="N475">
        <v>356</v>
      </c>
      <c r="O475" t="str">
        <f t="shared" si="45"/>
        <v>201-400</v>
      </c>
      <c r="P475">
        <v>126</v>
      </c>
      <c r="Q475" t="str">
        <f t="shared" si="46"/>
        <v>101-150</v>
      </c>
      <c r="R475" t="s">
        <v>56</v>
      </c>
      <c r="S475" t="s">
        <v>46</v>
      </c>
      <c r="T475" t="s">
        <v>47</v>
      </c>
      <c r="U475">
        <v>40</v>
      </c>
      <c r="V475">
        <v>4.3</v>
      </c>
      <c r="W475" t="b">
        <v>1</v>
      </c>
      <c r="X475" t="s">
        <v>33</v>
      </c>
      <c r="Y475">
        <v>749</v>
      </c>
      <c r="Z475" t="str">
        <f t="shared" si="47"/>
        <v>0-1000</v>
      </c>
      <c r="AA475" t="s">
        <v>59</v>
      </c>
      <c r="AB475" t="s">
        <v>42</v>
      </c>
      <c r="AC475" t="s">
        <v>61</v>
      </c>
    </row>
    <row r="476" spans="1:29" x14ac:dyDescent="0.3">
      <c r="A476">
        <v>6919</v>
      </c>
      <c r="B476" t="s">
        <v>307</v>
      </c>
      <c r="C476" s="1">
        <v>44982</v>
      </c>
      <c r="D476" s="1">
        <v>45620</v>
      </c>
      <c r="E476">
        <f t="shared" si="42"/>
        <v>638</v>
      </c>
      <c r="F476" t="str">
        <f t="shared" si="43"/>
        <v>601-700</v>
      </c>
      <c r="G476">
        <v>7.99</v>
      </c>
      <c r="H476">
        <v>195</v>
      </c>
      <c r="I476" t="str">
        <f t="shared" si="44"/>
        <v>101-200</v>
      </c>
      <c r="J476" t="s">
        <v>29</v>
      </c>
      <c r="K476">
        <v>4</v>
      </c>
      <c r="L476">
        <v>3</v>
      </c>
      <c r="M476" t="b">
        <v>1</v>
      </c>
      <c r="N476">
        <v>49</v>
      </c>
      <c r="O476" t="str">
        <f t="shared" si="45"/>
        <v>0-200</v>
      </c>
      <c r="P476">
        <v>30</v>
      </c>
      <c r="Q476" t="str">
        <f t="shared" si="46"/>
        <v>0-50</v>
      </c>
      <c r="R476" t="s">
        <v>45</v>
      </c>
      <c r="S476" t="s">
        <v>31</v>
      </c>
      <c r="T476" t="s">
        <v>40</v>
      </c>
      <c r="U476">
        <v>68</v>
      </c>
      <c r="V476">
        <v>4.4000000000000004</v>
      </c>
      <c r="W476" t="b">
        <v>0</v>
      </c>
      <c r="X476" t="s">
        <v>33</v>
      </c>
      <c r="Y476">
        <v>3157</v>
      </c>
      <c r="Z476" t="str">
        <f t="shared" si="47"/>
        <v>3001-4000</v>
      </c>
      <c r="AA476" t="s">
        <v>59</v>
      </c>
      <c r="AB476" t="s">
        <v>60</v>
      </c>
      <c r="AC476" t="s">
        <v>61</v>
      </c>
    </row>
    <row r="477" spans="1:29" x14ac:dyDescent="0.3">
      <c r="A477">
        <v>7168</v>
      </c>
      <c r="B477" t="s">
        <v>237</v>
      </c>
      <c r="C477" s="1">
        <v>45301</v>
      </c>
      <c r="D477" s="1">
        <v>45617</v>
      </c>
      <c r="E477">
        <f t="shared" si="42"/>
        <v>316</v>
      </c>
      <c r="F477" t="str">
        <f t="shared" si="43"/>
        <v>301-400</v>
      </c>
      <c r="G477">
        <v>11.99</v>
      </c>
      <c r="H477">
        <v>416</v>
      </c>
      <c r="I477" t="str">
        <f t="shared" si="44"/>
        <v>401-500</v>
      </c>
      <c r="J477" t="s">
        <v>50</v>
      </c>
      <c r="K477">
        <v>3</v>
      </c>
      <c r="L477">
        <v>1</v>
      </c>
      <c r="M477" t="b">
        <v>1</v>
      </c>
      <c r="N477">
        <v>774</v>
      </c>
      <c r="O477" t="str">
        <f t="shared" si="45"/>
        <v>601-800</v>
      </c>
      <c r="P477">
        <v>55</v>
      </c>
      <c r="Q477" t="str">
        <f t="shared" si="46"/>
        <v>51-100</v>
      </c>
      <c r="R477" t="s">
        <v>83</v>
      </c>
      <c r="S477" t="s">
        <v>31</v>
      </c>
      <c r="T477" t="s">
        <v>75</v>
      </c>
      <c r="U477">
        <v>41</v>
      </c>
      <c r="V477">
        <v>3.3</v>
      </c>
      <c r="W477" t="b">
        <v>0</v>
      </c>
      <c r="X477" t="s">
        <v>33</v>
      </c>
      <c r="Y477">
        <v>173</v>
      </c>
      <c r="Z477" t="str">
        <f t="shared" si="47"/>
        <v>0-1000</v>
      </c>
      <c r="AA477" t="s">
        <v>35</v>
      </c>
      <c r="AB477" t="s">
        <v>60</v>
      </c>
      <c r="AC477" t="s">
        <v>43</v>
      </c>
    </row>
    <row r="478" spans="1:29" x14ac:dyDescent="0.3">
      <c r="A478">
        <v>6474</v>
      </c>
      <c r="B478" t="s">
        <v>186</v>
      </c>
      <c r="C478" s="1">
        <v>45230</v>
      </c>
      <c r="D478" s="1">
        <v>45615</v>
      </c>
      <c r="E478">
        <f t="shared" si="42"/>
        <v>385</v>
      </c>
      <c r="F478" t="str">
        <f t="shared" si="43"/>
        <v>301-400</v>
      </c>
      <c r="G478">
        <v>15.99</v>
      </c>
      <c r="H478">
        <v>459</v>
      </c>
      <c r="I478" t="str">
        <f t="shared" si="44"/>
        <v>401-500</v>
      </c>
      <c r="J478" t="s">
        <v>54</v>
      </c>
      <c r="K478">
        <v>5</v>
      </c>
      <c r="L478">
        <v>5</v>
      </c>
      <c r="M478" t="b">
        <v>1</v>
      </c>
      <c r="N478">
        <v>961</v>
      </c>
      <c r="O478" t="str">
        <f t="shared" si="45"/>
        <v>801-1000</v>
      </c>
      <c r="P478">
        <v>173</v>
      </c>
      <c r="Q478" t="str">
        <f t="shared" si="46"/>
        <v>151-200</v>
      </c>
      <c r="R478" t="s">
        <v>51</v>
      </c>
      <c r="S478" t="s">
        <v>31</v>
      </c>
      <c r="T478" t="s">
        <v>40</v>
      </c>
      <c r="U478">
        <v>92</v>
      </c>
      <c r="V478">
        <v>3.7</v>
      </c>
      <c r="W478" t="b">
        <v>0</v>
      </c>
      <c r="X478" t="s">
        <v>33</v>
      </c>
      <c r="Y478">
        <v>2925</v>
      </c>
      <c r="Z478" t="str">
        <f t="shared" si="47"/>
        <v>2001-3000</v>
      </c>
      <c r="AA478" t="s">
        <v>41</v>
      </c>
      <c r="AB478" t="s">
        <v>77</v>
      </c>
      <c r="AC478" t="s">
        <v>37</v>
      </c>
    </row>
    <row r="479" spans="1:29" x14ac:dyDescent="0.3">
      <c r="A479">
        <v>4242</v>
      </c>
      <c r="B479" t="s">
        <v>44</v>
      </c>
      <c r="C479" s="1">
        <v>45236</v>
      </c>
      <c r="D479" s="1">
        <v>45641</v>
      </c>
      <c r="E479">
        <f t="shared" si="42"/>
        <v>405</v>
      </c>
      <c r="F479" t="str">
        <f t="shared" si="43"/>
        <v>401-500</v>
      </c>
      <c r="G479">
        <v>7.99</v>
      </c>
      <c r="H479">
        <v>168</v>
      </c>
      <c r="I479" t="str">
        <f t="shared" si="44"/>
        <v>101-200</v>
      </c>
      <c r="J479" t="s">
        <v>63</v>
      </c>
      <c r="K479">
        <v>5</v>
      </c>
      <c r="L479">
        <v>3</v>
      </c>
      <c r="M479" t="b">
        <v>1</v>
      </c>
      <c r="N479">
        <v>539</v>
      </c>
      <c r="O479" t="str">
        <f t="shared" si="45"/>
        <v>401-600</v>
      </c>
      <c r="P479">
        <v>48</v>
      </c>
      <c r="Q479" t="str">
        <f t="shared" si="46"/>
        <v>0-50</v>
      </c>
      <c r="R479" t="s">
        <v>45</v>
      </c>
      <c r="S479" t="s">
        <v>57</v>
      </c>
      <c r="T479" t="s">
        <v>32</v>
      </c>
      <c r="U479">
        <v>82</v>
      </c>
      <c r="V479">
        <v>4.3</v>
      </c>
      <c r="W479" t="b">
        <v>0</v>
      </c>
      <c r="X479" t="s">
        <v>33</v>
      </c>
      <c r="Y479">
        <v>3182</v>
      </c>
      <c r="Z479" t="str">
        <f t="shared" si="47"/>
        <v>3001-4000</v>
      </c>
      <c r="AA479" t="s">
        <v>73</v>
      </c>
      <c r="AB479" t="s">
        <v>42</v>
      </c>
      <c r="AC479" t="s">
        <v>37</v>
      </c>
    </row>
    <row r="480" spans="1:29" x14ac:dyDescent="0.3">
      <c r="A480">
        <v>3395</v>
      </c>
      <c r="B480" t="s">
        <v>119</v>
      </c>
      <c r="C480" s="1">
        <v>45377</v>
      </c>
      <c r="D480" s="1">
        <v>45625</v>
      </c>
      <c r="E480">
        <f t="shared" si="42"/>
        <v>248</v>
      </c>
      <c r="F480" t="str">
        <f t="shared" si="43"/>
        <v>201-300</v>
      </c>
      <c r="G480">
        <v>7.99</v>
      </c>
      <c r="H480">
        <v>307</v>
      </c>
      <c r="I480" t="str">
        <f t="shared" si="44"/>
        <v>301-400</v>
      </c>
      <c r="J480" t="s">
        <v>89</v>
      </c>
      <c r="K480">
        <v>5</v>
      </c>
      <c r="L480">
        <v>6</v>
      </c>
      <c r="M480" t="b">
        <v>0</v>
      </c>
      <c r="N480">
        <v>340</v>
      </c>
      <c r="O480" t="str">
        <f t="shared" si="45"/>
        <v>201-400</v>
      </c>
      <c r="P480">
        <v>174</v>
      </c>
      <c r="Q480" t="str">
        <f t="shared" si="46"/>
        <v>151-200</v>
      </c>
      <c r="R480" t="s">
        <v>56</v>
      </c>
      <c r="S480" t="s">
        <v>72</v>
      </c>
      <c r="T480" t="s">
        <v>47</v>
      </c>
      <c r="U480">
        <v>11</v>
      </c>
      <c r="V480">
        <v>4.5</v>
      </c>
      <c r="W480" t="b">
        <v>1</v>
      </c>
      <c r="X480" t="s">
        <v>33</v>
      </c>
      <c r="Y480">
        <v>2432</v>
      </c>
      <c r="Z480" t="str">
        <f t="shared" si="47"/>
        <v>2001-3000</v>
      </c>
      <c r="AA480" t="s">
        <v>59</v>
      </c>
      <c r="AB480" t="s">
        <v>60</v>
      </c>
      <c r="AC480" t="s">
        <v>43</v>
      </c>
    </row>
    <row r="481" spans="1:29" x14ac:dyDescent="0.3">
      <c r="A481">
        <v>8694</v>
      </c>
      <c r="B481" t="s">
        <v>308</v>
      </c>
      <c r="C481" s="1">
        <v>45274</v>
      </c>
      <c r="D481" s="1">
        <v>45629</v>
      </c>
      <c r="E481">
        <f t="shared" si="42"/>
        <v>355</v>
      </c>
      <c r="F481" t="str">
        <f t="shared" si="43"/>
        <v>301-400</v>
      </c>
      <c r="G481">
        <v>15.99</v>
      </c>
      <c r="H481">
        <v>270</v>
      </c>
      <c r="I481" t="str">
        <f t="shared" si="44"/>
        <v>201-300</v>
      </c>
      <c r="J481" t="s">
        <v>70</v>
      </c>
      <c r="K481">
        <v>2</v>
      </c>
      <c r="L481">
        <v>3</v>
      </c>
      <c r="M481" t="b">
        <v>1</v>
      </c>
      <c r="N481">
        <v>836</v>
      </c>
      <c r="O481" t="str">
        <f t="shared" si="45"/>
        <v>801-1000</v>
      </c>
      <c r="P481">
        <v>67</v>
      </c>
      <c r="Q481" t="str">
        <f t="shared" si="46"/>
        <v>51-100</v>
      </c>
      <c r="R481" t="s">
        <v>67</v>
      </c>
      <c r="S481" t="s">
        <v>31</v>
      </c>
      <c r="T481" t="s">
        <v>75</v>
      </c>
      <c r="U481">
        <v>51</v>
      </c>
      <c r="V481">
        <v>4.5</v>
      </c>
      <c r="W481" t="b">
        <v>1</v>
      </c>
      <c r="X481" t="s">
        <v>33</v>
      </c>
      <c r="Y481">
        <v>414</v>
      </c>
      <c r="Z481" t="str">
        <f t="shared" si="47"/>
        <v>0-1000</v>
      </c>
      <c r="AA481" t="s">
        <v>59</v>
      </c>
      <c r="AB481" t="s">
        <v>60</v>
      </c>
      <c r="AC481" t="s">
        <v>61</v>
      </c>
    </row>
    <row r="482" spans="1:29" x14ac:dyDescent="0.3">
      <c r="A482">
        <v>7150</v>
      </c>
      <c r="B482" t="s">
        <v>109</v>
      </c>
      <c r="C482" s="1">
        <v>45029</v>
      </c>
      <c r="D482" s="1">
        <v>45633</v>
      </c>
      <c r="E482">
        <f t="shared" si="42"/>
        <v>604</v>
      </c>
      <c r="F482" t="str">
        <f t="shared" si="43"/>
        <v>601-700</v>
      </c>
      <c r="G482">
        <v>7.99</v>
      </c>
      <c r="H482">
        <v>358</v>
      </c>
      <c r="I482" t="str">
        <f t="shared" si="44"/>
        <v>301-400</v>
      </c>
      <c r="J482" t="s">
        <v>29</v>
      </c>
      <c r="K482">
        <v>4</v>
      </c>
      <c r="L482">
        <v>6</v>
      </c>
      <c r="M482" t="b">
        <v>1</v>
      </c>
      <c r="N482">
        <v>746</v>
      </c>
      <c r="O482" t="str">
        <f t="shared" si="45"/>
        <v>601-800</v>
      </c>
      <c r="P482">
        <v>200</v>
      </c>
      <c r="Q482" t="str">
        <f t="shared" si="46"/>
        <v>151-200</v>
      </c>
      <c r="R482" t="s">
        <v>56</v>
      </c>
      <c r="S482" t="s">
        <v>46</v>
      </c>
      <c r="T482" t="s">
        <v>64</v>
      </c>
      <c r="U482">
        <v>35</v>
      </c>
      <c r="V482">
        <v>3.9</v>
      </c>
      <c r="W482" t="b">
        <v>1</v>
      </c>
      <c r="X482" t="s">
        <v>33</v>
      </c>
      <c r="Y482">
        <v>888</v>
      </c>
      <c r="Z482" t="str">
        <f t="shared" si="47"/>
        <v>0-1000</v>
      </c>
      <c r="AA482" t="s">
        <v>65</v>
      </c>
      <c r="AB482" t="s">
        <v>68</v>
      </c>
      <c r="AC482" t="s">
        <v>37</v>
      </c>
    </row>
    <row r="483" spans="1:29" x14ac:dyDescent="0.3">
      <c r="A483">
        <v>4111</v>
      </c>
      <c r="B483" t="s">
        <v>231</v>
      </c>
      <c r="C483" s="1">
        <v>45405</v>
      </c>
      <c r="D483" s="1">
        <v>45623</v>
      </c>
      <c r="E483">
        <f t="shared" si="42"/>
        <v>218</v>
      </c>
      <c r="F483" t="str">
        <f t="shared" si="43"/>
        <v>201-300</v>
      </c>
      <c r="G483">
        <v>11.99</v>
      </c>
      <c r="H483">
        <v>301</v>
      </c>
      <c r="I483" t="str">
        <f t="shared" si="44"/>
        <v>301-400</v>
      </c>
      <c r="J483" t="s">
        <v>50</v>
      </c>
      <c r="K483">
        <v>2</v>
      </c>
      <c r="L483">
        <v>2</v>
      </c>
      <c r="M483" t="b">
        <v>1</v>
      </c>
      <c r="N483">
        <v>939</v>
      </c>
      <c r="O483" t="str">
        <f t="shared" si="45"/>
        <v>801-1000</v>
      </c>
      <c r="P483">
        <v>21</v>
      </c>
      <c r="Q483" t="str">
        <f t="shared" si="46"/>
        <v>0-50</v>
      </c>
      <c r="R483" t="s">
        <v>71</v>
      </c>
      <c r="S483" t="s">
        <v>57</v>
      </c>
      <c r="T483" t="s">
        <v>47</v>
      </c>
      <c r="U483">
        <v>83</v>
      </c>
      <c r="V483">
        <v>4.9000000000000004</v>
      </c>
      <c r="W483" t="b">
        <v>0</v>
      </c>
      <c r="X483" t="s">
        <v>33</v>
      </c>
      <c r="Y483">
        <v>1058</v>
      </c>
      <c r="Z483" t="str">
        <f t="shared" si="47"/>
        <v>1001-2000</v>
      </c>
      <c r="AA483" t="s">
        <v>59</v>
      </c>
      <c r="AB483" t="s">
        <v>77</v>
      </c>
      <c r="AC483" t="s">
        <v>61</v>
      </c>
    </row>
    <row r="484" spans="1:29" x14ac:dyDescent="0.3">
      <c r="A484">
        <v>3532</v>
      </c>
      <c r="B484" t="s">
        <v>230</v>
      </c>
      <c r="C484" s="1">
        <v>44955</v>
      </c>
      <c r="D484" s="1">
        <v>45641</v>
      </c>
      <c r="E484">
        <f t="shared" si="42"/>
        <v>686</v>
      </c>
      <c r="F484" t="str">
        <f t="shared" si="43"/>
        <v>601-700</v>
      </c>
      <c r="G484">
        <v>7.99</v>
      </c>
      <c r="H484">
        <v>277</v>
      </c>
      <c r="I484" t="str">
        <f t="shared" si="44"/>
        <v>201-300</v>
      </c>
      <c r="J484" t="s">
        <v>29</v>
      </c>
      <c r="K484">
        <v>2</v>
      </c>
      <c r="L484">
        <v>4</v>
      </c>
      <c r="M484" t="b">
        <v>0</v>
      </c>
      <c r="N484">
        <v>659</v>
      </c>
      <c r="O484" t="str">
        <f t="shared" si="45"/>
        <v>601-800</v>
      </c>
      <c r="P484">
        <v>150</v>
      </c>
      <c r="Q484" t="str">
        <f t="shared" si="46"/>
        <v>101-150</v>
      </c>
      <c r="R484" t="s">
        <v>30</v>
      </c>
      <c r="S484" t="s">
        <v>46</v>
      </c>
      <c r="T484" t="s">
        <v>64</v>
      </c>
      <c r="U484">
        <v>79</v>
      </c>
      <c r="V484">
        <v>3.9</v>
      </c>
      <c r="W484" t="b">
        <v>1</v>
      </c>
      <c r="X484" t="s">
        <v>33</v>
      </c>
      <c r="Y484">
        <v>2067</v>
      </c>
      <c r="Z484" t="str">
        <f t="shared" si="47"/>
        <v>2001-3000</v>
      </c>
      <c r="AA484" t="s">
        <v>59</v>
      </c>
      <c r="AB484" t="s">
        <v>68</v>
      </c>
      <c r="AC484" t="s">
        <v>43</v>
      </c>
    </row>
    <row r="485" spans="1:29" x14ac:dyDescent="0.3">
      <c r="A485">
        <v>5375</v>
      </c>
      <c r="B485" t="s">
        <v>309</v>
      </c>
      <c r="C485" s="1">
        <v>44926</v>
      </c>
      <c r="D485" s="1">
        <v>45626</v>
      </c>
      <c r="E485">
        <f t="shared" si="42"/>
        <v>700</v>
      </c>
      <c r="F485" t="str">
        <f t="shared" si="43"/>
        <v>601-700</v>
      </c>
      <c r="G485">
        <v>15.99</v>
      </c>
      <c r="H485">
        <v>423</v>
      </c>
      <c r="I485" t="str">
        <f t="shared" si="44"/>
        <v>401-500</v>
      </c>
      <c r="J485" t="s">
        <v>50</v>
      </c>
      <c r="K485">
        <v>5</v>
      </c>
      <c r="L485">
        <v>2</v>
      </c>
      <c r="M485" t="b">
        <v>1</v>
      </c>
      <c r="N485">
        <v>435</v>
      </c>
      <c r="O485" t="str">
        <f t="shared" si="45"/>
        <v>401-600</v>
      </c>
      <c r="P485">
        <v>108</v>
      </c>
      <c r="Q485" t="str">
        <f t="shared" si="46"/>
        <v>101-150</v>
      </c>
      <c r="R485" t="s">
        <v>51</v>
      </c>
      <c r="S485" t="s">
        <v>46</v>
      </c>
      <c r="T485" t="s">
        <v>64</v>
      </c>
      <c r="U485">
        <v>44</v>
      </c>
      <c r="V485">
        <v>4.5999999999999996</v>
      </c>
      <c r="W485" t="b">
        <v>0</v>
      </c>
      <c r="X485" t="s">
        <v>33</v>
      </c>
      <c r="Y485">
        <v>3763</v>
      </c>
      <c r="Z485" t="str">
        <f t="shared" si="47"/>
        <v>3001-4000</v>
      </c>
      <c r="AA485" t="s">
        <v>65</v>
      </c>
      <c r="AB485" t="s">
        <v>68</v>
      </c>
      <c r="AC485" t="s">
        <v>61</v>
      </c>
    </row>
    <row r="486" spans="1:29" x14ac:dyDescent="0.3">
      <c r="A486">
        <v>8881</v>
      </c>
      <c r="B486" t="s">
        <v>188</v>
      </c>
      <c r="C486" s="1">
        <v>45551</v>
      </c>
      <c r="D486" s="1">
        <v>45620</v>
      </c>
      <c r="E486">
        <f t="shared" si="42"/>
        <v>69</v>
      </c>
      <c r="F486" t="str">
        <f t="shared" si="43"/>
        <v>0-100</v>
      </c>
      <c r="G486">
        <v>11.99</v>
      </c>
      <c r="H486">
        <v>197</v>
      </c>
      <c r="I486" t="str">
        <f t="shared" si="44"/>
        <v>101-200</v>
      </c>
      <c r="J486" t="s">
        <v>39</v>
      </c>
      <c r="K486">
        <v>1</v>
      </c>
      <c r="L486">
        <v>5</v>
      </c>
      <c r="M486" t="b">
        <v>0</v>
      </c>
      <c r="N486">
        <v>292</v>
      </c>
      <c r="O486" t="str">
        <f t="shared" si="45"/>
        <v>201-400</v>
      </c>
      <c r="P486">
        <v>169</v>
      </c>
      <c r="Q486" t="str">
        <f t="shared" si="46"/>
        <v>151-200</v>
      </c>
      <c r="R486" t="s">
        <v>83</v>
      </c>
      <c r="S486" t="s">
        <v>72</v>
      </c>
      <c r="T486" t="s">
        <v>64</v>
      </c>
      <c r="U486">
        <v>3</v>
      </c>
      <c r="V486">
        <v>4.5</v>
      </c>
      <c r="W486" t="b">
        <v>0</v>
      </c>
      <c r="X486" t="s">
        <v>33</v>
      </c>
      <c r="Y486">
        <v>957</v>
      </c>
      <c r="Z486" t="str">
        <f t="shared" si="47"/>
        <v>0-1000</v>
      </c>
      <c r="AA486" t="s">
        <v>41</v>
      </c>
      <c r="AB486" t="s">
        <v>68</v>
      </c>
      <c r="AC486" t="s">
        <v>61</v>
      </c>
    </row>
    <row r="487" spans="1:29" x14ac:dyDescent="0.3">
      <c r="A487">
        <v>1235</v>
      </c>
      <c r="B487" t="s">
        <v>90</v>
      </c>
      <c r="C487" s="1">
        <v>45230</v>
      </c>
      <c r="D487" s="1">
        <v>45623</v>
      </c>
      <c r="E487">
        <f t="shared" si="42"/>
        <v>393</v>
      </c>
      <c r="F487" t="str">
        <f t="shared" si="43"/>
        <v>301-400</v>
      </c>
      <c r="G487">
        <v>15.99</v>
      </c>
      <c r="H487">
        <v>100</v>
      </c>
      <c r="I487" t="str">
        <f t="shared" si="44"/>
        <v>0-100</v>
      </c>
      <c r="J487" t="s">
        <v>54</v>
      </c>
      <c r="K487">
        <v>2</v>
      </c>
      <c r="L487">
        <v>6</v>
      </c>
      <c r="M487" t="b">
        <v>1</v>
      </c>
      <c r="N487">
        <v>103</v>
      </c>
      <c r="O487" t="str">
        <f t="shared" si="45"/>
        <v>0-200</v>
      </c>
      <c r="P487">
        <v>36</v>
      </c>
      <c r="Q487" t="str">
        <f t="shared" si="46"/>
        <v>0-50</v>
      </c>
      <c r="R487" t="s">
        <v>56</v>
      </c>
      <c r="S487" t="s">
        <v>46</v>
      </c>
      <c r="T487" t="s">
        <v>47</v>
      </c>
      <c r="U487">
        <v>68</v>
      </c>
      <c r="V487">
        <v>3.7</v>
      </c>
      <c r="W487" t="b">
        <v>0</v>
      </c>
      <c r="X487" t="s">
        <v>33</v>
      </c>
      <c r="Y487">
        <v>3003</v>
      </c>
      <c r="Z487" t="str">
        <f t="shared" si="47"/>
        <v>3001-4000</v>
      </c>
      <c r="AA487" t="s">
        <v>73</v>
      </c>
      <c r="AB487" t="s">
        <v>77</v>
      </c>
      <c r="AC487" t="s">
        <v>37</v>
      </c>
    </row>
    <row r="488" spans="1:29" x14ac:dyDescent="0.3">
      <c r="A488">
        <v>2533</v>
      </c>
      <c r="B488" t="s">
        <v>207</v>
      </c>
      <c r="C488" s="1">
        <v>45233</v>
      </c>
      <c r="D488" s="1">
        <v>45619</v>
      </c>
      <c r="E488">
        <f t="shared" si="42"/>
        <v>386</v>
      </c>
      <c r="F488" t="str">
        <f t="shared" si="43"/>
        <v>301-400</v>
      </c>
      <c r="G488">
        <v>15.99</v>
      </c>
      <c r="H488">
        <v>338</v>
      </c>
      <c r="I488" t="str">
        <f t="shared" si="44"/>
        <v>301-400</v>
      </c>
      <c r="J488" t="s">
        <v>29</v>
      </c>
      <c r="K488">
        <v>4</v>
      </c>
      <c r="L488">
        <v>2</v>
      </c>
      <c r="M488" t="b">
        <v>0</v>
      </c>
      <c r="N488">
        <v>525</v>
      </c>
      <c r="O488" t="str">
        <f t="shared" si="45"/>
        <v>401-600</v>
      </c>
      <c r="P488">
        <v>140</v>
      </c>
      <c r="Q488" t="str">
        <f t="shared" si="46"/>
        <v>101-150</v>
      </c>
      <c r="R488" t="s">
        <v>67</v>
      </c>
      <c r="S488" t="s">
        <v>57</v>
      </c>
      <c r="T488" t="s">
        <v>75</v>
      </c>
      <c r="U488">
        <v>75</v>
      </c>
      <c r="V488">
        <v>4.5999999999999996</v>
      </c>
      <c r="W488" t="b">
        <v>1</v>
      </c>
      <c r="X488" t="s">
        <v>33</v>
      </c>
      <c r="Y488">
        <v>354</v>
      </c>
      <c r="Z488" t="str">
        <f t="shared" si="47"/>
        <v>0-1000</v>
      </c>
      <c r="AA488" t="s">
        <v>59</v>
      </c>
      <c r="AB488" t="s">
        <v>60</v>
      </c>
      <c r="AC488" t="s">
        <v>84</v>
      </c>
    </row>
    <row r="489" spans="1:29" x14ac:dyDescent="0.3">
      <c r="A489">
        <v>2734</v>
      </c>
      <c r="B489" t="s">
        <v>196</v>
      </c>
      <c r="C489" s="1">
        <v>45449</v>
      </c>
      <c r="D489" s="1">
        <v>45627</v>
      </c>
      <c r="E489">
        <f t="shared" si="42"/>
        <v>178</v>
      </c>
      <c r="F489" t="str">
        <f t="shared" si="43"/>
        <v>101-200</v>
      </c>
      <c r="G489">
        <v>11.99</v>
      </c>
      <c r="H489">
        <v>130</v>
      </c>
      <c r="I489" t="str">
        <f t="shared" si="44"/>
        <v>101-200</v>
      </c>
      <c r="J489" t="s">
        <v>54</v>
      </c>
      <c r="K489">
        <v>1</v>
      </c>
      <c r="L489">
        <v>1</v>
      </c>
      <c r="M489" t="b">
        <v>1</v>
      </c>
      <c r="N489">
        <v>428</v>
      </c>
      <c r="O489" t="str">
        <f t="shared" si="45"/>
        <v>401-600</v>
      </c>
      <c r="P489">
        <v>119</v>
      </c>
      <c r="Q489" t="str">
        <f t="shared" si="46"/>
        <v>101-150</v>
      </c>
      <c r="R489" t="s">
        <v>83</v>
      </c>
      <c r="S489" t="s">
        <v>57</v>
      </c>
      <c r="T489" t="s">
        <v>75</v>
      </c>
      <c r="U489">
        <v>53</v>
      </c>
      <c r="V489">
        <v>4.5</v>
      </c>
      <c r="W489" t="b">
        <v>1</v>
      </c>
      <c r="X489" t="s">
        <v>33</v>
      </c>
      <c r="Y489">
        <v>4922</v>
      </c>
      <c r="Z489" t="str">
        <f t="shared" si="47"/>
        <v>4001-5000</v>
      </c>
      <c r="AA489" t="s">
        <v>73</v>
      </c>
      <c r="AB489" t="s">
        <v>36</v>
      </c>
      <c r="AC489" t="s">
        <v>84</v>
      </c>
    </row>
    <row r="490" spans="1:29" x14ac:dyDescent="0.3">
      <c r="A490">
        <v>4129</v>
      </c>
      <c r="B490" t="s">
        <v>164</v>
      </c>
      <c r="C490" s="1">
        <v>45291</v>
      </c>
      <c r="D490" s="1">
        <v>45621</v>
      </c>
      <c r="E490">
        <f t="shared" si="42"/>
        <v>330</v>
      </c>
      <c r="F490" t="str">
        <f t="shared" si="43"/>
        <v>301-400</v>
      </c>
      <c r="G490">
        <v>11.99</v>
      </c>
      <c r="H490">
        <v>383</v>
      </c>
      <c r="I490" t="str">
        <f t="shared" si="44"/>
        <v>301-400</v>
      </c>
      <c r="J490" t="s">
        <v>63</v>
      </c>
      <c r="K490">
        <v>5</v>
      </c>
      <c r="L490">
        <v>4</v>
      </c>
      <c r="M490" t="b">
        <v>1</v>
      </c>
      <c r="N490">
        <v>711</v>
      </c>
      <c r="O490" t="str">
        <f t="shared" si="45"/>
        <v>601-800</v>
      </c>
      <c r="P490">
        <v>147</v>
      </c>
      <c r="Q490" t="str">
        <f t="shared" si="46"/>
        <v>101-150</v>
      </c>
      <c r="R490" t="s">
        <v>83</v>
      </c>
      <c r="S490" t="s">
        <v>31</v>
      </c>
      <c r="T490" t="s">
        <v>47</v>
      </c>
      <c r="U490">
        <v>68</v>
      </c>
      <c r="V490">
        <v>3.9</v>
      </c>
      <c r="W490" t="b">
        <v>1</v>
      </c>
      <c r="X490" t="s">
        <v>33</v>
      </c>
      <c r="Y490">
        <v>2083</v>
      </c>
      <c r="Z490" t="str">
        <f t="shared" si="47"/>
        <v>2001-3000</v>
      </c>
      <c r="AA490" t="s">
        <v>65</v>
      </c>
      <c r="AB490" t="s">
        <v>60</v>
      </c>
      <c r="AC490" t="s">
        <v>43</v>
      </c>
    </row>
    <row r="491" spans="1:29" x14ac:dyDescent="0.3">
      <c r="A491">
        <v>3762</v>
      </c>
      <c r="B491" t="s">
        <v>210</v>
      </c>
      <c r="C491" s="1">
        <v>45288</v>
      </c>
      <c r="D491" s="1">
        <v>45626</v>
      </c>
      <c r="E491">
        <f t="shared" si="42"/>
        <v>338</v>
      </c>
      <c r="F491" t="str">
        <f t="shared" si="43"/>
        <v>301-400</v>
      </c>
      <c r="G491">
        <v>11.99</v>
      </c>
      <c r="H491">
        <v>411</v>
      </c>
      <c r="I491" t="str">
        <f t="shared" si="44"/>
        <v>401-500</v>
      </c>
      <c r="J491" t="s">
        <v>29</v>
      </c>
      <c r="K491">
        <v>5</v>
      </c>
      <c r="L491">
        <v>6</v>
      </c>
      <c r="M491" t="b">
        <v>1</v>
      </c>
      <c r="N491">
        <v>887</v>
      </c>
      <c r="O491" t="str">
        <f t="shared" si="45"/>
        <v>801-1000</v>
      </c>
      <c r="P491">
        <v>37</v>
      </c>
      <c r="Q491" t="str">
        <f t="shared" si="46"/>
        <v>0-50</v>
      </c>
      <c r="R491" t="s">
        <v>67</v>
      </c>
      <c r="S491" t="s">
        <v>31</v>
      </c>
      <c r="T491" t="s">
        <v>75</v>
      </c>
      <c r="U491">
        <v>66</v>
      </c>
      <c r="V491">
        <v>3.9</v>
      </c>
      <c r="W491" t="b">
        <v>1</v>
      </c>
      <c r="X491" t="s">
        <v>33</v>
      </c>
      <c r="Y491">
        <v>2098</v>
      </c>
      <c r="Z491" t="str">
        <f t="shared" si="47"/>
        <v>2001-3000</v>
      </c>
      <c r="AA491" t="s">
        <v>41</v>
      </c>
      <c r="AB491" t="s">
        <v>68</v>
      </c>
      <c r="AC491" t="s">
        <v>37</v>
      </c>
    </row>
    <row r="492" spans="1:29" x14ac:dyDescent="0.3">
      <c r="A492">
        <v>4341</v>
      </c>
      <c r="B492" t="s">
        <v>310</v>
      </c>
      <c r="C492" s="1">
        <v>45078</v>
      </c>
      <c r="D492" s="1">
        <v>45633</v>
      </c>
      <c r="E492">
        <f t="shared" si="42"/>
        <v>555</v>
      </c>
      <c r="F492" t="str">
        <f t="shared" si="43"/>
        <v>501-600</v>
      </c>
      <c r="G492">
        <v>11.99</v>
      </c>
      <c r="H492">
        <v>347</v>
      </c>
      <c r="I492" t="str">
        <f t="shared" si="44"/>
        <v>301-400</v>
      </c>
      <c r="J492" t="s">
        <v>63</v>
      </c>
      <c r="K492">
        <v>4</v>
      </c>
      <c r="L492">
        <v>2</v>
      </c>
      <c r="M492" t="b">
        <v>1</v>
      </c>
      <c r="N492">
        <v>546</v>
      </c>
      <c r="O492" t="str">
        <f t="shared" si="45"/>
        <v>401-600</v>
      </c>
      <c r="P492">
        <v>12</v>
      </c>
      <c r="Q492" t="str">
        <f t="shared" si="46"/>
        <v>0-50</v>
      </c>
      <c r="R492" t="s">
        <v>67</v>
      </c>
      <c r="S492" t="s">
        <v>31</v>
      </c>
      <c r="T492" t="s">
        <v>58</v>
      </c>
      <c r="U492">
        <v>31</v>
      </c>
      <c r="V492">
        <v>3.1</v>
      </c>
      <c r="W492" t="b">
        <v>0</v>
      </c>
      <c r="X492" t="s">
        <v>33</v>
      </c>
      <c r="Y492">
        <v>2022</v>
      </c>
      <c r="Z492" t="str">
        <f t="shared" si="47"/>
        <v>2001-3000</v>
      </c>
      <c r="AA492" t="s">
        <v>35</v>
      </c>
      <c r="AB492" t="s">
        <v>36</v>
      </c>
      <c r="AC492" t="s">
        <v>43</v>
      </c>
    </row>
    <row r="493" spans="1:29" x14ac:dyDescent="0.3">
      <c r="A493">
        <v>6638</v>
      </c>
      <c r="B493" t="s">
        <v>311</v>
      </c>
      <c r="C493" s="1">
        <v>45201</v>
      </c>
      <c r="D493" s="1">
        <v>45637</v>
      </c>
      <c r="E493">
        <f t="shared" si="42"/>
        <v>436</v>
      </c>
      <c r="F493" t="str">
        <f t="shared" si="43"/>
        <v>401-500</v>
      </c>
      <c r="G493">
        <v>11.99</v>
      </c>
      <c r="H493">
        <v>302</v>
      </c>
      <c r="I493" t="str">
        <f t="shared" si="44"/>
        <v>301-400</v>
      </c>
      <c r="J493" t="s">
        <v>70</v>
      </c>
      <c r="K493">
        <v>4</v>
      </c>
      <c r="L493">
        <v>2</v>
      </c>
      <c r="M493" t="b">
        <v>1</v>
      </c>
      <c r="N493">
        <v>417</v>
      </c>
      <c r="O493" t="str">
        <f t="shared" si="45"/>
        <v>401-600</v>
      </c>
      <c r="P493">
        <v>143</v>
      </c>
      <c r="Q493" t="str">
        <f t="shared" si="46"/>
        <v>101-150</v>
      </c>
      <c r="R493" t="s">
        <v>45</v>
      </c>
      <c r="S493" t="s">
        <v>46</v>
      </c>
      <c r="T493" t="s">
        <v>47</v>
      </c>
      <c r="U493">
        <v>14</v>
      </c>
      <c r="V493">
        <v>4.7</v>
      </c>
      <c r="W493" t="b">
        <v>0</v>
      </c>
      <c r="X493" t="s">
        <v>33</v>
      </c>
      <c r="Y493">
        <v>3791</v>
      </c>
      <c r="Z493" t="str">
        <f t="shared" si="47"/>
        <v>3001-4000</v>
      </c>
      <c r="AA493" t="s">
        <v>35</v>
      </c>
      <c r="AB493" t="s">
        <v>77</v>
      </c>
      <c r="AC493" t="s">
        <v>84</v>
      </c>
    </row>
    <row r="494" spans="1:29" x14ac:dyDescent="0.3">
      <c r="A494">
        <v>5861</v>
      </c>
      <c r="B494" t="s">
        <v>213</v>
      </c>
      <c r="C494" s="1">
        <v>45054</v>
      </c>
      <c r="D494" s="1">
        <v>45629</v>
      </c>
      <c r="E494">
        <f t="shared" si="42"/>
        <v>575</v>
      </c>
      <c r="F494" t="str">
        <f t="shared" si="43"/>
        <v>501-600</v>
      </c>
      <c r="G494">
        <v>15.99</v>
      </c>
      <c r="H494">
        <v>361</v>
      </c>
      <c r="I494" t="str">
        <f t="shared" si="44"/>
        <v>301-400</v>
      </c>
      <c r="J494" t="s">
        <v>89</v>
      </c>
      <c r="K494">
        <v>3</v>
      </c>
      <c r="L494">
        <v>6</v>
      </c>
      <c r="M494" t="b">
        <v>0</v>
      </c>
      <c r="N494">
        <v>407</v>
      </c>
      <c r="O494" t="str">
        <f t="shared" si="45"/>
        <v>401-600</v>
      </c>
      <c r="P494">
        <v>126</v>
      </c>
      <c r="Q494" t="str">
        <f t="shared" si="46"/>
        <v>101-150</v>
      </c>
      <c r="R494" t="s">
        <v>71</v>
      </c>
      <c r="S494" t="s">
        <v>46</v>
      </c>
      <c r="T494" t="s">
        <v>58</v>
      </c>
      <c r="U494">
        <v>80</v>
      </c>
      <c r="V494">
        <v>4.3</v>
      </c>
      <c r="W494" t="b">
        <v>0</v>
      </c>
      <c r="X494" t="s">
        <v>33</v>
      </c>
      <c r="Y494">
        <v>728</v>
      </c>
      <c r="Z494" t="str">
        <f t="shared" si="47"/>
        <v>0-1000</v>
      </c>
      <c r="AA494" t="s">
        <v>65</v>
      </c>
      <c r="AB494" t="s">
        <v>36</v>
      </c>
      <c r="AC494" t="s">
        <v>37</v>
      </c>
    </row>
    <row r="495" spans="1:29" x14ac:dyDescent="0.3">
      <c r="A495">
        <v>8815</v>
      </c>
      <c r="B495" t="s">
        <v>224</v>
      </c>
      <c r="C495" s="1">
        <v>45243</v>
      </c>
      <c r="D495" s="1">
        <v>45627</v>
      </c>
      <c r="E495">
        <f t="shared" si="42"/>
        <v>384</v>
      </c>
      <c r="F495" t="str">
        <f t="shared" si="43"/>
        <v>301-400</v>
      </c>
      <c r="G495">
        <v>7.99</v>
      </c>
      <c r="H495">
        <v>148</v>
      </c>
      <c r="I495" t="str">
        <f t="shared" si="44"/>
        <v>101-200</v>
      </c>
      <c r="J495" t="s">
        <v>54</v>
      </c>
      <c r="K495">
        <v>1</v>
      </c>
      <c r="L495">
        <v>1</v>
      </c>
      <c r="M495" t="b">
        <v>1</v>
      </c>
      <c r="N495">
        <v>579</v>
      </c>
      <c r="O495" t="str">
        <f t="shared" si="45"/>
        <v>401-600</v>
      </c>
      <c r="P495">
        <v>121</v>
      </c>
      <c r="Q495" t="str">
        <f t="shared" si="46"/>
        <v>101-150</v>
      </c>
      <c r="R495" t="s">
        <v>83</v>
      </c>
      <c r="S495" t="s">
        <v>72</v>
      </c>
      <c r="T495" t="s">
        <v>58</v>
      </c>
      <c r="U495">
        <v>8</v>
      </c>
      <c r="V495">
        <v>3.6</v>
      </c>
      <c r="W495" t="b">
        <v>0</v>
      </c>
      <c r="X495" t="s">
        <v>33</v>
      </c>
      <c r="Y495">
        <v>3448</v>
      </c>
      <c r="Z495" t="str">
        <f t="shared" si="47"/>
        <v>3001-4000</v>
      </c>
      <c r="AA495" t="s">
        <v>59</v>
      </c>
      <c r="AB495" t="s">
        <v>68</v>
      </c>
      <c r="AC495" t="s">
        <v>43</v>
      </c>
    </row>
    <row r="496" spans="1:29" x14ac:dyDescent="0.3">
      <c r="A496">
        <v>8793</v>
      </c>
      <c r="B496" t="s">
        <v>115</v>
      </c>
      <c r="C496" s="1">
        <v>45430</v>
      </c>
      <c r="D496" s="1">
        <v>45617</v>
      </c>
      <c r="E496">
        <f t="shared" si="42"/>
        <v>187</v>
      </c>
      <c r="F496" t="str">
        <f t="shared" si="43"/>
        <v>101-200</v>
      </c>
      <c r="G496">
        <v>7.99</v>
      </c>
      <c r="H496">
        <v>162</v>
      </c>
      <c r="I496" t="str">
        <f t="shared" si="44"/>
        <v>101-200</v>
      </c>
      <c r="J496" t="s">
        <v>50</v>
      </c>
      <c r="K496">
        <v>2</v>
      </c>
      <c r="L496">
        <v>5</v>
      </c>
      <c r="M496" t="b">
        <v>1</v>
      </c>
      <c r="N496">
        <v>672</v>
      </c>
      <c r="O496" t="str">
        <f t="shared" si="45"/>
        <v>601-800</v>
      </c>
      <c r="P496">
        <v>57</v>
      </c>
      <c r="Q496" t="str">
        <f t="shared" si="46"/>
        <v>51-100</v>
      </c>
      <c r="R496" t="s">
        <v>67</v>
      </c>
      <c r="S496" t="s">
        <v>46</v>
      </c>
      <c r="T496" t="s">
        <v>47</v>
      </c>
      <c r="U496">
        <v>16</v>
      </c>
      <c r="V496">
        <v>4.3</v>
      </c>
      <c r="W496" t="b">
        <v>0</v>
      </c>
      <c r="X496" t="s">
        <v>33</v>
      </c>
      <c r="Y496">
        <v>3930</v>
      </c>
      <c r="Z496" t="str">
        <f t="shared" si="47"/>
        <v>3001-4000</v>
      </c>
      <c r="AA496" t="s">
        <v>65</v>
      </c>
      <c r="AB496" t="s">
        <v>60</v>
      </c>
      <c r="AC496" t="s">
        <v>84</v>
      </c>
    </row>
    <row r="497" spans="1:29" x14ac:dyDescent="0.3">
      <c r="A497">
        <v>3469</v>
      </c>
      <c r="B497" t="s">
        <v>99</v>
      </c>
      <c r="C497" s="1">
        <v>45144</v>
      </c>
      <c r="D497" s="1">
        <v>45644</v>
      </c>
      <c r="E497">
        <f t="shared" si="42"/>
        <v>500</v>
      </c>
      <c r="F497" t="str">
        <f t="shared" si="43"/>
        <v>401-500</v>
      </c>
      <c r="G497">
        <v>7.99</v>
      </c>
      <c r="H497">
        <v>379</v>
      </c>
      <c r="I497" t="str">
        <f t="shared" si="44"/>
        <v>301-400</v>
      </c>
      <c r="J497" t="s">
        <v>39</v>
      </c>
      <c r="K497">
        <v>3</v>
      </c>
      <c r="L497">
        <v>5</v>
      </c>
      <c r="M497" t="b">
        <v>1</v>
      </c>
      <c r="N497">
        <v>377</v>
      </c>
      <c r="O497" t="str">
        <f t="shared" si="45"/>
        <v>201-400</v>
      </c>
      <c r="P497">
        <v>153</v>
      </c>
      <c r="Q497" t="str">
        <f t="shared" si="46"/>
        <v>151-200</v>
      </c>
      <c r="R497" t="s">
        <v>67</v>
      </c>
      <c r="S497" t="s">
        <v>72</v>
      </c>
      <c r="T497" t="s">
        <v>47</v>
      </c>
      <c r="U497">
        <v>67</v>
      </c>
      <c r="V497">
        <v>3.6</v>
      </c>
      <c r="W497" t="b">
        <v>1</v>
      </c>
      <c r="X497" t="s">
        <v>33</v>
      </c>
      <c r="Y497">
        <v>3702</v>
      </c>
      <c r="Z497" t="str">
        <f t="shared" si="47"/>
        <v>3001-4000</v>
      </c>
      <c r="AA497" t="s">
        <v>35</v>
      </c>
      <c r="AB497" t="s">
        <v>60</v>
      </c>
      <c r="AC497" t="s">
        <v>84</v>
      </c>
    </row>
    <row r="498" spans="1:29" x14ac:dyDescent="0.3">
      <c r="A498">
        <v>3654</v>
      </c>
      <c r="B498" t="s">
        <v>118</v>
      </c>
      <c r="C498" s="1">
        <v>45346</v>
      </c>
      <c r="D498" s="1">
        <v>45640</v>
      </c>
      <c r="E498">
        <f t="shared" si="42"/>
        <v>294</v>
      </c>
      <c r="F498" t="str">
        <f t="shared" si="43"/>
        <v>201-300</v>
      </c>
      <c r="G498">
        <v>15.99</v>
      </c>
      <c r="H498">
        <v>373</v>
      </c>
      <c r="I498" t="str">
        <f t="shared" si="44"/>
        <v>301-400</v>
      </c>
      <c r="J498" t="s">
        <v>70</v>
      </c>
      <c r="K498">
        <v>2</v>
      </c>
      <c r="L498">
        <v>6</v>
      </c>
      <c r="M498" t="b">
        <v>1</v>
      </c>
      <c r="N498">
        <v>818</v>
      </c>
      <c r="O498" t="str">
        <f t="shared" si="45"/>
        <v>801-1000</v>
      </c>
      <c r="P498">
        <v>34</v>
      </c>
      <c r="Q498" t="str">
        <f t="shared" si="46"/>
        <v>0-50</v>
      </c>
      <c r="R498" t="s">
        <v>45</v>
      </c>
      <c r="S498" t="s">
        <v>31</v>
      </c>
      <c r="T498" t="s">
        <v>64</v>
      </c>
      <c r="U498">
        <v>57</v>
      </c>
      <c r="V498">
        <v>3.8</v>
      </c>
      <c r="W498" t="b">
        <v>1</v>
      </c>
      <c r="X498" t="s">
        <v>33</v>
      </c>
      <c r="Y498">
        <v>2400</v>
      </c>
      <c r="Z498" t="str">
        <f t="shared" si="47"/>
        <v>2001-3000</v>
      </c>
      <c r="AA498" t="s">
        <v>41</v>
      </c>
      <c r="AB498" t="s">
        <v>68</v>
      </c>
      <c r="AC498" t="s">
        <v>43</v>
      </c>
    </row>
    <row r="499" spans="1:29" x14ac:dyDescent="0.3">
      <c r="A499">
        <v>9555</v>
      </c>
      <c r="B499" t="s">
        <v>224</v>
      </c>
      <c r="C499" s="1">
        <v>45506</v>
      </c>
      <c r="D499" s="1">
        <v>45618</v>
      </c>
      <c r="E499">
        <f t="shared" si="42"/>
        <v>112</v>
      </c>
      <c r="F499" t="str">
        <f t="shared" si="43"/>
        <v>101-200</v>
      </c>
      <c r="G499">
        <v>11.99</v>
      </c>
      <c r="H499">
        <v>354</v>
      </c>
      <c r="I499" t="str">
        <f t="shared" si="44"/>
        <v>301-400</v>
      </c>
      <c r="J499" t="s">
        <v>54</v>
      </c>
      <c r="K499">
        <v>1</v>
      </c>
      <c r="L499">
        <v>1</v>
      </c>
      <c r="M499" t="b">
        <v>1</v>
      </c>
      <c r="N499">
        <v>225</v>
      </c>
      <c r="O499" t="str">
        <f t="shared" si="45"/>
        <v>201-400</v>
      </c>
      <c r="P499">
        <v>1</v>
      </c>
      <c r="Q499" t="str">
        <f t="shared" si="46"/>
        <v>0-50</v>
      </c>
      <c r="R499" t="s">
        <v>51</v>
      </c>
      <c r="S499" t="s">
        <v>72</v>
      </c>
      <c r="T499" t="s">
        <v>32</v>
      </c>
      <c r="U499">
        <v>83</v>
      </c>
      <c r="V499">
        <v>4.3</v>
      </c>
      <c r="W499" t="b">
        <v>1</v>
      </c>
      <c r="X499" t="s">
        <v>33</v>
      </c>
      <c r="Y499">
        <v>548</v>
      </c>
      <c r="Z499" t="str">
        <f t="shared" si="47"/>
        <v>0-1000</v>
      </c>
      <c r="AA499" t="s">
        <v>73</v>
      </c>
      <c r="AB499" t="s">
        <v>77</v>
      </c>
      <c r="AC499" t="s">
        <v>43</v>
      </c>
    </row>
    <row r="500" spans="1:29" x14ac:dyDescent="0.3">
      <c r="A500">
        <v>4028</v>
      </c>
      <c r="B500" t="s">
        <v>158</v>
      </c>
      <c r="C500" s="1">
        <v>45416</v>
      </c>
      <c r="D500" s="1">
        <v>45635</v>
      </c>
      <c r="E500">
        <f t="shared" si="42"/>
        <v>219</v>
      </c>
      <c r="F500" t="str">
        <f t="shared" si="43"/>
        <v>201-300</v>
      </c>
      <c r="G500">
        <v>7.99</v>
      </c>
      <c r="H500">
        <v>76</v>
      </c>
      <c r="I500" t="str">
        <f t="shared" si="44"/>
        <v>0-100</v>
      </c>
      <c r="J500" t="s">
        <v>63</v>
      </c>
      <c r="K500">
        <v>2</v>
      </c>
      <c r="L500">
        <v>4</v>
      </c>
      <c r="M500" t="b">
        <v>1</v>
      </c>
      <c r="N500">
        <v>324</v>
      </c>
      <c r="O500" t="str">
        <f t="shared" si="45"/>
        <v>201-400</v>
      </c>
      <c r="P500">
        <v>113</v>
      </c>
      <c r="Q500" t="str">
        <f t="shared" si="46"/>
        <v>101-150</v>
      </c>
      <c r="R500" t="s">
        <v>67</v>
      </c>
      <c r="S500" t="s">
        <v>57</v>
      </c>
      <c r="T500" t="s">
        <v>75</v>
      </c>
      <c r="U500">
        <v>87</v>
      </c>
      <c r="V500">
        <v>4.9000000000000004</v>
      </c>
      <c r="W500" t="b">
        <v>0</v>
      </c>
      <c r="X500" t="s">
        <v>33</v>
      </c>
      <c r="Y500">
        <v>4702</v>
      </c>
      <c r="Z500" t="str">
        <f t="shared" si="47"/>
        <v>4001-5000</v>
      </c>
      <c r="AA500" t="s">
        <v>65</v>
      </c>
      <c r="AB500" t="s">
        <v>42</v>
      </c>
      <c r="AC500" t="s">
        <v>61</v>
      </c>
    </row>
    <row r="501" spans="1:29" x14ac:dyDescent="0.3">
      <c r="A501">
        <v>9499</v>
      </c>
      <c r="B501" t="s">
        <v>137</v>
      </c>
      <c r="C501" s="1">
        <v>45033</v>
      </c>
      <c r="D501" s="1">
        <v>45640</v>
      </c>
      <c r="E501">
        <f t="shared" si="42"/>
        <v>607</v>
      </c>
      <c r="F501" t="str">
        <f t="shared" si="43"/>
        <v>601-700</v>
      </c>
      <c r="G501">
        <v>11.99</v>
      </c>
      <c r="H501">
        <v>316</v>
      </c>
      <c r="I501" t="str">
        <f t="shared" si="44"/>
        <v>301-400</v>
      </c>
      <c r="J501" t="s">
        <v>29</v>
      </c>
      <c r="K501">
        <v>1</v>
      </c>
      <c r="L501">
        <v>3</v>
      </c>
      <c r="M501" t="b">
        <v>0</v>
      </c>
      <c r="N501">
        <v>793</v>
      </c>
      <c r="O501" t="str">
        <f t="shared" si="45"/>
        <v>601-800</v>
      </c>
      <c r="P501">
        <v>141</v>
      </c>
      <c r="Q501" t="str">
        <f t="shared" si="46"/>
        <v>101-150</v>
      </c>
      <c r="R501" t="s">
        <v>30</v>
      </c>
      <c r="S501" t="s">
        <v>31</v>
      </c>
      <c r="T501" t="s">
        <v>40</v>
      </c>
      <c r="U501">
        <v>28</v>
      </c>
      <c r="V501">
        <v>3.4</v>
      </c>
      <c r="W501" t="b">
        <v>0</v>
      </c>
      <c r="X501" t="s">
        <v>33</v>
      </c>
      <c r="Y501">
        <v>2821</v>
      </c>
      <c r="Z501" t="str">
        <f t="shared" si="47"/>
        <v>2001-3000</v>
      </c>
      <c r="AA501" t="s">
        <v>41</v>
      </c>
      <c r="AB501" t="s">
        <v>68</v>
      </c>
      <c r="AC501" t="s">
        <v>61</v>
      </c>
    </row>
    <row r="502" spans="1:29" x14ac:dyDescent="0.3">
      <c r="A502">
        <v>8628</v>
      </c>
      <c r="B502" t="s">
        <v>122</v>
      </c>
      <c r="C502" s="1">
        <v>44921</v>
      </c>
      <c r="D502" s="1">
        <v>45625</v>
      </c>
      <c r="E502">
        <f t="shared" si="42"/>
        <v>704</v>
      </c>
      <c r="F502" t="str">
        <f t="shared" si="43"/>
        <v>701-800</v>
      </c>
      <c r="G502">
        <v>11.99</v>
      </c>
      <c r="H502">
        <v>331</v>
      </c>
      <c r="I502" t="str">
        <f t="shared" si="44"/>
        <v>301-400</v>
      </c>
      <c r="J502" t="s">
        <v>63</v>
      </c>
      <c r="K502">
        <v>4</v>
      </c>
      <c r="L502">
        <v>2</v>
      </c>
      <c r="M502" t="b">
        <v>1</v>
      </c>
      <c r="N502">
        <v>133</v>
      </c>
      <c r="O502" t="str">
        <f t="shared" si="45"/>
        <v>0-200</v>
      </c>
      <c r="P502">
        <v>143</v>
      </c>
      <c r="Q502" t="str">
        <f t="shared" si="46"/>
        <v>101-150</v>
      </c>
      <c r="R502" t="s">
        <v>51</v>
      </c>
      <c r="S502" t="s">
        <v>31</v>
      </c>
      <c r="T502" t="s">
        <v>58</v>
      </c>
      <c r="U502">
        <v>35</v>
      </c>
      <c r="V502">
        <v>4.5999999999999996</v>
      </c>
      <c r="W502" t="b">
        <v>1</v>
      </c>
      <c r="X502" t="s">
        <v>33</v>
      </c>
      <c r="Y502">
        <v>484</v>
      </c>
      <c r="Z502" t="str">
        <f t="shared" si="47"/>
        <v>0-1000</v>
      </c>
      <c r="AA502" t="s">
        <v>65</v>
      </c>
      <c r="AB502" t="s">
        <v>77</v>
      </c>
      <c r="AC502" t="s">
        <v>37</v>
      </c>
    </row>
    <row r="503" spans="1:29" x14ac:dyDescent="0.3">
      <c r="A503">
        <v>9942</v>
      </c>
      <c r="B503" t="s">
        <v>119</v>
      </c>
      <c r="C503" s="1">
        <v>45142</v>
      </c>
      <c r="D503" s="1">
        <v>45616</v>
      </c>
      <c r="E503">
        <f t="shared" si="42"/>
        <v>474</v>
      </c>
      <c r="F503" t="str">
        <f t="shared" si="43"/>
        <v>401-500</v>
      </c>
      <c r="G503">
        <v>15.99</v>
      </c>
      <c r="H503">
        <v>418</v>
      </c>
      <c r="I503" t="str">
        <f t="shared" si="44"/>
        <v>401-500</v>
      </c>
      <c r="J503" t="s">
        <v>54</v>
      </c>
      <c r="K503">
        <v>1</v>
      </c>
      <c r="L503">
        <v>5</v>
      </c>
      <c r="M503" t="b">
        <v>1</v>
      </c>
      <c r="N503">
        <v>260</v>
      </c>
      <c r="O503" t="str">
        <f t="shared" si="45"/>
        <v>201-400</v>
      </c>
      <c r="P503">
        <v>161</v>
      </c>
      <c r="Q503" t="str">
        <f t="shared" si="46"/>
        <v>151-200</v>
      </c>
      <c r="R503" t="s">
        <v>45</v>
      </c>
      <c r="S503" t="s">
        <v>72</v>
      </c>
      <c r="T503" t="s">
        <v>64</v>
      </c>
      <c r="U503">
        <v>49</v>
      </c>
      <c r="V503">
        <v>3.6</v>
      </c>
      <c r="W503" t="b">
        <v>1</v>
      </c>
      <c r="X503" t="s">
        <v>33</v>
      </c>
      <c r="Y503">
        <v>2871</v>
      </c>
      <c r="Z503" t="str">
        <f t="shared" si="47"/>
        <v>2001-3000</v>
      </c>
      <c r="AA503" t="s">
        <v>59</v>
      </c>
      <c r="AB503" t="s">
        <v>42</v>
      </c>
      <c r="AC503" t="s">
        <v>37</v>
      </c>
    </row>
    <row r="504" spans="1:29" x14ac:dyDescent="0.3">
      <c r="A504">
        <v>4044</v>
      </c>
      <c r="B504" t="s">
        <v>312</v>
      </c>
      <c r="C504" s="1">
        <v>45081</v>
      </c>
      <c r="D504" s="1">
        <v>45619</v>
      </c>
      <c r="E504">
        <f t="shared" si="42"/>
        <v>538</v>
      </c>
      <c r="F504" t="str">
        <f t="shared" si="43"/>
        <v>501-600</v>
      </c>
      <c r="G504">
        <v>15.99</v>
      </c>
      <c r="H504">
        <v>309</v>
      </c>
      <c r="I504" t="str">
        <f t="shared" si="44"/>
        <v>301-400</v>
      </c>
      <c r="J504" t="s">
        <v>89</v>
      </c>
      <c r="K504">
        <v>5</v>
      </c>
      <c r="L504">
        <v>5</v>
      </c>
      <c r="M504" t="b">
        <v>0</v>
      </c>
      <c r="N504">
        <v>851</v>
      </c>
      <c r="O504" t="str">
        <f t="shared" si="45"/>
        <v>801-1000</v>
      </c>
      <c r="P504">
        <v>166</v>
      </c>
      <c r="Q504" t="str">
        <f t="shared" si="46"/>
        <v>151-200</v>
      </c>
      <c r="R504" t="s">
        <v>83</v>
      </c>
      <c r="S504" t="s">
        <v>72</v>
      </c>
      <c r="T504" t="s">
        <v>58</v>
      </c>
      <c r="U504">
        <v>66</v>
      </c>
      <c r="V504">
        <v>4</v>
      </c>
      <c r="W504" t="b">
        <v>1</v>
      </c>
      <c r="X504" t="s">
        <v>33</v>
      </c>
      <c r="Y504">
        <v>4783</v>
      </c>
      <c r="Z504" t="str">
        <f t="shared" si="47"/>
        <v>4001-5000</v>
      </c>
      <c r="AA504" t="s">
        <v>65</v>
      </c>
      <c r="AB504" t="s">
        <v>68</v>
      </c>
      <c r="AC504" t="s">
        <v>84</v>
      </c>
    </row>
    <row r="505" spans="1:29" x14ac:dyDescent="0.3">
      <c r="A505">
        <v>8143</v>
      </c>
      <c r="B505" t="s">
        <v>92</v>
      </c>
      <c r="C505" s="1">
        <v>45441</v>
      </c>
      <c r="D505" s="1">
        <v>45637</v>
      </c>
      <c r="E505">
        <f t="shared" si="42"/>
        <v>196</v>
      </c>
      <c r="F505" t="str">
        <f t="shared" si="43"/>
        <v>101-200</v>
      </c>
      <c r="G505">
        <v>7.99</v>
      </c>
      <c r="H505">
        <v>252</v>
      </c>
      <c r="I505" t="str">
        <f t="shared" si="44"/>
        <v>201-300</v>
      </c>
      <c r="J505" t="s">
        <v>39</v>
      </c>
      <c r="K505">
        <v>3</v>
      </c>
      <c r="L505">
        <v>5</v>
      </c>
      <c r="M505" t="b">
        <v>1</v>
      </c>
      <c r="N505">
        <v>105</v>
      </c>
      <c r="O505" t="str">
        <f t="shared" si="45"/>
        <v>0-200</v>
      </c>
      <c r="P505">
        <v>118</v>
      </c>
      <c r="Q505" t="str">
        <f t="shared" si="46"/>
        <v>101-150</v>
      </c>
      <c r="R505" t="s">
        <v>71</v>
      </c>
      <c r="S505" t="s">
        <v>46</v>
      </c>
      <c r="T505" t="s">
        <v>40</v>
      </c>
      <c r="U505">
        <v>52</v>
      </c>
      <c r="V505">
        <v>4.4000000000000004</v>
      </c>
      <c r="W505" t="b">
        <v>1</v>
      </c>
      <c r="X505" t="s">
        <v>33</v>
      </c>
      <c r="Y505">
        <v>2725</v>
      </c>
      <c r="Z505" t="str">
        <f t="shared" si="47"/>
        <v>2001-3000</v>
      </c>
      <c r="AA505" t="s">
        <v>65</v>
      </c>
      <c r="AB505" t="s">
        <v>42</v>
      </c>
      <c r="AC505" t="s">
        <v>61</v>
      </c>
    </row>
    <row r="506" spans="1:29" x14ac:dyDescent="0.3">
      <c r="A506">
        <v>3984</v>
      </c>
      <c r="B506" t="s">
        <v>177</v>
      </c>
      <c r="C506" s="1">
        <v>45006</v>
      </c>
      <c r="D506" s="1">
        <v>45627</v>
      </c>
      <c r="E506">
        <f t="shared" si="42"/>
        <v>621</v>
      </c>
      <c r="F506" t="str">
        <f t="shared" si="43"/>
        <v>601-700</v>
      </c>
      <c r="G506">
        <v>15.99</v>
      </c>
      <c r="H506">
        <v>146</v>
      </c>
      <c r="I506" t="str">
        <f t="shared" si="44"/>
        <v>101-200</v>
      </c>
      <c r="J506" t="s">
        <v>70</v>
      </c>
      <c r="K506">
        <v>4</v>
      </c>
      <c r="L506">
        <v>6</v>
      </c>
      <c r="M506" t="b">
        <v>0</v>
      </c>
      <c r="N506">
        <v>646</v>
      </c>
      <c r="O506" t="str">
        <f t="shared" si="45"/>
        <v>601-800</v>
      </c>
      <c r="P506">
        <v>139</v>
      </c>
      <c r="Q506" t="str">
        <f t="shared" si="46"/>
        <v>101-150</v>
      </c>
      <c r="R506" t="s">
        <v>71</v>
      </c>
      <c r="S506" t="s">
        <v>31</v>
      </c>
      <c r="T506" t="s">
        <v>40</v>
      </c>
      <c r="U506">
        <v>27</v>
      </c>
      <c r="V506">
        <v>3.7</v>
      </c>
      <c r="W506" t="b">
        <v>1</v>
      </c>
      <c r="X506" t="s">
        <v>33</v>
      </c>
      <c r="Y506">
        <v>4400</v>
      </c>
      <c r="Z506" t="str">
        <f t="shared" si="47"/>
        <v>4001-5000</v>
      </c>
      <c r="AA506" t="s">
        <v>73</v>
      </c>
      <c r="AB506" t="s">
        <v>60</v>
      </c>
      <c r="AC506" t="s">
        <v>37</v>
      </c>
    </row>
    <row r="507" spans="1:29" x14ac:dyDescent="0.3">
      <c r="A507">
        <v>9294</v>
      </c>
      <c r="B507" t="s">
        <v>313</v>
      </c>
      <c r="C507" s="1">
        <v>44977</v>
      </c>
      <c r="D507" s="1">
        <v>45617</v>
      </c>
      <c r="E507">
        <f t="shared" si="42"/>
        <v>640</v>
      </c>
      <c r="F507" t="str">
        <f t="shared" si="43"/>
        <v>601-700</v>
      </c>
      <c r="G507">
        <v>11.99</v>
      </c>
      <c r="H507">
        <v>352</v>
      </c>
      <c r="I507" t="str">
        <f t="shared" si="44"/>
        <v>301-400</v>
      </c>
      <c r="J507" t="s">
        <v>63</v>
      </c>
      <c r="K507">
        <v>4</v>
      </c>
      <c r="L507">
        <v>4</v>
      </c>
      <c r="M507" t="b">
        <v>1</v>
      </c>
      <c r="N507">
        <v>358</v>
      </c>
      <c r="O507" t="str">
        <f t="shared" si="45"/>
        <v>201-400</v>
      </c>
      <c r="P507">
        <v>6</v>
      </c>
      <c r="Q507" t="str">
        <f t="shared" si="46"/>
        <v>0-50</v>
      </c>
      <c r="R507" t="s">
        <v>45</v>
      </c>
      <c r="S507" t="s">
        <v>46</v>
      </c>
      <c r="T507" t="s">
        <v>47</v>
      </c>
      <c r="U507">
        <v>32</v>
      </c>
      <c r="V507">
        <v>3.8</v>
      </c>
      <c r="W507" t="b">
        <v>0</v>
      </c>
      <c r="X507" t="s">
        <v>33</v>
      </c>
      <c r="Y507">
        <v>2218</v>
      </c>
      <c r="Z507" t="str">
        <f t="shared" si="47"/>
        <v>2001-3000</v>
      </c>
      <c r="AA507" t="s">
        <v>35</v>
      </c>
      <c r="AB507" t="s">
        <v>42</v>
      </c>
      <c r="AC507" t="s">
        <v>43</v>
      </c>
    </row>
    <row r="508" spans="1:29" x14ac:dyDescent="0.3">
      <c r="A508">
        <v>4769</v>
      </c>
      <c r="B508" t="s">
        <v>119</v>
      </c>
      <c r="C508" s="1">
        <v>45357</v>
      </c>
      <c r="D508" s="1">
        <v>45643</v>
      </c>
      <c r="E508">
        <f t="shared" si="42"/>
        <v>286</v>
      </c>
      <c r="F508" t="str">
        <f t="shared" si="43"/>
        <v>201-300</v>
      </c>
      <c r="G508">
        <v>7.99</v>
      </c>
      <c r="H508">
        <v>43</v>
      </c>
      <c r="I508" t="str">
        <f t="shared" si="44"/>
        <v>0-100</v>
      </c>
      <c r="J508" t="s">
        <v>89</v>
      </c>
      <c r="K508">
        <v>5</v>
      </c>
      <c r="L508">
        <v>3</v>
      </c>
      <c r="M508" t="b">
        <v>1</v>
      </c>
      <c r="N508">
        <v>336</v>
      </c>
      <c r="O508" t="str">
        <f t="shared" si="45"/>
        <v>201-400</v>
      </c>
      <c r="P508">
        <v>135</v>
      </c>
      <c r="Q508" t="str">
        <f t="shared" si="46"/>
        <v>101-150</v>
      </c>
      <c r="R508" t="s">
        <v>30</v>
      </c>
      <c r="S508" t="s">
        <v>31</v>
      </c>
      <c r="T508" t="s">
        <v>64</v>
      </c>
      <c r="U508">
        <v>70</v>
      </c>
      <c r="V508">
        <v>4</v>
      </c>
      <c r="W508" t="b">
        <v>1</v>
      </c>
      <c r="X508" t="s">
        <v>33</v>
      </c>
      <c r="Y508">
        <v>4552</v>
      </c>
      <c r="Z508" t="str">
        <f t="shared" si="47"/>
        <v>4001-5000</v>
      </c>
      <c r="AA508" t="s">
        <v>35</v>
      </c>
      <c r="AB508" t="s">
        <v>60</v>
      </c>
      <c r="AC508" t="s">
        <v>37</v>
      </c>
    </row>
    <row r="509" spans="1:29" x14ac:dyDescent="0.3">
      <c r="A509">
        <v>8864</v>
      </c>
      <c r="B509" t="s">
        <v>119</v>
      </c>
      <c r="C509" s="1">
        <v>45371</v>
      </c>
      <c r="D509" s="1">
        <v>45625</v>
      </c>
      <c r="E509">
        <f t="shared" si="42"/>
        <v>254</v>
      </c>
      <c r="F509" t="str">
        <f t="shared" si="43"/>
        <v>201-300</v>
      </c>
      <c r="G509">
        <v>11.99</v>
      </c>
      <c r="H509">
        <v>440</v>
      </c>
      <c r="I509" t="str">
        <f t="shared" si="44"/>
        <v>401-500</v>
      </c>
      <c r="J509" t="s">
        <v>39</v>
      </c>
      <c r="K509">
        <v>4</v>
      </c>
      <c r="L509">
        <v>3</v>
      </c>
      <c r="M509" t="b">
        <v>1</v>
      </c>
      <c r="N509">
        <v>80</v>
      </c>
      <c r="O509" t="str">
        <f t="shared" si="45"/>
        <v>0-200</v>
      </c>
      <c r="P509">
        <v>143</v>
      </c>
      <c r="Q509" t="str">
        <f t="shared" si="46"/>
        <v>101-150</v>
      </c>
      <c r="R509" t="s">
        <v>51</v>
      </c>
      <c r="S509" t="s">
        <v>72</v>
      </c>
      <c r="T509" t="s">
        <v>40</v>
      </c>
      <c r="U509">
        <v>2</v>
      </c>
      <c r="V509">
        <v>3.4</v>
      </c>
      <c r="W509" t="b">
        <v>0</v>
      </c>
      <c r="X509" t="s">
        <v>33</v>
      </c>
      <c r="Y509">
        <v>4125</v>
      </c>
      <c r="Z509" t="str">
        <f t="shared" si="47"/>
        <v>4001-5000</v>
      </c>
      <c r="AA509" t="s">
        <v>73</v>
      </c>
      <c r="AB509" t="s">
        <v>36</v>
      </c>
      <c r="AC509" t="s">
        <v>37</v>
      </c>
    </row>
    <row r="510" spans="1:29" x14ac:dyDescent="0.3">
      <c r="A510">
        <v>1857</v>
      </c>
      <c r="B510" t="s">
        <v>314</v>
      </c>
      <c r="C510" s="1">
        <v>45447</v>
      </c>
      <c r="D510" s="1">
        <v>45619</v>
      </c>
      <c r="E510">
        <f t="shared" si="42"/>
        <v>172</v>
      </c>
      <c r="F510" t="str">
        <f t="shared" si="43"/>
        <v>101-200</v>
      </c>
      <c r="G510">
        <v>15.99</v>
      </c>
      <c r="H510">
        <v>376</v>
      </c>
      <c r="I510" t="str">
        <f t="shared" si="44"/>
        <v>301-400</v>
      </c>
      <c r="J510" t="s">
        <v>89</v>
      </c>
      <c r="K510">
        <v>2</v>
      </c>
      <c r="L510">
        <v>2</v>
      </c>
      <c r="M510" t="b">
        <v>0</v>
      </c>
      <c r="N510">
        <v>326</v>
      </c>
      <c r="O510" t="str">
        <f t="shared" si="45"/>
        <v>201-400</v>
      </c>
      <c r="P510">
        <v>89</v>
      </c>
      <c r="Q510" t="str">
        <f t="shared" si="46"/>
        <v>51-100</v>
      </c>
      <c r="R510" t="s">
        <v>56</v>
      </c>
      <c r="S510" t="s">
        <v>72</v>
      </c>
      <c r="T510" t="s">
        <v>58</v>
      </c>
      <c r="U510">
        <v>84</v>
      </c>
      <c r="V510">
        <v>4.5999999999999996</v>
      </c>
      <c r="W510" t="b">
        <v>1</v>
      </c>
      <c r="X510" t="s">
        <v>33</v>
      </c>
      <c r="Y510">
        <v>424</v>
      </c>
      <c r="Z510" t="str">
        <f t="shared" si="47"/>
        <v>0-1000</v>
      </c>
      <c r="AA510" t="s">
        <v>65</v>
      </c>
      <c r="AB510" t="s">
        <v>77</v>
      </c>
      <c r="AC510" t="s">
        <v>37</v>
      </c>
    </row>
    <row r="511" spans="1:29" x14ac:dyDescent="0.3">
      <c r="A511">
        <v>5566</v>
      </c>
      <c r="B511" t="s">
        <v>224</v>
      </c>
      <c r="C511" s="1">
        <v>45278</v>
      </c>
      <c r="D511" s="1">
        <v>45633</v>
      </c>
      <c r="E511">
        <f t="shared" si="42"/>
        <v>355</v>
      </c>
      <c r="F511" t="str">
        <f t="shared" si="43"/>
        <v>301-400</v>
      </c>
      <c r="G511">
        <v>11.99</v>
      </c>
      <c r="H511">
        <v>137</v>
      </c>
      <c r="I511" t="str">
        <f t="shared" si="44"/>
        <v>101-200</v>
      </c>
      <c r="J511" t="s">
        <v>29</v>
      </c>
      <c r="K511">
        <v>3</v>
      </c>
      <c r="L511">
        <v>6</v>
      </c>
      <c r="M511" t="b">
        <v>1</v>
      </c>
      <c r="N511">
        <v>699</v>
      </c>
      <c r="O511" t="str">
        <f t="shared" si="45"/>
        <v>601-800</v>
      </c>
      <c r="P511">
        <v>70</v>
      </c>
      <c r="Q511" t="str">
        <f t="shared" si="46"/>
        <v>51-100</v>
      </c>
      <c r="R511" t="s">
        <v>71</v>
      </c>
      <c r="S511" t="s">
        <v>31</v>
      </c>
      <c r="T511" t="s">
        <v>58</v>
      </c>
      <c r="U511">
        <v>25</v>
      </c>
      <c r="V511">
        <v>3.9</v>
      </c>
      <c r="W511" t="b">
        <v>1</v>
      </c>
      <c r="X511" t="s">
        <v>33</v>
      </c>
      <c r="Y511">
        <v>2418</v>
      </c>
      <c r="Z511" t="str">
        <f t="shared" si="47"/>
        <v>2001-3000</v>
      </c>
      <c r="AA511" t="s">
        <v>65</v>
      </c>
      <c r="AB511" t="s">
        <v>36</v>
      </c>
      <c r="AC511" t="s">
        <v>43</v>
      </c>
    </row>
    <row r="512" spans="1:29" x14ac:dyDescent="0.3">
      <c r="A512">
        <v>1373</v>
      </c>
      <c r="B512" t="s">
        <v>114</v>
      </c>
      <c r="C512" s="1">
        <v>44998</v>
      </c>
      <c r="D512" s="1">
        <v>45638</v>
      </c>
      <c r="E512">
        <f t="shared" si="42"/>
        <v>640</v>
      </c>
      <c r="F512" t="str">
        <f t="shared" si="43"/>
        <v>601-700</v>
      </c>
      <c r="G512">
        <v>7.99</v>
      </c>
      <c r="H512">
        <v>301</v>
      </c>
      <c r="I512" t="str">
        <f t="shared" si="44"/>
        <v>301-400</v>
      </c>
      <c r="J512" t="s">
        <v>29</v>
      </c>
      <c r="K512">
        <v>2</v>
      </c>
      <c r="L512">
        <v>5</v>
      </c>
      <c r="M512" t="b">
        <v>0</v>
      </c>
      <c r="N512">
        <v>89</v>
      </c>
      <c r="O512" t="str">
        <f t="shared" si="45"/>
        <v>0-200</v>
      </c>
      <c r="P512">
        <v>55</v>
      </c>
      <c r="Q512" t="str">
        <f t="shared" si="46"/>
        <v>51-100</v>
      </c>
      <c r="R512" t="s">
        <v>30</v>
      </c>
      <c r="S512" t="s">
        <v>57</v>
      </c>
      <c r="T512" t="s">
        <v>75</v>
      </c>
      <c r="U512">
        <v>54</v>
      </c>
      <c r="V512">
        <v>4.2</v>
      </c>
      <c r="W512" t="b">
        <v>1</v>
      </c>
      <c r="X512" t="s">
        <v>33</v>
      </c>
      <c r="Y512">
        <v>756</v>
      </c>
      <c r="Z512" t="str">
        <f t="shared" si="47"/>
        <v>0-1000</v>
      </c>
      <c r="AA512" t="s">
        <v>65</v>
      </c>
      <c r="AB512" t="s">
        <v>77</v>
      </c>
      <c r="AC512" t="s">
        <v>37</v>
      </c>
    </row>
    <row r="513" spans="1:29" x14ac:dyDescent="0.3">
      <c r="A513">
        <v>6345</v>
      </c>
      <c r="B513" t="s">
        <v>315</v>
      </c>
      <c r="C513" s="1">
        <v>44927</v>
      </c>
      <c r="D513" s="1">
        <v>45635</v>
      </c>
      <c r="E513">
        <f t="shared" si="42"/>
        <v>708</v>
      </c>
      <c r="F513" t="str">
        <f t="shared" si="43"/>
        <v>701-800</v>
      </c>
      <c r="G513">
        <v>7.99</v>
      </c>
      <c r="H513">
        <v>410</v>
      </c>
      <c r="I513" t="str">
        <f t="shared" si="44"/>
        <v>401-500</v>
      </c>
      <c r="J513" t="s">
        <v>54</v>
      </c>
      <c r="K513">
        <v>1</v>
      </c>
      <c r="L513">
        <v>1</v>
      </c>
      <c r="M513" t="b">
        <v>1</v>
      </c>
      <c r="N513">
        <v>909</v>
      </c>
      <c r="O513" t="str">
        <f t="shared" si="45"/>
        <v>801-1000</v>
      </c>
      <c r="P513">
        <v>99</v>
      </c>
      <c r="Q513" t="str">
        <f t="shared" si="46"/>
        <v>51-100</v>
      </c>
      <c r="R513" t="s">
        <v>45</v>
      </c>
      <c r="S513" t="s">
        <v>31</v>
      </c>
      <c r="T513" t="s">
        <v>47</v>
      </c>
      <c r="U513">
        <v>22</v>
      </c>
      <c r="V513">
        <v>3.2</v>
      </c>
      <c r="W513" t="b">
        <v>0</v>
      </c>
      <c r="X513" t="s">
        <v>33</v>
      </c>
      <c r="Y513">
        <v>754</v>
      </c>
      <c r="Z513" t="str">
        <f t="shared" si="47"/>
        <v>0-1000</v>
      </c>
      <c r="AA513" t="s">
        <v>59</v>
      </c>
      <c r="AB513" t="s">
        <v>42</v>
      </c>
      <c r="AC513" t="s">
        <v>43</v>
      </c>
    </row>
    <row r="514" spans="1:29" x14ac:dyDescent="0.3">
      <c r="A514">
        <v>3234</v>
      </c>
      <c r="B514" t="s">
        <v>112</v>
      </c>
      <c r="C514" s="1">
        <v>45292</v>
      </c>
      <c r="D514" s="1">
        <v>45633</v>
      </c>
      <c r="E514">
        <f t="shared" si="42"/>
        <v>341</v>
      </c>
      <c r="F514" t="str">
        <f t="shared" si="43"/>
        <v>301-400</v>
      </c>
      <c r="G514">
        <v>11.99</v>
      </c>
      <c r="H514">
        <v>298</v>
      </c>
      <c r="I514" t="str">
        <f t="shared" si="44"/>
        <v>201-300</v>
      </c>
      <c r="J514" t="s">
        <v>63</v>
      </c>
      <c r="K514">
        <v>2</v>
      </c>
      <c r="L514">
        <v>1</v>
      </c>
      <c r="M514" t="b">
        <v>0</v>
      </c>
      <c r="N514">
        <v>918</v>
      </c>
      <c r="O514" t="str">
        <f t="shared" si="45"/>
        <v>801-1000</v>
      </c>
      <c r="P514">
        <v>153</v>
      </c>
      <c r="Q514" t="str">
        <f t="shared" si="46"/>
        <v>151-200</v>
      </c>
      <c r="R514" t="s">
        <v>67</v>
      </c>
      <c r="S514" t="s">
        <v>31</v>
      </c>
      <c r="T514" t="s">
        <v>58</v>
      </c>
      <c r="U514">
        <v>52</v>
      </c>
      <c r="V514">
        <v>4.4000000000000004</v>
      </c>
      <c r="W514" t="b">
        <v>1</v>
      </c>
      <c r="X514" t="s">
        <v>33</v>
      </c>
      <c r="Y514">
        <v>3476</v>
      </c>
      <c r="Z514" t="str">
        <f t="shared" si="47"/>
        <v>3001-4000</v>
      </c>
      <c r="AA514" t="s">
        <v>59</v>
      </c>
      <c r="AB514" t="s">
        <v>60</v>
      </c>
      <c r="AC514" t="s">
        <v>61</v>
      </c>
    </row>
    <row r="515" spans="1:29" x14ac:dyDescent="0.3">
      <c r="A515">
        <v>6998</v>
      </c>
      <c r="B515" t="s">
        <v>102</v>
      </c>
      <c r="C515" s="1">
        <v>45373</v>
      </c>
      <c r="D515" s="1">
        <v>45628</v>
      </c>
      <c r="E515">
        <f t="shared" ref="E515:E578" si="48">DATEDIF(C515,D515, "d")</f>
        <v>255</v>
      </c>
      <c r="F515" t="str">
        <f t="shared" ref="F515:F578" si="49">IF(E515&lt;=100,"0-100",IF(E515&lt;=200,"101-200",IF(E515&lt;=300,"201-300",IF(E515&lt;=400,"301-400",IF(E515&lt;=500,"401-500",IF(E515&lt;=600,"501-600",IF( E515&lt;=700, "601-700","701-800")))))))</f>
        <v>201-300</v>
      </c>
      <c r="G515">
        <v>7.99</v>
      </c>
      <c r="H515">
        <v>54</v>
      </c>
      <c r="I515" t="str">
        <f t="shared" ref="I515:I578" si="50">IF(H515&lt;=100, "0-100",IF(H515&lt;=200, "101-200",IF(H515&lt;=300, "201-300",IF( H515&lt;=400, "301-400","401-500"))))</f>
        <v>0-100</v>
      </c>
      <c r="J515" t="s">
        <v>50</v>
      </c>
      <c r="K515">
        <v>4</v>
      </c>
      <c r="L515">
        <v>5</v>
      </c>
      <c r="M515" t="b">
        <v>1</v>
      </c>
      <c r="N515">
        <v>285</v>
      </c>
      <c r="O515" t="str">
        <f t="shared" ref="O515:O578" si="51">IF(N515&lt;=200, "0-200",IF(N515&lt;=400, "201-400",IF(N515&lt;=600, "401-600",IF( N515&lt;=800, "601-800","801-1000"))))</f>
        <v>201-400</v>
      </c>
      <c r="P515">
        <v>66</v>
      </c>
      <c r="Q515" t="str">
        <f t="shared" ref="Q515:Q578" si="52">IF(P515&lt;=50, "0-50",IF(P515&lt;=100,"51-100",IF(P515&lt;=150,"101-150","151-200")))</f>
        <v>51-100</v>
      </c>
      <c r="R515" t="s">
        <v>56</v>
      </c>
      <c r="S515" t="s">
        <v>57</v>
      </c>
      <c r="T515" t="s">
        <v>64</v>
      </c>
      <c r="U515">
        <v>43</v>
      </c>
      <c r="V515">
        <v>3.8</v>
      </c>
      <c r="W515" t="b">
        <v>0</v>
      </c>
      <c r="X515" t="s">
        <v>33</v>
      </c>
      <c r="Y515">
        <v>290</v>
      </c>
      <c r="Z515" t="str">
        <f t="shared" ref="Z515:Z578" si="53">IF(Y515&lt;=1000, "0-1000",IF(Y515&lt;=2000, "1001-2000",IF(Y515&lt;=3000, "2001-3000",IF( Y515&lt;=4000, "3001-4000","4001-5000"))))</f>
        <v>0-1000</v>
      </c>
      <c r="AA515" t="s">
        <v>73</v>
      </c>
      <c r="AB515" t="s">
        <v>68</v>
      </c>
      <c r="AC515" t="s">
        <v>37</v>
      </c>
    </row>
    <row r="516" spans="1:29" x14ac:dyDescent="0.3">
      <c r="A516">
        <v>5809</v>
      </c>
      <c r="B516" t="s">
        <v>163</v>
      </c>
      <c r="C516" s="1">
        <v>45548</v>
      </c>
      <c r="D516" s="1">
        <v>45615</v>
      </c>
      <c r="E516">
        <f t="shared" si="48"/>
        <v>67</v>
      </c>
      <c r="F516" t="str">
        <f t="shared" si="49"/>
        <v>0-100</v>
      </c>
      <c r="G516">
        <v>7.99</v>
      </c>
      <c r="H516">
        <v>486</v>
      </c>
      <c r="I516" t="str">
        <f t="shared" si="50"/>
        <v>401-500</v>
      </c>
      <c r="J516" t="s">
        <v>63</v>
      </c>
      <c r="K516">
        <v>4</v>
      </c>
      <c r="L516">
        <v>3</v>
      </c>
      <c r="M516" t="b">
        <v>0</v>
      </c>
      <c r="N516">
        <v>463</v>
      </c>
      <c r="O516" t="str">
        <f t="shared" si="51"/>
        <v>401-600</v>
      </c>
      <c r="P516">
        <v>171</v>
      </c>
      <c r="Q516" t="str">
        <f t="shared" si="52"/>
        <v>151-200</v>
      </c>
      <c r="R516" t="s">
        <v>51</v>
      </c>
      <c r="S516" t="s">
        <v>46</v>
      </c>
      <c r="T516" t="s">
        <v>75</v>
      </c>
      <c r="U516">
        <v>10</v>
      </c>
      <c r="V516">
        <v>3.2</v>
      </c>
      <c r="W516" t="b">
        <v>0</v>
      </c>
      <c r="X516" t="s">
        <v>33</v>
      </c>
      <c r="Y516">
        <v>987</v>
      </c>
      <c r="Z516" t="str">
        <f t="shared" si="53"/>
        <v>0-1000</v>
      </c>
      <c r="AA516" t="s">
        <v>41</v>
      </c>
      <c r="AB516" t="s">
        <v>77</v>
      </c>
      <c r="AC516" t="s">
        <v>43</v>
      </c>
    </row>
    <row r="517" spans="1:29" x14ac:dyDescent="0.3">
      <c r="A517">
        <v>6522</v>
      </c>
      <c r="B517" t="s">
        <v>316</v>
      </c>
      <c r="C517" s="1">
        <v>45179</v>
      </c>
      <c r="D517" s="1">
        <v>45623</v>
      </c>
      <c r="E517">
        <f t="shared" si="48"/>
        <v>444</v>
      </c>
      <c r="F517" t="str">
        <f t="shared" si="49"/>
        <v>401-500</v>
      </c>
      <c r="G517">
        <v>11.99</v>
      </c>
      <c r="H517">
        <v>38</v>
      </c>
      <c r="I517" t="str">
        <f t="shared" si="50"/>
        <v>0-100</v>
      </c>
      <c r="J517" t="s">
        <v>70</v>
      </c>
      <c r="K517">
        <v>1</v>
      </c>
      <c r="L517">
        <v>4</v>
      </c>
      <c r="M517" t="b">
        <v>1</v>
      </c>
      <c r="N517">
        <v>875</v>
      </c>
      <c r="O517" t="str">
        <f t="shared" si="51"/>
        <v>801-1000</v>
      </c>
      <c r="P517">
        <v>115</v>
      </c>
      <c r="Q517" t="str">
        <f t="shared" si="52"/>
        <v>101-150</v>
      </c>
      <c r="R517" t="s">
        <v>45</v>
      </c>
      <c r="S517" t="s">
        <v>72</v>
      </c>
      <c r="T517" t="s">
        <v>40</v>
      </c>
      <c r="U517">
        <v>75</v>
      </c>
      <c r="V517">
        <v>4.7</v>
      </c>
      <c r="W517" t="b">
        <v>1</v>
      </c>
      <c r="X517" t="s">
        <v>33</v>
      </c>
      <c r="Y517">
        <v>4972</v>
      </c>
      <c r="Z517" t="str">
        <f t="shared" si="53"/>
        <v>4001-5000</v>
      </c>
      <c r="AA517" t="s">
        <v>59</v>
      </c>
      <c r="AB517" t="s">
        <v>60</v>
      </c>
      <c r="AC517" t="s">
        <v>37</v>
      </c>
    </row>
    <row r="518" spans="1:29" x14ac:dyDescent="0.3">
      <c r="A518">
        <v>3892</v>
      </c>
      <c r="B518" t="s">
        <v>191</v>
      </c>
      <c r="C518" s="1">
        <v>45128</v>
      </c>
      <c r="D518" s="1">
        <v>45629</v>
      </c>
      <c r="E518">
        <f t="shared" si="48"/>
        <v>501</v>
      </c>
      <c r="F518" t="str">
        <f t="shared" si="49"/>
        <v>501-600</v>
      </c>
      <c r="G518">
        <v>7.99</v>
      </c>
      <c r="H518">
        <v>442</v>
      </c>
      <c r="I518" t="str">
        <f t="shared" si="50"/>
        <v>401-500</v>
      </c>
      <c r="J518" t="s">
        <v>29</v>
      </c>
      <c r="K518">
        <v>3</v>
      </c>
      <c r="L518">
        <v>6</v>
      </c>
      <c r="M518" t="b">
        <v>1</v>
      </c>
      <c r="N518">
        <v>875</v>
      </c>
      <c r="O518" t="str">
        <f t="shared" si="51"/>
        <v>801-1000</v>
      </c>
      <c r="P518">
        <v>70</v>
      </c>
      <c r="Q518" t="str">
        <f t="shared" si="52"/>
        <v>51-100</v>
      </c>
      <c r="R518" t="s">
        <v>45</v>
      </c>
      <c r="S518" t="s">
        <v>31</v>
      </c>
      <c r="T518" t="s">
        <v>40</v>
      </c>
      <c r="U518">
        <v>96</v>
      </c>
      <c r="V518">
        <v>3.7</v>
      </c>
      <c r="W518" t="b">
        <v>0</v>
      </c>
      <c r="X518" t="s">
        <v>33</v>
      </c>
      <c r="Y518">
        <v>1628</v>
      </c>
      <c r="Z518" t="str">
        <f t="shared" si="53"/>
        <v>1001-2000</v>
      </c>
      <c r="AA518" t="s">
        <v>41</v>
      </c>
      <c r="AB518" t="s">
        <v>36</v>
      </c>
      <c r="AC518" t="s">
        <v>43</v>
      </c>
    </row>
    <row r="519" spans="1:29" x14ac:dyDescent="0.3">
      <c r="A519">
        <v>4427</v>
      </c>
      <c r="B519" t="s">
        <v>317</v>
      </c>
      <c r="C519" s="1">
        <v>45094</v>
      </c>
      <c r="D519" s="1">
        <v>45624</v>
      </c>
      <c r="E519">
        <f t="shared" si="48"/>
        <v>530</v>
      </c>
      <c r="F519" t="str">
        <f t="shared" si="49"/>
        <v>501-600</v>
      </c>
      <c r="G519">
        <v>7.99</v>
      </c>
      <c r="H519">
        <v>474</v>
      </c>
      <c r="I519" t="str">
        <f t="shared" si="50"/>
        <v>401-500</v>
      </c>
      <c r="J519" t="s">
        <v>63</v>
      </c>
      <c r="K519">
        <v>3</v>
      </c>
      <c r="L519">
        <v>5</v>
      </c>
      <c r="M519" t="b">
        <v>1</v>
      </c>
      <c r="N519">
        <v>341</v>
      </c>
      <c r="O519" t="str">
        <f t="shared" si="51"/>
        <v>201-400</v>
      </c>
      <c r="P519">
        <v>165</v>
      </c>
      <c r="Q519" t="str">
        <f t="shared" si="52"/>
        <v>151-200</v>
      </c>
      <c r="R519" t="s">
        <v>67</v>
      </c>
      <c r="S519" t="s">
        <v>72</v>
      </c>
      <c r="T519" t="s">
        <v>47</v>
      </c>
      <c r="U519">
        <v>30</v>
      </c>
      <c r="V519">
        <v>4.8</v>
      </c>
      <c r="W519" t="b">
        <v>0</v>
      </c>
      <c r="X519" t="s">
        <v>33</v>
      </c>
      <c r="Y519">
        <v>1285</v>
      </c>
      <c r="Z519" t="str">
        <f t="shared" si="53"/>
        <v>1001-2000</v>
      </c>
      <c r="AA519" t="s">
        <v>35</v>
      </c>
      <c r="AB519" t="s">
        <v>68</v>
      </c>
      <c r="AC519" t="s">
        <v>43</v>
      </c>
    </row>
    <row r="520" spans="1:29" x14ac:dyDescent="0.3">
      <c r="A520">
        <v>8145</v>
      </c>
      <c r="B520" t="s">
        <v>318</v>
      </c>
      <c r="C520" s="1">
        <v>44967</v>
      </c>
      <c r="D520" s="1">
        <v>45617</v>
      </c>
      <c r="E520">
        <f t="shared" si="48"/>
        <v>650</v>
      </c>
      <c r="F520" t="str">
        <f t="shared" si="49"/>
        <v>601-700</v>
      </c>
      <c r="G520">
        <v>15.99</v>
      </c>
      <c r="H520">
        <v>96</v>
      </c>
      <c r="I520" t="str">
        <f t="shared" si="50"/>
        <v>0-100</v>
      </c>
      <c r="J520" t="s">
        <v>70</v>
      </c>
      <c r="K520">
        <v>5</v>
      </c>
      <c r="L520">
        <v>1</v>
      </c>
      <c r="M520" t="b">
        <v>1</v>
      </c>
      <c r="N520">
        <v>273</v>
      </c>
      <c r="O520" t="str">
        <f t="shared" si="51"/>
        <v>201-400</v>
      </c>
      <c r="P520">
        <v>79</v>
      </c>
      <c r="Q520" t="str">
        <f t="shared" si="52"/>
        <v>51-100</v>
      </c>
      <c r="R520" t="s">
        <v>51</v>
      </c>
      <c r="S520" t="s">
        <v>31</v>
      </c>
      <c r="T520" t="s">
        <v>64</v>
      </c>
      <c r="U520">
        <v>60</v>
      </c>
      <c r="V520">
        <v>4.3</v>
      </c>
      <c r="W520" t="b">
        <v>0</v>
      </c>
      <c r="X520" t="s">
        <v>33</v>
      </c>
      <c r="Y520">
        <v>1960</v>
      </c>
      <c r="Z520" t="str">
        <f t="shared" si="53"/>
        <v>1001-2000</v>
      </c>
      <c r="AA520" t="s">
        <v>41</v>
      </c>
      <c r="AB520" t="s">
        <v>42</v>
      </c>
      <c r="AC520" t="s">
        <v>84</v>
      </c>
    </row>
    <row r="521" spans="1:29" x14ac:dyDescent="0.3">
      <c r="A521">
        <v>1150</v>
      </c>
      <c r="B521" t="s">
        <v>156</v>
      </c>
      <c r="C521" s="1">
        <v>45222</v>
      </c>
      <c r="D521" s="1">
        <v>45625</v>
      </c>
      <c r="E521">
        <f t="shared" si="48"/>
        <v>403</v>
      </c>
      <c r="F521" t="str">
        <f t="shared" si="49"/>
        <v>401-500</v>
      </c>
      <c r="G521">
        <v>11.99</v>
      </c>
      <c r="H521">
        <v>160</v>
      </c>
      <c r="I521" t="str">
        <f t="shared" si="50"/>
        <v>101-200</v>
      </c>
      <c r="J521" t="s">
        <v>63</v>
      </c>
      <c r="K521">
        <v>5</v>
      </c>
      <c r="L521">
        <v>5</v>
      </c>
      <c r="M521" t="b">
        <v>1</v>
      </c>
      <c r="N521">
        <v>352</v>
      </c>
      <c r="O521" t="str">
        <f t="shared" si="51"/>
        <v>201-400</v>
      </c>
      <c r="P521">
        <v>31</v>
      </c>
      <c r="Q521" t="str">
        <f t="shared" si="52"/>
        <v>0-50</v>
      </c>
      <c r="R521" t="s">
        <v>56</v>
      </c>
      <c r="S521" t="s">
        <v>31</v>
      </c>
      <c r="T521" t="s">
        <v>32</v>
      </c>
      <c r="U521">
        <v>37</v>
      </c>
      <c r="V521">
        <v>3.7</v>
      </c>
      <c r="W521" t="b">
        <v>1</v>
      </c>
      <c r="X521" t="s">
        <v>33</v>
      </c>
      <c r="Y521">
        <v>771</v>
      </c>
      <c r="Z521" t="str">
        <f t="shared" si="53"/>
        <v>0-1000</v>
      </c>
      <c r="AA521" t="s">
        <v>73</v>
      </c>
      <c r="AB521" t="s">
        <v>42</v>
      </c>
      <c r="AC521" t="s">
        <v>84</v>
      </c>
    </row>
    <row r="522" spans="1:29" x14ac:dyDescent="0.3">
      <c r="A522">
        <v>7366</v>
      </c>
      <c r="B522" t="s">
        <v>319</v>
      </c>
      <c r="C522" s="1">
        <v>45465</v>
      </c>
      <c r="D522" s="1">
        <v>45641</v>
      </c>
      <c r="E522">
        <f t="shared" si="48"/>
        <v>176</v>
      </c>
      <c r="F522" t="str">
        <f t="shared" si="49"/>
        <v>101-200</v>
      </c>
      <c r="G522">
        <v>7.99</v>
      </c>
      <c r="H522">
        <v>451</v>
      </c>
      <c r="I522" t="str">
        <f t="shared" si="50"/>
        <v>401-500</v>
      </c>
      <c r="J522" t="s">
        <v>70</v>
      </c>
      <c r="K522">
        <v>3</v>
      </c>
      <c r="L522">
        <v>3</v>
      </c>
      <c r="M522" t="b">
        <v>0</v>
      </c>
      <c r="N522">
        <v>588</v>
      </c>
      <c r="O522" t="str">
        <f t="shared" si="51"/>
        <v>401-600</v>
      </c>
      <c r="P522">
        <v>147</v>
      </c>
      <c r="Q522" t="str">
        <f t="shared" si="52"/>
        <v>101-150</v>
      </c>
      <c r="R522" t="s">
        <v>71</v>
      </c>
      <c r="S522" t="s">
        <v>46</v>
      </c>
      <c r="T522" t="s">
        <v>40</v>
      </c>
      <c r="U522">
        <v>75</v>
      </c>
      <c r="V522">
        <v>3.3</v>
      </c>
      <c r="W522" t="b">
        <v>1</v>
      </c>
      <c r="X522" t="s">
        <v>33</v>
      </c>
      <c r="Y522">
        <v>1785</v>
      </c>
      <c r="Z522" t="str">
        <f t="shared" si="53"/>
        <v>1001-2000</v>
      </c>
      <c r="AA522" t="s">
        <v>73</v>
      </c>
      <c r="AB522" t="s">
        <v>68</v>
      </c>
      <c r="AC522" t="s">
        <v>43</v>
      </c>
    </row>
    <row r="523" spans="1:29" x14ac:dyDescent="0.3">
      <c r="A523">
        <v>3004</v>
      </c>
      <c r="B523" t="s">
        <v>205</v>
      </c>
      <c r="C523" s="1">
        <v>45587</v>
      </c>
      <c r="D523" s="1">
        <v>45644</v>
      </c>
      <c r="E523">
        <f t="shared" si="48"/>
        <v>57</v>
      </c>
      <c r="F523" t="str">
        <f t="shared" si="49"/>
        <v>0-100</v>
      </c>
      <c r="G523">
        <v>11.99</v>
      </c>
      <c r="H523">
        <v>184</v>
      </c>
      <c r="I523" t="str">
        <f t="shared" si="50"/>
        <v>101-200</v>
      </c>
      <c r="J523" t="s">
        <v>54</v>
      </c>
      <c r="K523">
        <v>3</v>
      </c>
      <c r="L523">
        <v>4</v>
      </c>
      <c r="M523" t="b">
        <v>0</v>
      </c>
      <c r="N523">
        <v>233</v>
      </c>
      <c r="O523" t="str">
        <f t="shared" si="51"/>
        <v>201-400</v>
      </c>
      <c r="P523">
        <v>15</v>
      </c>
      <c r="Q523" t="str">
        <f t="shared" si="52"/>
        <v>0-50</v>
      </c>
      <c r="R523" t="s">
        <v>45</v>
      </c>
      <c r="S523" t="s">
        <v>72</v>
      </c>
      <c r="T523" t="s">
        <v>47</v>
      </c>
      <c r="U523">
        <v>28</v>
      </c>
      <c r="V523">
        <v>3.5</v>
      </c>
      <c r="W523" t="b">
        <v>1</v>
      </c>
      <c r="X523" t="s">
        <v>33</v>
      </c>
      <c r="Y523">
        <v>2760</v>
      </c>
      <c r="Z523" t="str">
        <f t="shared" si="53"/>
        <v>2001-3000</v>
      </c>
      <c r="AA523" t="s">
        <v>59</v>
      </c>
      <c r="AB523" t="s">
        <v>68</v>
      </c>
      <c r="AC523" t="s">
        <v>37</v>
      </c>
    </row>
    <row r="524" spans="1:29" x14ac:dyDescent="0.3">
      <c r="A524">
        <v>9934</v>
      </c>
      <c r="B524" t="s">
        <v>320</v>
      </c>
      <c r="C524" s="1">
        <v>45288</v>
      </c>
      <c r="D524" s="1">
        <v>45642</v>
      </c>
      <c r="E524">
        <f t="shared" si="48"/>
        <v>354</v>
      </c>
      <c r="F524" t="str">
        <f t="shared" si="49"/>
        <v>301-400</v>
      </c>
      <c r="G524">
        <v>15.99</v>
      </c>
      <c r="H524">
        <v>50</v>
      </c>
      <c r="I524" t="str">
        <f t="shared" si="50"/>
        <v>0-100</v>
      </c>
      <c r="J524" t="s">
        <v>39</v>
      </c>
      <c r="K524">
        <v>2</v>
      </c>
      <c r="L524">
        <v>6</v>
      </c>
      <c r="M524" t="b">
        <v>1</v>
      </c>
      <c r="N524">
        <v>159</v>
      </c>
      <c r="O524" t="str">
        <f t="shared" si="51"/>
        <v>0-200</v>
      </c>
      <c r="P524">
        <v>131</v>
      </c>
      <c r="Q524" t="str">
        <f t="shared" si="52"/>
        <v>101-150</v>
      </c>
      <c r="R524" t="s">
        <v>67</v>
      </c>
      <c r="S524" t="s">
        <v>46</v>
      </c>
      <c r="T524" t="s">
        <v>47</v>
      </c>
      <c r="U524">
        <v>49</v>
      </c>
      <c r="V524">
        <v>3.8</v>
      </c>
      <c r="W524" t="b">
        <v>0</v>
      </c>
      <c r="X524" t="s">
        <v>33</v>
      </c>
      <c r="Y524">
        <v>388</v>
      </c>
      <c r="Z524" t="str">
        <f t="shared" si="53"/>
        <v>0-1000</v>
      </c>
      <c r="AA524" t="s">
        <v>41</v>
      </c>
      <c r="AB524" t="s">
        <v>42</v>
      </c>
      <c r="AC524" t="s">
        <v>84</v>
      </c>
    </row>
    <row r="525" spans="1:29" x14ac:dyDescent="0.3">
      <c r="A525">
        <v>1228</v>
      </c>
      <c r="B525" t="s">
        <v>181</v>
      </c>
      <c r="C525" s="1">
        <v>45014</v>
      </c>
      <c r="D525" s="1">
        <v>45640</v>
      </c>
      <c r="E525">
        <f t="shared" si="48"/>
        <v>626</v>
      </c>
      <c r="F525" t="str">
        <f t="shared" si="49"/>
        <v>601-700</v>
      </c>
      <c r="G525">
        <v>7.99</v>
      </c>
      <c r="H525">
        <v>299</v>
      </c>
      <c r="I525" t="str">
        <f t="shared" si="50"/>
        <v>201-300</v>
      </c>
      <c r="J525" t="s">
        <v>63</v>
      </c>
      <c r="K525">
        <v>3</v>
      </c>
      <c r="L525">
        <v>1</v>
      </c>
      <c r="M525" t="b">
        <v>0</v>
      </c>
      <c r="N525">
        <v>488</v>
      </c>
      <c r="O525" t="str">
        <f t="shared" si="51"/>
        <v>401-600</v>
      </c>
      <c r="P525">
        <v>135</v>
      </c>
      <c r="Q525" t="str">
        <f t="shared" si="52"/>
        <v>101-150</v>
      </c>
      <c r="R525" t="s">
        <v>71</v>
      </c>
      <c r="S525" t="s">
        <v>46</v>
      </c>
      <c r="T525" t="s">
        <v>40</v>
      </c>
      <c r="U525">
        <v>100</v>
      </c>
      <c r="V525">
        <v>4.8</v>
      </c>
      <c r="W525" t="b">
        <v>0</v>
      </c>
      <c r="X525" t="s">
        <v>33</v>
      </c>
      <c r="Y525">
        <v>2385</v>
      </c>
      <c r="Z525" t="str">
        <f t="shared" si="53"/>
        <v>2001-3000</v>
      </c>
      <c r="AA525" t="s">
        <v>41</v>
      </c>
      <c r="AB525" t="s">
        <v>68</v>
      </c>
      <c r="AC525" t="s">
        <v>84</v>
      </c>
    </row>
    <row r="526" spans="1:29" x14ac:dyDescent="0.3">
      <c r="A526">
        <v>5806</v>
      </c>
      <c r="B526" t="s">
        <v>321</v>
      </c>
      <c r="C526" s="1">
        <v>45505</v>
      </c>
      <c r="D526" s="1">
        <v>45641</v>
      </c>
      <c r="E526">
        <f t="shared" si="48"/>
        <v>136</v>
      </c>
      <c r="F526" t="str">
        <f t="shared" si="49"/>
        <v>101-200</v>
      </c>
      <c r="G526">
        <v>7.99</v>
      </c>
      <c r="H526">
        <v>495</v>
      </c>
      <c r="I526" t="str">
        <f t="shared" si="50"/>
        <v>401-500</v>
      </c>
      <c r="J526" t="s">
        <v>39</v>
      </c>
      <c r="K526">
        <v>5</v>
      </c>
      <c r="L526">
        <v>6</v>
      </c>
      <c r="M526" t="b">
        <v>0</v>
      </c>
      <c r="N526">
        <v>522</v>
      </c>
      <c r="O526" t="str">
        <f t="shared" si="51"/>
        <v>401-600</v>
      </c>
      <c r="P526">
        <v>32</v>
      </c>
      <c r="Q526" t="str">
        <f t="shared" si="52"/>
        <v>0-50</v>
      </c>
      <c r="R526" t="s">
        <v>67</v>
      </c>
      <c r="S526" t="s">
        <v>72</v>
      </c>
      <c r="T526" t="s">
        <v>75</v>
      </c>
      <c r="U526">
        <v>41</v>
      </c>
      <c r="V526">
        <v>3.9</v>
      </c>
      <c r="W526" t="b">
        <v>1</v>
      </c>
      <c r="X526" t="s">
        <v>33</v>
      </c>
      <c r="Y526">
        <v>3714</v>
      </c>
      <c r="Z526" t="str">
        <f t="shared" si="53"/>
        <v>3001-4000</v>
      </c>
      <c r="AA526" t="s">
        <v>73</v>
      </c>
      <c r="AB526" t="s">
        <v>77</v>
      </c>
      <c r="AC526" t="s">
        <v>84</v>
      </c>
    </row>
    <row r="527" spans="1:29" x14ac:dyDescent="0.3">
      <c r="A527">
        <v>7538</v>
      </c>
      <c r="B527" t="s">
        <v>160</v>
      </c>
      <c r="C527" s="1">
        <v>45424</v>
      </c>
      <c r="D527" s="1">
        <v>45622</v>
      </c>
      <c r="E527">
        <f t="shared" si="48"/>
        <v>198</v>
      </c>
      <c r="F527" t="str">
        <f t="shared" si="49"/>
        <v>101-200</v>
      </c>
      <c r="G527">
        <v>7.99</v>
      </c>
      <c r="H527">
        <v>132</v>
      </c>
      <c r="I527" t="str">
        <f t="shared" si="50"/>
        <v>101-200</v>
      </c>
      <c r="J527" t="s">
        <v>63</v>
      </c>
      <c r="K527">
        <v>4</v>
      </c>
      <c r="L527">
        <v>5</v>
      </c>
      <c r="M527" t="b">
        <v>1</v>
      </c>
      <c r="N527">
        <v>30</v>
      </c>
      <c r="O527" t="str">
        <f t="shared" si="51"/>
        <v>0-200</v>
      </c>
      <c r="P527">
        <v>177</v>
      </c>
      <c r="Q527" t="str">
        <f t="shared" si="52"/>
        <v>151-200</v>
      </c>
      <c r="R527" t="s">
        <v>30</v>
      </c>
      <c r="S527" t="s">
        <v>31</v>
      </c>
      <c r="T527" t="s">
        <v>75</v>
      </c>
      <c r="U527">
        <v>31</v>
      </c>
      <c r="V527">
        <v>5</v>
      </c>
      <c r="W527" t="b">
        <v>0</v>
      </c>
      <c r="X527" t="s">
        <v>33</v>
      </c>
      <c r="Y527">
        <v>2015</v>
      </c>
      <c r="Z527" t="str">
        <f t="shared" si="53"/>
        <v>2001-3000</v>
      </c>
      <c r="AA527" t="s">
        <v>59</v>
      </c>
      <c r="AB527" t="s">
        <v>68</v>
      </c>
      <c r="AC527" t="s">
        <v>43</v>
      </c>
    </row>
    <row r="528" spans="1:29" x14ac:dyDescent="0.3">
      <c r="A528">
        <v>1035</v>
      </c>
      <c r="B528" t="s">
        <v>144</v>
      </c>
      <c r="C528" s="1">
        <v>45338</v>
      </c>
      <c r="D528" s="1">
        <v>45618</v>
      </c>
      <c r="E528">
        <f t="shared" si="48"/>
        <v>280</v>
      </c>
      <c r="F528" t="str">
        <f t="shared" si="49"/>
        <v>201-300</v>
      </c>
      <c r="G528">
        <v>11.99</v>
      </c>
      <c r="H528">
        <v>395</v>
      </c>
      <c r="I528" t="str">
        <f t="shared" si="50"/>
        <v>301-400</v>
      </c>
      <c r="J528" t="s">
        <v>89</v>
      </c>
      <c r="K528">
        <v>2</v>
      </c>
      <c r="L528">
        <v>4</v>
      </c>
      <c r="M528" t="b">
        <v>1</v>
      </c>
      <c r="N528">
        <v>139</v>
      </c>
      <c r="O528" t="str">
        <f t="shared" si="51"/>
        <v>0-200</v>
      </c>
      <c r="P528">
        <v>29</v>
      </c>
      <c r="Q528" t="str">
        <f t="shared" si="52"/>
        <v>0-50</v>
      </c>
      <c r="R528" t="s">
        <v>71</v>
      </c>
      <c r="S528" t="s">
        <v>46</v>
      </c>
      <c r="T528" t="s">
        <v>58</v>
      </c>
      <c r="U528">
        <v>44</v>
      </c>
      <c r="V528">
        <v>3.9</v>
      </c>
      <c r="W528" t="b">
        <v>1</v>
      </c>
      <c r="X528" t="s">
        <v>33</v>
      </c>
      <c r="Y528">
        <v>3201</v>
      </c>
      <c r="Z528" t="str">
        <f t="shared" si="53"/>
        <v>3001-4000</v>
      </c>
      <c r="AA528" t="s">
        <v>73</v>
      </c>
      <c r="AB528" t="s">
        <v>68</v>
      </c>
      <c r="AC528" t="s">
        <v>61</v>
      </c>
    </row>
    <row r="529" spans="1:29" x14ac:dyDescent="0.3">
      <c r="A529">
        <v>8399</v>
      </c>
      <c r="B529" t="s">
        <v>245</v>
      </c>
      <c r="C529" s="1">
        <v>44990</v>
      </c>
      <c r="D529" s="1">
        <v>45629</v>
      </c>
      <c r="E529">
        <f t="shared" si="48"/>
        <v>639</v>
      </c>
      <c r="F529" t="str">
        <f t="shared" si="49"/>
        <v>601-700</v>
      </c>
      <c r="G529">
        <v>11.99</v>
      </c>
      <c r="H529">
        <v>34</v>
      </c>
      <c r="I529" t="str">
        <f t="shared" si="50"/>
        <v>0-100</v>
      </c>
      <c r="J529" t="s">
        <v>29</v>
      </c>
      <c r="K529">
        <v>1</v>
      </c>
      <c r="L529">
        <v>2</v>
      </c>
      <c r="M529" t="b">
        <v>1</v>
      </c>
      <c r="N529">
        <v>393</v>
      </c>
      <c r="O529" t="str">
        <f t="shared" si="51"/>
        <v>201-400</v>
      </c>
      <c r="P529">
        <v>130</v>
      </c>
      <c r="Q529" t="str">
        <f t="shared" si="52"/>
        <v>101-150</v>
      </c>
      <c r="R529" t="s">
        <v>51</v>
      </c>
      <c r="S529" t="s">
        <v>72</v>
      </c>
      <c r="T529" t="s">
        <v>47</v>
      </c>
      <c r="U529">
        <v>10</v>
      </c>
      <c r="V529">
        <v>3.9</v>
      </c>
      <c r="W529" t="b">
        <v>0</v>
      </c>
      <c r="X529" t="s">
        <v>33</v>
      </c>
      <c r="Y529">
        <v>3426</v>
      </c>
      <c r="Z529" t="str">
        <f t="shared" si="53"/>
        <v>3001-4000</v>
      </c>
      <c r="AA529" t="s">
        <v>65</v>
      </c>
      <c r="AB529" t="s">
        <v>36</v>
      </c>
      <c r="AC529" t="s">
        <v>37</v>
      </c>
    </row>
    <row r="530" spans="1:29" x14ac:dyDescent="0.3">
      <c r="A530">
        <v>1912</v>
      </c>
      <c r="B530" t="s">
        <v>192</v>
      </c>
      <c r="C530" s="1">
        <v>45135</v>
      </c>
      <c r="D530" s="1">
        <v>45640</v>
      </c>
      <c r="E530">
        <f t="shared" si="48"/>
        <v>505</v>
      </c>
      <c r="F530" t="str">
        <f t="shared" si="49"/>
        <v>501-600</v>
      </c>
      <c r="G530">
        <v>11.99</v>
      </c>
      <c r="H530">
        <v>348</v>
      </c>
      <c r="I530" t="str">
        <f t="shared" si="50"/>
        <v>301-400</v>
      </c>
      <c r="J530" t="s">
        <v>89</v>
      </c>
      <c r="K530">
        <v>1</v>
      </c>
      <c r="L530">
        <v>4</v>
      </c>
      <c r="M530" t="b">
        <v>0</v>
      </c>
      <c r="N530">
        <v>792</v>
      </c>
      <c r="O530" t="str">
        <f t="shared" si="51"/>
        <v>601-800</v>
      </c>
      <c r="P530">
        <v>67</v>
      </c>
      <c r="Q530" t="str">
        <f t="shared" si="52"/>
        <v>51-100</v>
      </c>
      <c r="R530" t="s">
        <v>67</v>
      </c>
      <c r="S530" t="s">
        <v>72</v>
      </c>
      <c r="T530" t="s">
        <v>75</v>
      </c>
      <c r="U530">
        <v>60</v>
      </c>
      <c r="V530">
        <v>4.0999999999999996</v>
      </c>
      <c r="W530" t="b">
        <v>0</v>
      </c>
      <c r="X530" t="s">
        <v>33</v>
      </c>
      <c r="Y530">
        <v>3366</v>
      </c>
      <c r="Z530" t="str">
        <f t="shared" si="53"/>
        <v>3001-4000</v>
      </c>
      <c r="AA530" t="s">
        <v>41</v>
      </c>
      <c r="AB530" t="s">
        <v>36</v>
      </c>
      <c r="AC530" t="s">
        <v>37</v>
      </c>
    </row>
    <row r="531" spans="1:29" x14ac:dyDescent="0.3">
      <c r="A531">
        <v>6604</v>
      </c>
      <c r="B531" t="s">
        <v>115</v>
      </c>
      <c r="C531" s="1">
        <v>45459</v>
      </c>
      <c r="D531" s="1">
        <v>45618</v>
      </c>
      <c r="E531">
        <f t="shared" si="48"/>
        <v>159</v>
      </c>
      <c r="F531" t="str">
        <f t="shared" si="49"/>
        <v>101-200</v>
      </c>
      <c r="G531">
        <v>15.99</v>
      </c>
      <c r="H531">
        <v>247</v>
      </c>
      <c r="I531" t="str">
        <f t="shared" si="50"/>
        <v>201-300</v>
      </c>
      <c r="J531" t="s">
        <v>89</v>
      </c>
      <c r="K531">
        <v>5</v>
      </c>
      <c r="L531">
        <v>4</v>
      </c>
      <c r="M531" t="b">
        <v>0</v>
      </c>
      <c r="N531">
        <v>186</v>
      </c>
      <c r="O531" t="str">
        <f t="shared" si="51"/>
        <v>0-200</v>
      </c>
      <c r="P531">
        <v>158</v>
      </c>
      <c r="Q531" t="str">
        <f t="shared" si="52"/>
        <v>151-200</v>
      </c>
      <c r="R531" t="s">
        <v>51</v>
      </c>
      <c r="S531" t="s">
        <v>72</v>
      </c>
      <c r="T531" t="s">
        <v>58</v>
      </c>
      <c r="U531">
        <v>19</v>
      </c>
      <c r="V531">
        <v>3.8</v>
      </c>
      <c r="W531" t="b">
        <v>0</v>
      </c>
      <c r="X531" t="s">
        <v>33</v>
      </c>
      <c r="Y531">
        <v>125</v>
      </c>
      <c r="Z531" t="str">
        <f t="shared" si="53"/>
        <v>0-1000</v>
      </c>
      <c r="AA531" t="s">
        <v>73</v>
      </c>
      <c r="AB531" t="s">
        <v>68</v>
      </c>
      <c r="AC531" t="s">
        <v>43</v>
      </c>
    </row>
    <row r="532" spans="1:29" x14ac:dyDescent="0.3">
      <c r="A532">
        <v>8952</v>
      </c>
      <c r="B532" t="s">
        <v>133</v>
      </c>
      <c r="C532" s="1">
        <v>44965</v>
      </c>
      <c r="D532" s="1">
        <v>45618</v>
      </c>
      <c r="E532">
        <f t="shared" si="48"/>
        <v>653</v>
      </c>
      <c r="F532" t="str">
        <f t="shared" si="49"/>
        <v>601-700</v>
      </c>
      <c r="G532">
        <v>11.99</v>
      </c>
      <c r="H532">
        <v>216</v>
      </c>
      <c r="I532" t="str">
        <f t="shared" si="50"/>
        <v>201-300</v>
      </c>
      <c r="J532" t="s">
        <v>89</v>
      </c>
      <c r="K532">
        <v>1</v>
      </c>
      <c r="L532">
        <v>1</v>
      </c>
      <c r="M532" t="b">
        <v>0</v>
      </c>
      <c r="N532">
        <v>872</v>
      </c>
      <c r="O532" t="str">
        <f t="shared" si="51"/>
        <v>801-1000</v>
      </c>
      <c r="P532">
        <v>150</v>
      </c>
      <c r="Q532" t="str">
        <f t="shared" si="52"/>
        <v>101-150</v>
      </c>
      <c r="R532" t="s">
        <v>83</v>
      </c>
      <c r="S532" t="s">
        <v>57</v>
      </c>
      <c r="T532" t="s">
        <v>64</v>
      </c>
      <c r="U532">
        <v>10</v>
      </c>
      <c r="V532">
        <v>3.8</v>
      </c>
      <c r="W532" t="b">
        <v>1</v>
      </c>
      <c r="X532" t="s">
        <v>33</v>
      </c>
      <c r="Y532">
        <v>4037</v>
      </c>
      <c r="Z532" t="str">
        <f t="shared" si="53"/>
        <v>4001-5000</v>
      </c>
      <c r="AA532" t="s">
        <v>73</v>
      </c>
      <c r="AB532" t="s">
        <v>60</v>
      </c>
      <c r="AC532" t="s">
        <v>37</v>
      </c>
    </row>
    <row r="533" spans="1:29" x14ac:dyDescent="0.3">
      <c r="A533">
        <v>2549</v>
      </c>
      <c r="B533" t="s">
        <v>117</v>
      </c>
      <c r="C533" s="1">
        <v>45520</v>
      </c>
      <c r="D533" s="1">
        <v>45622</v>
      </c>
      <c r="E533">
        <f t="shared" si="48"/>
        <v>102</v>
      </c>
      <c r="F533" t="str">
        <f t="shared" si="49"/>
        <v>101-200</v>
      </c>
      <c r="G533">
        <v>11.99</v>
      </c>
      <c r="H533">
        <v>299</v>
      </c>
      <c r="I533" t="str">
        <f t="shared" si="50"/>
        <v>201-300</v>
      </c>
      <c r="J533" t="s">
        <v>70</v>
      </c>
      <c r="K533">
        <v>4</v>
      </c>
      <c r="L533">
        <v>6</v>
      </c>
      <c r="M533" t="b">
        <v>0</v>
      </c>
      <c r="N533">
        <v>77</v>
      </c>
      <c r="O533" t="str">
        <f t="shared" si="51"/>
        <v>0-200</v>
      </c>
      <c r="P533">
        <v>191</v>
      </c>
      <c r="Q533" t="str">
        <f t="shared" si="52"/>
        <v>151-200</v>
      </c>
      <c r="R533" t="s">
        <v>67</v>
      </c>
      <c r="S533" t="s">
        <v>72</v>
      </c>
      <c r="T533" t="s">
        <v>64</v>
      </c>
      <c r="U533">
        <v>85</v>
      </c>
      <c r="V533">
        <v>3.4</v>
      </c>
      <c r="W533" t="b">
        <v>1</v>
      </c>
      <c r="X533" t="s">
        <v>33</v>
      </c>
      <c r="Y533">
        <v>4348</v>
      </c>
      <c r="Z533" t="str">
        <f t="shared" si="53"/>
        <v>4001-5000</v>
      </c>
      <c r="AA533" t="s">
        <v>41</v>
      </c>
      <c r="AB533" t="s">
        <v>68</v>
      </c>
      <c r="AC533" t="s">
        <v>84</v>
      </c>
    </row>
    <row r="534" spans="1:29" x14ac:dyDescent="0.3">
      <c r="A534">
        <v>8954</v>
      </c>
      <c r="B534" t="s">
        <v>163</v>
      </c>
      <c r="C534" s="1">
        <v>45243</v>
      </c>
      <c r="D534" s="1">
        <v>45623</v>
      </c>
      <c r="E534">
        <f t="shared" si="48"/>
        <v>380</v>
      </c>
      <c r="F534" t="str">
        <f t="shared" si="49"/>
        <v>301-400</v>
      </c>
      <c r="G534">
        <v>15.99</v>
      </c>
      <c r="H534">
        <v>315</v>
      </c>
      <c r="I534" t="str">
        <f t="shared" si="50"/>
        <v>301-400</v>
      </c>
      <c r="J534" t="s">
        <v>70</v>
      </c>
      <c r="K534">
        <v>2</v>
      </c>
      <c r="L534">
        <v>1</v>
      </c>
      <c r="M534" t="b">
        <v>1</v>
      </c>
      <c r="N534">
        <v>829</v>
      </c>
      <c r="O534" t="str">
        <f t="shared" si="51"/>
        <v>801-1000</v>
      </c>
      <c r="P534">
        <v>178</v>
      </c>
      <c r="Q534" t="str">
        <f t="shared" si="52"/>
        <v>151-200</v>
      </c>
      <c r="R534" t="s">
        <v>30</v>
      </c>
      <c r="S534" t="s">
        <v>46</v>
      </c>
      <c r="T534" t="s">
        <v>58</v>
      </c>
      <c r="U534">
        <v>53</v>
      </c>
      <c r="V534">
        <v>3.1</v>
      </c>
      <c r="W534" t="b">
        <v>0</v>
      </c>
      <c r="X534" t="s">
        <v>33</v>
      </c>
      <c r="Y534">
        <v>546</v>
      </c>
      <c r="Z534" t="str">
        <f t="shared" si="53"/>
        <v>0-1000</v>
      </c>
      <c r="AA534" t="s">
        <v>35</v>
      </c>
      <c r="AB534" t="s">
        <v>36</v>
      </c>
      <c r="AC534" t="s">
        <v>43</v>
      </c>
    </row>
    <row r="535" spans="1:29" x14ac:dyDescent="0.3">
      <c r="A535">
        <v>1922</v>
      </c>
      <c r="B535" t="s">
        <v>91</v>
      </c>
      <c r="C535" s="1">
        <v>45627</v>
      </c>
      <c r="D535" s="1">
        <v>45629</v>
      </c>
      <c r="E535">
        <f t="shared" si="48"/>
        <v>2</v>
      </c>
      <c r="F535" t="str">
        <f t="shared" si="49"/>
        <v>0-100</v>
      </c>
      <c r="G535">
        <v>11.99</v>
      </c>
      <c r="H535">
        <v>35</v>
      </c>
      <c r="I535" t="str">
        <f t="shared" si="50"/>
        <v>0-100</v>
      </c>
      <c r="J535" t="s">
        <v>54</v>
      </c>
      <c r="K535">
        <v>2</v>
      </c>
      <c r="L535">
        <v>4</v>
      </c>
      <c r="M535" t="b">
        <v>0</v>
      </c>
      <c r="N535">
        <v>821</v>
      </c>
      <c r="O535" t="str">
        <f t="shared" si="51"/>
        <v>801-1000</v>
      </c>
      <c r="P535">
        <v>7</v>
      </c>
      <c r="Q535" t="str">
        <f t="shared" si="52"/>
        <v>0-50</v>
      </c>
      <c r="R535" t="s">
        <v>56</v>
      </c>
      <c r="S535" t="s">
        <v>46</v>
      </c>
      <c r="T535" t="s">
        <v>47</v>
      </c>
      <c r="U535">
        <v>3</v>
      </c>
      <c r="V535">
        <v>3.3</v>
      </c>
      <c r="W535" t="b">
        <v>0</v>
      </c>
      <c r="X535" t="s">
        <v>33</v>
      </c>
      <c r="Y535">
        <v>2785</v>
      </c>
      <c r="Z535" t="str">
        <f t="shared" si="53"/>
        <v>2001-3000</v>
      </c>
      <c r="AA535" t="s">
        <v>59</v>
      </c>
      <c r="AB535" t="s">
        <v>36</v>
      </c>
      <c r="AC535" t="s">
        <v>84</v>
      </c>
    </row>
    <row r="536" spans="1:29" x14ac:dyDescent="0.3">
      <c r="A536">
        <v>9861</v>
      </c>
      <c r="B536" t="s">
        <v>110</v>
      </c>
      <c r="C536" s="1">
        <v>45267</v>
      </c>
      <c r="D536" s="1">
        <v>45642</v>
      </c>
      <c r="E536">
        <f t="shared" si="48"/>
        <v>375</v>
      </c>
      <c r="F536" t="str">
        <f t="shared" si="49"/>
        <v>301-400</v>
      </c>
      <c r="G536">
        <v>15.99</v>
      </c>
      <c r="H536">
        <v>359</v>
      </c>
      <c r="I536" t="str">
        <f t="shared" si="50"/>
        <v>301-400</v>
      </c>
      <c r="J536" t="s">
        <v>70</v>
      </c>
      <c r="K536">
        <v>3</v>
      </c>
      <c r="L536">
        <v>1</v>
      </c>
      <c r="M536" t="b">
        <v>0</v>
      </c>
      <c r="N536">
        <v>265</v>
      </c>
      <c r="O536" t="str">
        <f t="shared" si="51"/>
        <v>201-400</v>
      </c>
      <c r="P536">
        <v>34</v>
      </c>
      <c r="Q536" t="str">
        <f t="shared" si="52"/>
        <v>0-50</v>
      </c>
      <c r="R536" t="s">
        <v>67</v>
      </c>
      <c r="S536" t="s">
        <v>57</v>
      </c>
      <c r="T536" t="s">
        <v>64</v>
      </c>
      <c r="U536">
        <v>64</v>
      </c>
      <c r="V536">
        <v>4.9000000000000004</v>
      </c>
      <c r="W536" t="b">
        <v>1</v>
      </c>
      <c r="X536" t="s">
        <v>33</v>
      </c>
      <c r="Y536">
        <v>3308</v>
      </c>
      <c r="Z536" t="str">
        <f t="shared" si="53"/>
        <v>3001-4000</v>
      </c>
      <c r="AA536" t="s">
        <v>35</v>
      </c>
      <c r="AB536" t="s">
        <v>42</v>
      </c>
      <c r="AC536" t="s">
        <v>61</v>
      </c>
    </row>
    <row r="537" spans="1:29" x14ac:dyDescent="0.3">
      <c r="A537">
        <v>4383</v>
      </c>
      <c r="B537" t="s">
        <v>322</v>
      </c>
      <c r="C537" s="1">
        <v>45543</v>
      </c>
      <c r="D537" s="1">
        <v>45626</v>
      </c>
      <c r="E537">
        <f t="shared" si="48"/>
        <v>83</v>
      </c>
      <c r="F537" t="str">
        <f t="shared" si="49"/>
        <v>0-100</v>
      </c>
      <c r="G537">
        <v>15.99</v>
      </c>
      <c r="H537">
        <v>361</v>
      </c>
      <c r="I537" t="str">
        <f t="shared" si="50"/>
        <v>301-400</v>
      </c>
      <c r="J537" t="s">
        <v>29</v>
      </c>
      <c r="K537">
        <v>4</v>
      </c>
      <c r="L537">
        <v>5</v>
      </c>
      <c r="M537" t="b">
        <v>1</v>
      </c>
      <c r="N537">
        <v>416</v>
      </c>
      <c r="O537" t="str">
        <f t="shared" si="51"/>
        <v>401-600</v>
      </c>
      <c r="P537">
        <v>143</v>
      </c>
      <c r="Q537" t="str">
        <f t="shared" si="52"/>
        <v>101-150</v>
      </c>
      <c r="R537" t="s">
        <v>67</v>
      </c>
      <c r="S537" t="s">
        <v>57</v>
      </c>
      <c r="T537" t="s">
        <v>75</v>
      </c>
      <c r="U537">
        <v>99</v>
      </c>
      <c r="V537">
        <v>3.7</v>
      </c>
      <c r="W537" t="b">
        <v>0</v>
      </c>
      <c r="X537" t="s">
        <v>33</v>
      </c>
      <c r="Y537">
        <v>527</v>
      </c>
      <c r="Z537" t="str">
        <f t="shared" si="53"/>
        <v>0-1000</v>
      </c>
      <c r="AA537" t="s">
        <v>59</v>
      </c>
      <c r="AB537" t="s">
        <v>60</v>
      </c>
      <c r="AC537" t="s">
        <v>61</v>
      </c>
    </row>
    <row r="538" spans="1:29" x14ac:dyDescent="0.3">
      <c r="A538">
        <v>4328</v>
      </c>
      <c r="B538" t="s">
        <v>98</v>
      </c>
      <c r="C538" s="1">
        <v>45064</v>
      </c>
      <c r="D538" s="1">
        <v>45620</v>
      </c>
      <c r="E538">
        <f t="shared" si="48"/>
        <v>556</v>
      </c>
      <c r="F538" t="str">
        <f t="shared" si="49"/>
        <v>501-600</v>
      </c>
      <c r="G538">
        <v>11.99</v>
      </c>
      <c r="H538">
        <v>273</v>
      </c>
      <c r="I538" t="str">
        <f t="shared" si="50"/>
        <v>201-300</v>
      </c>
      <c r="J538" t="s">
        <v>29</v>
      </c>
      <c r="K538">
        <v>3</v>
      </c>
      <c r="L538">
        <v>4</v>
      </c>
      <c r="M538" t="b">
        <v>1</v>
      </c>
      <c r="N538">
        <v>253</v>
      </c>
      <c r="O538" t="str">
        <f t="shared" si="51"/>
        <v>201-400</v>
      </c>
      <c r="P538">
        <v>70</v>
      </c>
      <c r="Q538" t="str">
        <f t="shared" si="52"/>
        <v>51-100</v>
      </c>
      <c r="R538" t="s">
        <v>71</v>
      </c>
      <c r="S538" t="s">
        <v>31</v>
      </c>
      <c r="T538" t="s">
        <v>64</v>
      </c>
      <c r="U538">
        <v>42</v>
      </c>
      <c r="V538">
        <v>4.9000000000000004</v>
      </c>
      <c r="W538" t="b">
        <v>0</v>
      </c>
      <c r="X538" t="s">
        <v>33</v>
      </c>
      <c r="Y538">
        <v>837</v>
      </c>
      <c r="Z538" t="str">
        <f t="shared" si="53"/>
        <v>0-1000</v>
      </c>
      <c r="AA538" t="s">
        <v>35</v>
      </c>
      <c r="AB538" t="s">
        <v>42</v>
      </c>
      <c r="AC538" t="s">
        <v>43</v>
      </c>
    </row>
    <row r="539" spans="1:29" x14ac:dyDescent="0.3">
      <c r="A539">
        <v>4622</v>
      </c>
      <c r="B539" t="s">
        <v>138</v>
      </c>
      <c r="C539" s="1">
        <v>45616</v>
      </c>
      <c r="D539" s="1">
        <v>45641</v>
      </c>
      <c r="E539">
        <f t="shared" si="48"/>
        <v>25</v>
      </c>
      <c r="F539" t="str">
        <f t="shared" si="49"/>
        <v>0-100</v>
      </c>
      <c r="G539">
        <v>7.99</v>
      </c>
      <c r="H539">
        <v>47</v>
      </c>
      <c r="I539" t="str">
        <f t="shared" si="50"/>
        <v>0-100</v>
      </c>
      <c r="J539" t="s">
        <v>29</v>
      </c>
      <c r="K539">
        <v>2</v>
      </c>
      <c r="L539">
        <v>4</v>
      </c>
      <c r="M539" t="b">
        <v>1</v>
      </c>
      <c r="N539">
        <v>770</v>
      </c>
      <c r="O539" t="str">
        <f t="shared" si="51"/>
        <v>601-800</v>
      </c>
      <c r="P539">
        <v>2</v>
      </c>
      <c r="Q539" t="str">
        <f t="shared" si="52"/>
        <v>0-50</v>
      </c>
      <c r="R539" t="s">
        <v>67</v>
      </c>
      <c r="S539" t="s">
        <v>57</v>
      </c>
      <c r="T539" t="s">
        <v>64</v>
      </c>
      <c r="U539">
        <v>46</v>
      </c>
      <c r="V539">
        <v>4.7</v>
      </c>
      <c r="W539" t="b">
        <v>1</v>
      </c>
      <c r="X539" t="s">
        <v>33</v>
      </c>
      <c r="Y539">
        <v>371</v>
      </c>
      <c r="Z539" t="str">
        <f t="shared" si="53"/>
        <v>0-1000</v>
      </c>
      <c r="AA539" t="s">
        <v>41</v>
      </c>
      <c r="AB539" t="s">
        <v>68</v>
      </c>
      <c r="AC539" t="s">
        <v>84</v>
      </c>
    </row>
    <row r="540" spans="1:29" x14ac:dyDescent="0.3">
      <c r="A540">
        <v>7828</v>
      </c>
      <c r="B540" t="s">
        <v>323</v>
      </c>
      <c r="C540" s="1">
        <v>45024</v>
      </c>
      <c r="D540" s="1">
        <v>45628</v>
      </c>
      <c r="E540">
        <f t="shared" si="48"/>
        <v>604</v>
      </c>
      <c r="F540" t="str">
        <f t="shared" si="49"/>
        <v>601-700</v>
      </c>
      <c r="G540">
        <v>7.99</v>
      </c>
      <c r="H540">
        <v>477</v>
      </c>
      <c r="I540" t="str">
        <f t="shared" si="50"/>
        <v>401-500</v>
      </c>
      <c r="J540" t="s">
        <v>63</v>
      </c>
      <c r="K540">
        <v>5</v>
      </c>
      <c r="L540">
        <v>5</v>
      </c>
      <c r="M540" t="b">
        <v>0</v>
      </c>
      <c r="N540">
        <v>969</v>
      </c>
      <c r="O540" t="str">
        <f t="shared" si="51"/>
        <v>801-1000</v>
      </c>
      <c r="P540">
        <v>12</v>
      </c>
      <c r="Q540" t="str">
        <f t="shared" si="52"/>
        <v>0-50</v>
      </c>
      <c r="R540" t="s">
        <v>83</v>
      </c>
      <c r="S540" t="s">
        <v>46</v>
      </c>
      <c r="T540" t="s">
        <v>64</v>
      </c>
      <c r="U540">
        <v>37</v>
      </c>
      <c r="V540">
        <v>4.7</v>
      </c>
      <c r="W540" t="b">
        <v>0</v>
      </c>
      <c r="X540" t="s">
        <v>33</v>
      </c>
      <c r="Y540">
        <v>877</v>
      </c>
      <c r="Z540" t="str">
        <f t="shared" si="53"/>
        <v>0-1000</v>
      </c>
      <c r="AA540" t="s">
        <v>73</v>
      </c>
      <c r="AB540" t="s">
        <v>42</v>
      </c>
      <c r="AC540" t="s">
        <v>37</v>
      </c>
    </row>
    <row r="541" spans="1:29" x14ac:dyDescent="0.3">
      <c r="A541">
        <v>1393</v>
      </c>
      <c r="B541" t="s">
        <v>175</v>
      </c>
      <c r="C541" s="1">
        <v>44943</v>
      </c>
      <c r="D541" s="1">
        <v>45629</v>
      </c>
      <c r="E541">
        <f t="shared" si="48"/>
        <v>686</v>
      </c>
      <c r="F541" t="str">
        <f t="shared" si="49"/>
        <v>601-700</v>
      </c>
      <c r="G541">
        <v>7.99</v>
      </c>
      <c r="H541">
        <v>418</v>
      </c>
      <c r="I541" t="str">
        <f t="shared" si="50"/>
        <v>401-500</v>
      </c>
      <c r="J541" t="s">
        <v>29</v>
      </c>
      <c r="K541">
        <v>3</v>
      </c>
      <c r="L541">
        <v>4</v>
      </c>
      <c r="M541" t="b">
        <v>1</v>
      </c>
      <c r="N541">
        <v>701</v>
      </c>
      <c r="O541" t="str">
        <f t="shared" si="51"/>
        <v>601-800</v>
      </c>
      <c r="P541">
        <v>125</v>
      </c>
      <c r="Q541" t="str">
        <f t="shared" si="52"/>
        <v>101-150</v>
      </c>
      <c r="R541" t="s">
        <v>56</v>
      </c>
      <c r="S541" t="s">
        <v>46</v>
      </c>
      <c r="T541" t="s">
        <v>32</v>
      </c>
      <c r="U541">
        <v>68</v>
      </c>
      <c r="V541">
        <v>4.8</v>
      </c>
      <c r="W541" t="b">
        <v>1</v>
      </c>
      <c r="X541" t="s">
        <v>33</v>
      </c>
      <c r="Y541">
        <v>4873</v>
      </c>
      <c r="Z541" t="str">
        <f t="shared" si="53"/>
        <v>4001-5000</v>
      </c>
      <c r="AA541" t="s">
        <v>73</v>
      </c>
      <c r="AB541" t="s">
        <v>42</v>
      </c>
      <c r="AC541" t="s">
        <v>43</v>
      </c>
    </row>
    <row r="542" spans="1:29" x14ac:dyDescent="0.3">
      <c r="A542">
        <v>9239</v>
      </c>
      <c r="B542" t="s">
        <v>177</v>
      </c>
      <c r="C542" s="1">
        <v>45255</v>
      </c>
      <c r="D542" s="1">
        <v>45617</v>
      </c>
      <c r="E542">
        <f t="shared" si="48"/>
        <v>362</v>
      </c>
      <c r="F542" t="str">
        <f t="shared" si="49"/>
        <v>301-400</v>
      </c>
      <c r="G542">
        <v>15.99</v>
      </c>
      <c r="H542">
        <v>274</v>
      </c>
      <c r="I542" t="str">
        <f t="shared" si="50"/>
        <v>201-300</v>
      </c>
      <c r="J542" t="s">
        <v>39</v>
      </c>
      <c r="K542">
        <v>5</v>
      </c>
      <c r="L542">
        <v>6</v>
      </c>
      <c r="M542" t="b">
        <v>0</v>
      </c>
      <c r="N542">
        <v>732</v>
      </c>
      <c r="O542" t="str">
        <f t="shared" si="51"/>
        <v>601-800</v>
      </c>
      <c r="P542">
        <v>105</v>
      </c>
      <c r="Q542" t="str">
        <f t="shared" si="52"/>
        <v>101-150</v>
      </c>
      <c r="R542" t="s">
        <v>51</v>
      </c>
      <c r="S542" t="s">
        <v>31</v>
      </c>
      <c r="T542" t="s">
        <v>32</v>
      </c>
      <c r="U542">
        <v>36</v>
      </c>
      <c r="V542">
        <v>4.0999999999999996</v>
      </c>
      <c r="W542" t="b">
        <v>1</v>
      </c>
      <c r="X542" t="s">
        <v>33</v>
      </c>
      <c r="Y542">
        <v>4194</v>
      </c>
      <c r="Z542" t="str">
        <f t="shared" si="53"/>
        <v>4001-5000</v>
      </c>
      <c r="AA542" t="s">
        <v>59</v>
      </c>
      <c r="AB542" t="s">
        <v>68</v>
      </c>
      <c r="AC542" t="s">
        <v>43</v>
      </c>
    </row>
    <row r="543" spans="1:29" x14ac:dyDescent="0.3">
      <c r="A543">
        <v>1636</v>
      </c>
      <c r="B543" t="s">
        <v>114</v>
      </c>
      <c r="C543" s="1">
        <v>45073</v>
      </c>
      <c r="D543" s="1">
        <v>45632</v>
      </c>
      <c r="E543">
        <f t="shared" si="48"/>
        <v>559</v>
      </c>
      <c r="F543" t="str">
        <f t="shared" si="49"/>
        <v>501-600</v>
      </c>
      <c r="G543">
        <v>11.99</v>
      </c>
      <c r="H543">
        <v>102</v>
      </c>
      <c r="I543" t="str">
        <f t="shared" si="50"/>
        <v>101-200</v>
      </c>
      <c r="J543" t="s">
        <v>89</v>
      </c>
      <c r="K543">
        <v>5</v>
      </c>
      <c r="L543">
        <v>2</v>
      </c>
      <c r="M543" t="b">
        <v>0</v>
      </c>
      <c r="N543">
        <v>989</v>
      </c>
      <c r="O543" t="str">
        <f t="shared" si="51"/>
        <v>801-1000</v>
      </c>
      <c r="P543">
        <v>44</v>
      </c>
      <c r="Q543" t="str">
        <f t="shared" si="52"/>
        <v>0-50</v>
      </c>
      <c r="R543" t="s">
        <v>67</v>
      </c>
      <c r="S543" t="s">
        <v>72</v>
      </c>
      <c r="T543" t="s">
        <v>64</v>
      </c>
      <c r="U543">
        <v>63</v>
      </c>
      <c r="V543">
        <v>4.8</v>
      </c>
      <c r="W543" t="b">
        <v>0</v>
      </c>
      <c r="X543" t="s">
        <v>33</v>
      </c>
      <c r="Y543">
        <v>3118</v>
      </c>
      <c r="Z543" t="str">
        <f t="shared" si="53"/>
        <v>3001-4000</v>
      </c>
      <c r="AA543" t="s">
        <v>41</v>
      </c>
      <c r="AB543" t="s">
        <v>36</v>
      </c>
      <c r="AC543" t="s">
        <v>37</v>
      </c>
    </row>
    <row r="544" spans="1:29" x14ac:dyDescent="0.3">
      <c r="A544">
        <v>4401</v>
      </c>
      <c r="B544" t="s">
        <v>324</v>
      </c>
      <c r="C544" s="1">
        <v>45396</v>
      </c>
      <c r="D544" s="1">
        <v>45641</v>
      </c>
      <c r="E544">
        <f t="shared" si="48"/>
        <v>245</v>
      </c>
      <c r="F544" t="str">
        <f t="shared" si="49"/>
        <v>201-300</v>
      </c>
      <c r="G544">
        <v>15.99</v>
      </c>
      <c r="H544">
        <v>164</v>
      </c>
      <c r="I544" t="str">
        <f t="shared" si="50"/>
        <v>101-200</v>
      </c>
      <c r="J544" t="s">
        <v>54</v>
      </c>
      <c r="K544">
        <v>3</v>
      </c>
      <c r="L544">
        <v>5</v>
      </c>
      <c r="M544" t="b">
        <v>1</v>
      </c>
      <c r="N544">
        <v>89</v>
      </c>
      <c r="O544" t="str">
        <f t="shared" si="51"/>
        <v>0-200</v>
      </c>
      <c r="P544">
        <v>32</v>
      </c>
      <c r="Q544" t="str">
        <f t="shared" si="52"/>
        <v>0-50</v>
      </c>
      <c r="R544" t="s">
        <v>71</v>
      </c>
      <c r="S544" t="s">
        <v>72</v>
      </c>
      <c r="T544" t="s">
        <v>40</v>
      </c>
      <c r="U544">
        <v>83</v>
      </c>
      <c r="V544">
        <v>3</v>
      </c>
      <c r="W544" t="b">
        <v>1</v>
      </c>
      <c r="X544" t="s">
        <v>33</v>
      </c>
      <c r="Y544">
        <v>2088</v>
      </c>
      <c r="Z544" t="str">
        <f t="shared" si="53"/>
        <v>2001-3000</v>
      </c>
      <c r="AA544" t="s">
        <v>73</v>
      </c>
      <c r="AB544" t="s">
        <v>77</v>
      </c>
      <c r="AC544" t="s">
        <v>43</v>
      </c>
    </row>
    <row r="545" spans="1:29" x14ac:dyDescent="0.3">
      <c r="A545">
        <v>7135</v>
      </c>
      <c r="B545" t="s">
        <v>325</v>
      </c>
      <c r="C545" s="1">
        <v>45272</v>
      </c>
      <c r="D545" s="1">
        <v>45643</v>
      </c>
      <c r="E545">
        <f t="shared" si="48"/>
        <v>371</v>
      </c>
      <c r="F545" t="str">
        <f t="shared" si="49"/>
        <v>301-400</v>
      </c>
      <c r="G545">
        <v>15.99</v>
      </c>
      <c r="H545">
        <v>478</v>
      </c>
      <c r="I545" t="str">
        <f t="shared" si="50"/>
        <v>401-500</v>
      </c>
      <c r="J545" t="s">
        <v>39</v>
      </c>
      <c r="K545">
        <v>4</v>
      </c>
      <c r="L545">
        <v>5</v>
      </c>
      <c r="M545" t="b">
        <v>1</v>
      </c>
      <c r="N545">
        <v>578</v>
      </c>
      <c r="O545" t="str">
        <f t="shared" si="51"/>
        <v>401-600</v>
      </c>
      <c r="P545">
        <v>117</v>
      </c>
      <c r="Q545" t="str">
        <f t="shared" si="52"/>
        <v>101-150</v>
      </c>
      <c r="R545" t="s">
        <v>71</v>
      </c>
      <c r="S545" t="s">
        <v>57</v>
      </c>
      <c r="T545" t="s">
        <v>32</v>
      </c>
      <c r="U545">
        <v>27</v>
      </c>
      <c r="V545">
        <v>4.9000000000000004</v>
      </c>
      <c r="W545" t="b">
        <v>0</v>
      </c>
      <c r="X545" t="s">
        <v>33</v>
      </c>
      <c r="Y545">
        <v>3468</v>
      </c>
      <c r="Z545" t="str">
        <f t="shared" si="53"/>
        <v>3001-4000</v>
      </c>
      <c r="AA545" t="s">
        <v>59</v>
      </c>
      <c r="AB545" t="s">
        <v>68</v>
      </c>
      <c r="AC545" t="s">
        <v>61</v>
      </c>
    </row>
    <row r="546" spans="1:29" x14ac:dyDescent="0.3">
      <c r="A546">
        <v>8923</v>
      </c>
      <c r="B546" t="s">
        <v>134</v>
      </c>
      <c r="C546" s="1">
        <v>45271</v>
      </c>
      <c r="D546" s="1">
        <v>45636</v>
      </c>
      <c r="E546">
        <f t="shared" si="48"/>
        <v>365</v>
      </c>
      <c r="F546" t="str">
        <f t="shared" si="49"/>
        <v>301-400</v>
      </c>
      <c r="G546">
        <v>11.99</v>
      </c>
      <c r="H546">
        <v>100</v>
      </c>
      <c r="I546" t="str">
        <f t="shared" si="50"/>
        <v>0-100</v>
      </c>
      <c r="J546" t="s">
        <v>89</v>
      </c>
      <c r="K546">
        <v>3</v>
      </c>
      <c r="L546">
        <v>4</v>
      </c>
      <c r="M546" t="b">
        <v>0</v>
      </c>
      <c r="N546">
        <v>417</v>
      </c>
      <c r="O546" t="str">
        <f t="shared" si="51"/>
        <v>401-600</v>
      </c>
      <c r="P546">
        <v>87</v>
      </c>
      <c r="Q546" t="str">
        <f t="shared" si="52"/>
        <v>51-100</v>
      </c>
      <c r="R546" t="s">
        <v>83</v>
      </c>
      <c r="S546" t="s">
        <v>57</v>
      </c>
      <c r="T546" t="s">
        <v>64</v>
      </c>
      <c r="U546">
        <v>14</v>
      </c>
      <c r="V546">
        <v>3.4</v>
      </c>
      <c r="W546" t="b">
        <v>0</v>
      </c>
      <c r="X546" t="s">
        <v>33</v>
      </c>
      <c r="Y546">
        <v>3183</v>
      </c>
      <c r="Z546" t="str">
        <f t="shared" si="53"/>
        <v>3001-4000</v>
      </c>
      <c r="AA546" t="s">
        <v>59</v>
      </c>
      <c r="AB546" t="s">
        <v>36</v>
      </c>
      <c r="AC546" t="s">
        <v>84</v>
      </c>
    </row>
    <row r="547" spans="1:29" x14ac:dyDescent="0.3">
      <c r="A547">
        <v>9748</v>
      </c>
      <c r="B547" t="s">
        <v>212</v>
      </c>
      <c r="C547" s="1">
        <v>45272</v>
      </c>
      <c r="D547" s="1">
        <v>45633</v>
      </c>
      <c r="E547">
        <f t="shared" si="48"/>
        <v>361</v>
      </c>
      <c r="F547" t="str">
        <f t="shared" si="49"/>
        <v>301-400</v>
      </c>
      <c r="G547">
        <v>15.99</v>
      </c>
      <c r="H547">
        <v>264</v>
      </c>
      <c r="I547" t="str">
        <f t="shared" si="50"/>
        <v>201-300</v>
      </c>
      <c r="J547" t="s">
        <v>89</v>
      </c>
      <c r="K547">
        <v>2</v>
      </c>
      <c r="L547">
        <v>6</v>
      </c>
      <c r="M547" t="b">
        <v>0</v>
      </c>
      <c r="N547">
        <v>474</v>
      </c>
      <c r="O547" t="str">
        <f t="shared" si="51"/>
        <v>401-600</v>
      </c>
      <c r="P547">
        <v>10</v>
      </c>
      <c r="Q547" t="str">
        <f t="shared" si="52"/>
        <v>0-50</v>
      </c>
      <c r="R547" t="s">
        <v>30</v>
      </c>
      <c r="S547" t="s">
        <v>72</v>
      </c>
      <c r="T547" t="s">
        <v>40</v>
      </c>
      <c r="U547">
        <v>18</v>
      </c>
      <c r="V547">
        <v>4.7</v>
      </c>
      <c r="W547" t="b">
        <v>1</v>
      </c>
      <c r="X547" t="s">
        <v>33</v>
      </c>
      <c r="Y547">
        <v>4070</v>
      </c>
      <c r="Z547" t="str">
        <f t="shared" si="53"/>
        <v>4001-5000</v>
      </c>
      <c r="AA547" t="s">
        <v>35</v>
      </c>
      <c r="AB547" t="s">
        <v>36</v>
      </c>
      <c r="AC547" t="s">
        <v>61</v>
      </c>
    </row>
    <row r="548" spans="1:29" x14ac:dyDescent="0.3">
      <c r="A548">
        <v>7046</v>
      </c>
      <c r="B548" t="s">
        <v>223</v>
      </c>
      <c r="C548" s="1">
        <v>44983</v>
      </c>
      <c r="D548" s="1">
        <v>45636</v>
      </c>
      <c r="E548">
        <f t="shared" si="48"/>
        <v>653</v>
      </c>
      <c r="F548" t="str">
        <f t="shared" si="49"/>
        <v>601-700</v>
      </c>
      <c r="G548">
        <v>15.99</v>
      </c>
      <c r="H548">
        <v>208</v>
      </c>
      <c r="I548" t="str">
        <f t="shared" si="50"/>
        <v>201-300</v>
      </c>
      <c r="J548" t="s">
        <v>63</v>
      </c>
      <c r="K548">
        <v>5</v>
      </c>
      <c r="L548">
        <v>6</v>
      </c>
      <c r="M548" t="b">
        <v>0</v>
      </c>
      <c r="N548">
        <v>512</v>
      </c>
      <c r="O548" t="str">
        <f t="shared" si="51"/>
        <v>401-600</v>
      </c>
      <c r="P548">
        <v>176</v>
      </c>
      <c r="Q548" t="str">
        <f t="shared" si="52"/>
        <v>151-200</v>
      </c>
      <c r="R548" t="s">
        <v>67</v>
      </c>
      <c r="S548" t="s">
        <v>31</v>
      </c>
      <c r="T548" t="s">
        <v>75</v>
      </c>
      <c r="U548">
        <v>36</v>
      </c>
      <c r="V548">
        <v>4.7</v>
      </c>
      <c r="W548" t="b">
        <v>0</v>
      </c>
      <c r="X548" t="s">
        <v>33</v>
      </c>
      <c r="Y548">
        <v>4147</v>
      </c>
      <c r="Z548" t="str">
        <f t="shared" si="53"/>
        <v>4001-5000</v>
      </c>
      <c r="AA548" t="s">
        <v>35</v>
      </c>
      <c r="AB548" t="s">
        <v>77</v>
      </c>
      <c r="AC548" t="s">
        <v>84</v>
      </c>
    </row>
    <row r="549" spans="1:29" x14ac:dyDescent="0.3">
      <c r="A549">
        <v>9688</v>
      </c>
      <c r="B549" t="s">
        <v>326</v>
      </c>
      <c r="C549" s="1">
        <v>45307</v>
      </c>
      <c r="D549" s="1">
        <v>45630</v>
      </c>
      <c r="E549">
        <f t="shared" si="48"/>
        <v>323</v>
      </c>
      <c r="F549" t="str">
        <f t="shared" si="49"/>
        <v>301-400</v>
      </c>
      <c r="G549">
        <v>7.99</v>
      </c>
      <c r="H549">
        <v>56</v>
      </c>
      <c r="I549" t="str">
        <f t="shared" si="50"/>
        <v>0-100</v>
      </c>
      <c r="J549" t="s">
        <v>70</v>
      </c>
      <c r="K549">
        <v>1</v>
      </c>
      <c r="L549">
        <v>2</v>
      </c>
      <c r="M549" t="b">
        <v>1</v>
      </c>
      <c r="N549">
        <v>280</v>
      </c>
      <c r="O549" t="str">
        <f t="shared" si="51"/>
        <v>201-400</v>
      </c>
      <c r="P549">
        <v>67</v>
      </c>
      <c r="Q549" t="str">
        <f t="shared" si="52"/>
        <v>51-100</v>
      </c>
      <c r="R549" t="s">
        <v>83</v>
      </c>
      <c r="S549" t="s">
        <v>72</v>
      </c>
      <c r="T549" t="s">
        <v>58</v>
      </c>
      <c r="U549">
        <v>21</v>
      </c>
      <c r="V549">
        <v>4.5999999999999996</v>
      </c>
      <c r="W549" t="b">
        <v>0</v>
      </c>
      <c r="X549" t="s">
        <v>33</v>
      </c>
      <c r="Y549">
        <v>255</v>
      </c>
      <c r="Z549" t="str">
        <f t="shared" si="53"/>
        <v>0-1000</v>
      </c>
      <c r="AA549" t="s">
        <v>35</v>
      </c>
      <c r="AB549" t="s">
        <v>42</v>
      </c>
      <c r="AC549" t="s">
        <v>61</v>
      </c>
    </row>
    <row r="550" spans="1:29" x14ac:dyDescent="0.3">
      <c r="A550">
        <v>6720</v>
      </c>
      <c r="B550" t="s">
        <v>119</v>
      </c>
      <c r="C550" s="1">
        <v>45115</v>
      </c>
      <c r="D550" s="1">
        <v>45639</v>
      </c>
      <c r="E550">
        <f t="shared" si="48"/>
        <v>524</v>
      </c>
      <c r="F550" t="str">
        <f t="shared" si="49"/>
        <v>501-600</v>
      </c>
      <c r="G550">
        <v>15.99</v>
      </c>
      <c r="H550">
        <v>207</v>
      </c>
      <c r="I550" t="str">
        <f t="shared" si="50"/>
        <v>201-300</v>
      </c>
      <c r="J550" t="s">
        <v>63</v>
      </c>
      <c r="K550">
        <v>2</v>
      </c>
      <c r="L550">
        <v>2</v>
      </c>
      <c r="M550" t="b">
        <v>1</v>
      </c>
      <c r="N550">
        <v>494</v>
      </c>
      <c r="O550" t="str">
        <f t="shared" si="51"/>
        <v>401-600</v>
      </c>
      <c r="P550">
        <v>28</v>
      </c>
      <c r="Q550" t="str">
        <f t="shared" si="52"/>
        <v>0-50</v>
      </c>
      <c r="R550" t="s">
        <v>83</v>
      </c>
      <c r="S550" t="s">
        <v>72</v>
      </c>
      <c r="T550" t="s">
        <v>40</v>
      </c>
      <c r="U550">
        <v>99</v>
      </c>
      <c r="V550">
        <v>3.6</v>
      </c>
      <c r="W550" t="b">
        <v>0</v>
      </c>
      <c r="X550" t="s">
        <v>33</v>
      </c>
      <c r="Y550">
        <v>3278</v>
      </c>
      <c r="Z550" t="str">
        <f t="shared" si="53"/>
        <v>3001-4000</v>
      </c>
      <c r="AA550" t="s">
        <v>41</v>
      </c>
      <c r="AB550" t="s">
        <v>77</v>
      </c>
      <c r="AC550" t="s">
        <v>37</v>
      </c>
    </row>
    <row r="551" spans="1:29" x14ac:dyDescent="0.3">
      <c r="A551">
        <v>2766</v>
      </c>
      <c r="B551" t="s">
        <v>327</v>
      </c>
      <c r="C551" s="1">
        <v>44934</v>
      </c>
      <c r="D551" s="1">
        <v>45621</v>
      </c>
      <c r="E551">
        <f t="shared" si="48"/>
        <v>687</v>
      </c>
      <c r="F551" t="str">
        <f t="shared" si="49"/>
        <v>601-700</v>
      </c>
      <c r="G551">
        <v>7.99</v>
      </c>
      <c r="H551">
        <v>187</v>
      </c>
      <c r="I551" t="str">
        <f t="shared" si="50"/>
        <v>101-200</v>
      </c>
      <c r="J551" t="s">
        <v>54</v>
      </c>
      <c r="K551">
        <v>2</v>
      </c>
      <c r="L551">
        <v>3</v>
      </c>
      <c r="M551" t="b">
        <v>1</v>
      </c>
      <c r="N551">
        <v>697</v>
      </c>
      <c r="O551" t="str">
        <f t="shared" si="51"/>
        <v>601-800</v>
      </c>
      <c r="P551">
        <v>5</v>
      </c>
      <c r="Q551" t="str">
        <f t="shared" si="52"/>
        <v>0-50</v>
      </c>
      <c r="R551" t="s">
        <v>67</v>
      </c>
      <c r="S551" t="s">
        <v>46</v>
      </c>
      <c r="T551" t="s">
        <v>40</v>
      </c>
      <c r="U551">
        <v>29</v>
      </c>
      <c r="V551">
        <v>4.5</v>
      </c>
      <c r="W551" t="b">
        <v>0</v>
      </c>
      <c r="X551" t="s">
        <v>33</v>
      </c>
      <c r="Y551">
        <v>213</v>
      </c>
      <c r="Z551" t="str">
        <f t="shared" si="53"/>
        <v>0-1000</v>
      </c>
      <c r="AA551" t="s">
        <v>59</v>
      </c>
      <c r="AB551" t="s">
        <v>60</v>
      </c>
      <c r="AC551" t="s">
        <v>61</v>
      </c>
    </row>
    <row r="552" spans="1:29" x14ac:dyDescent="0.3">
      <c r="A552">
        <v>3847</v>
      </c>
      <c r="B552" t="s">
        <v>95</v>
      </c>
      <c r="C552" s="1">
        <v>45356</v>
      </c>
      <c r="D552" s="1">
        <v>45619</v>
      </c>
      <c r="E552">
        <f t="shared" si="48"/>
        <v>263</v>
      </c>
      <c r="F552" t="str">
        <f t="shared" si="49"/>
        <v>201-300</v>
      </c>
      <c r="G552">
        <v>11.99</v>
      </c>
      <c r="H552">
        <v>62</v>
      </c>
      <c r="I552" t="str">
        <f t="shared" si="50"/>
        <v>0-100</v>
      </c>
      <c r="J552" t="s">
        <v>29</v>
      </c>
      <c r="K552">
        <v>3</v>
      </c>
      <c r="L552">
        <v>1</v>
      </c>
      <c r="M552" t="b">
        <v>1</v>
      </c>
      <c r="N552">
        <v>879</v>
      </c>
      <c r="O552" t="str">
        <f t="shared" si="51"/>
        <v>801-1000</v>
      </c>
      <c r="P552">
        <v>128</v>
      </c>
      <c r="Q552" t="str">
        <f t="shared" si="52"/>
        <v>101-150</v>
      </c>
      <c r="R552" t="s">
        <v>56</v>
      </c>
      <c r="S552" t="s">
        <v>31</v>
      </c>
      <c r="T552" t="s">
        <v>47</v>
      </c>
      <c r="U552">
        <v>56</v>
      </c>
      <c r="V552">
        <v>3.4</v>
      </c>
      <c r="W552" t="b">
        <v>0</v>
      </c>
      <c r="X552" t="s">
        <v>33</v>
      </c>
      <c r="Y552">
        <v>2886</v>
      </c>
      <c r="Z552" t="str">
        <f t="shared" si="53"/>
        <v>2001-3000</v>
      </c>
      <c r="AA552" t="s">
        <v>65</v>
      </c>
      <c r="AB552" t="s">
        <v>42</v>
      </c>
      <c r="AC552" t="s">
        <v>37</v>
      </c>
    </row>
    <row r="553" spans="1:29" x14ac:dyDescent="0.3">
      <c r="A553">
        <v>8554</v>
      </c>
      <c r="B553" t="s">
        <v>118</v>
      </c>
      <c r="C553" s="1">
        <v>45262</v>
      </c>
      <c r="D553" s="1">
        <v>45617</v>
      </c>
      <c r="E553">
        <f t="shared" si="48"/>
        <v>355</v>
      </c>
      <c r="F553" t="str">
        <f t="shared" si="49"/>
        <v>301-400</v>
      </c>
      <c r="G553">
        <v>15.99</v>
      </c>
      <c r="H553">
        <v>182</v>
      </c>
      <c r="I553" t="str">
        <f t="shared" si="50"/>
        <v>101-200</v>
      </c>
      <c r="J553" t="s">
        <v>89</v>
      </c>
      <c r="K553">
        <v>1</v>
      </c>
      <c r="L553">
        <v>2</v>
      </c>
      <c r="M553" t="b">
        <v>1</v>
      </c>
      <c r="N553">
        <v>442</v>
      </c>
      <c r="O553" t="str">
        <f t="shared" si="51"/>
        <v>401-600</v>
      </c>
      <c r="P553">
        <v>87</v>
      </c>
      <c r="Q553" t="str">
        <f t="shared" si="52"/>
        <v>51-100</v>
      </c>
      <c r="R553" t="s">
        <v>30</v>
      </c>
      <c r="S553" t="s">
        <v>57</v>
      </c>
      <c r="T553" t="s">
        <v>47</v>
      </c>
      <c r="U553">
        <v>62</v>
      </c>
      <c r="V553">
        <v>4.9000000000000004</v>
      </c>
      <c r="W553" t="b">
        <v>0</v>
      </c>
      <c r="X553" t="s">
        <v>33</v>
      </c>
      <c r="Y553">
        <v>1901</v>
      </c>
      <c r="Z553" t="str">
        <f t="shared" si="53"/>
        <v>1001-2000</v>
      </c>
      <c r="AA553" t="s">
        <v>41</v>
      </c>
      <c r="AB553" t="s">
        <v>68</v>
      </c>
      <c r="AC553" t="s">
        <v>43</v>
      </c>
    </row>
    <row r="554" spans="1:29" x14ac:dyDescent="0.3">
      <c r="A554">
        <v>6569</v>
      </c>
      <c r="B554" t="s">
        <v>38</v>
      </c>
      <c r="C554" s="1">
        <v>45230</v>
      </c>
      <c r="D554" s="1">
        <v>45621</v>
      </c>
      <c r="E554">
        <f t="shared" si="48"/>
        <v>391</v>
      </c>
      <c r="F554" t="str">
        <f t="shared" si="49"/>
        <v>301-400</v>
      </c>
      <c r="G554">
        <v>7.99</v>
      </c>
      <c r="H554">
        <v>468</v>
      </c>
      <c r="I554" t="str">
        <f t="shared" si="50"/>
        <v>401-500</v>
      </c>
      <c r="J554" t="s">
        <v>89</v>
      </c>
      <c r="K554">
        <v>2</v>
      </c>
      <c r="L554">
        <v>3</v>
      </c>
      <c r="M554" t="b">
        <v>0</v>
      </c>
      <c r="N554">
        <v>514</v>
      </c>
      <c r="O554" t="str">
        <f t="shared" si="51"/>
        <v>401-600</v>
      </c>
      <c r="P554">
        <v>46</v>
      </c>
      <c r="Q554" t="str">
        <f t="shared" si="52"/>
        <v>0-50</v>
      </c>
      <c r="R554" t="s">
        <v>45</v>
      </c>
      <c r="S554" t="s">
        <v>46</v>
      </c>
      <c r="T554" t="s">
        <v>64</v>
      </c>
      <c r="U554">
        <v>74</v>
      </c>
      <c r="V554">
        <v>3.2</v>
      </c>
      <c r="W554" t="b">
        <v>0</v>
      </c>
      <c r="X554" t="s">
        <v>33</v>
      </c>
      <c r="Y554">
        <v>4456</v>
      </c>
      <c r="Z554" t="str">
        <f t="shared" si="53"/>
        <v>4001-5000</v>
      </c>
      <c r="AA554" t="s">
        <v>35</v>
      </c>
      <c r="AB554" t="s">
        <v>42</v>
      </c>
      <c r="AC554" t="s">
        <v>84</v>
      </c>
    </row>
    <row r="555" spans="1:29" x14ac:dyDescent="0.3">
      <c r="A555">
        <v>6391</v>
      </c>
      <c r="B555" t="s">
        <v>177</v>
      </c>
      <c r="C555" s="1">
        <v>45423</v>
      </c>
      <c r="D555" s="1">
        <v>45620</v>
      </c>
      <c r="E555">
        <f t="shared" si="48"/>
        <v>197</v>
      </c>
      <c r="F555" t="str">
        <f t="shared" si="49"/>
        <v>101-200</v>
      </c>
      <c r="G555">
        <v>15.99</v>
      </c>
      <c r="H555">
        <v>389</v>
      </c>
      <c r="I555" t="str">
        <f t="shared" si="50"/>
        <v>301-400</v>
      </c>
      <c r="J555" t="s">
        <v>39</v>
      </c>
      <c r="K555">
        <v>2</v>
      </c>
      <c r="L555">
        <v>2</v>
      </c>
      <c r="M555" t="b">
        <v>0</v>
      </c>
      <c r="N555">
        <v>120</v>
      </c>
      <c r="O555" t="str">
        <f t="shared" si="51"/>
        <v>0-200</v>
      </c>
      <c r="P555">
        <v>191</v>
      </c>
      <c r="Q555" t="str">
        <f t="shared" si="52"/>
        <v>151-200</v>
      </c>
      <c r="R555" t="s">
        <v>51</v>
      </c>
      <c r="S555" t="s">
        <v>46</v>
      </c>
      <c r="T555" t="s">
        <v>64</v>
      </c>
      <c r="U555">
        <v>75</v>
      </c>
      <c r="V555">
        <v>3.8</v>
      </c>
      <c r="W555" t="b">
        <v>1</v>
      </c>
      <c r="X555" t="s">
        <v>33</v>
      </c>
      <c r="Y555">
        <v>237</v>
      </c>
      <c r="Z555" t="str">
        <f t="shared" si="53"/>
        <v>0-1000</v>
      </c>
      <c r="AA555" t="s">
        <v>41</v>
      </c>
      <c r="AB555" t="s">
        <v>60</v>
      </c>
      <c r="AC555" t="s">
        <v>61</v>
      </c>
    </row>
    <row r="556" spans="1:29" x14ac:dyDescent="0.3">
      <c r="A556">
        <v>4883</v>
      </c>
      <c r="B556" t="s">
        <v>328</v>
      </c>
      <c r="C556" s="1">
        <v>45329</v>
      </c>
      <c r="D556" s="1">
        <v>45635</v>
      </c>
      <c r="E556">
        <f t="shared" si="48"/>
        <v>306</v>
      </c>
      <c r="F556" t="str">
        <f t="shared" si="49"/>
        <v>301-400</v>
      </c>
      <c r="G556">
        <v>15.99</v>
      </c>
      <c r="H556">
        <v>155</v>
      </c>
      <c r="I556" t="str">
        <f t="shared" si="50"/>
        <v>101-200</v>
      </c>
      <c r="J556" t="s">
        <v>29</v>
      </c>
      <c r="K556">
        <v>4</v>
      </c>
      <c r="L556">
        <v>5</v>
      </c>
      <c r="M556" t="b">
        <v>0</v>
      </c>
      <c r="N556">
        <v>573</v>
      </c>
      <c r="O556" t="str">
        <f t="shared" si="51"/>
        <v>401-600</v>
      </c>
      <c r="P556">
        <v>190</v>
      </c>
      <c r="Q556" t="str">
        <f t="shared" si="52"/>
        <v>151-200</v>
      </c>
      <c r="R556" t="s">
        <v>56</v>
      </c>
      <c r="S556" t="s">
        <v>72</v>
      </c>
      <c r="T556" t="s">
        <v>58</v>
      </c>
      <c r="U556">
        <v>86</v>
      </c>
      <c r="V556">
        <v>3.5</v>
      </c>
      <c r="W556" t="b">
        <v>1</v>
      </c>
      <c r="X556" t="s">
        <v>33</v>
      </c>
      <c r="Y556">
        <v>4659</v>
      </c>
      <c r="Z556" t="str">
        <f t="shared" si="53"/>
        <v>4001-5000</v>
      </c>
      <c r="AA556" t="s">
        <v>73</v>
      </c>
      <c r="AB556" t="s">
        <v>36</v>
      </c>
      <c r="AC556" t="s">
        <v>37</v>
      </c>
    </row>
    <row r="557" spans="1:29" x14ac:dyDescent="0.3">
      <c r="A557">
        <v>4530</v>
      </c>
      <c r="B557" t="s">
        <v>157</v>
      </c>
      <c r="C557" s="1">
        <v>45275</v>
      </c>
      <c r="D557" s="1">
        <v>45622</v>
      </c>
      <c r="E557">
        <f t="shared" si="48"/>
        <v>347</v>
      </c>
      <c r="F557" t="str">
        <f t="shared" si="49"/>
        <v>301-400</v>
      </c>
      <c r="G557">
        <v>7.99</v>
      </c>
      <c r="H557">
        <v>331</v>
      </c>
      <c r="I557" t="str">
        <f t="shared" si="50"/>
        <v>301-400</v>
      </c>
      <c r="J557" t="s">
        <v>29</v>
      </c>
      <c r="K557">
        <v>1</v>
      </c>
      <c r="L557">
        <v>6</v>
      </c>
      <c r="M557" t="b">
        <v>1</v>
      </c>
      <c r="N557">
        <v>231</v>
      </c>
      <c r="O557" t="str">
        <f t="shared" si="51"/>
        <v>201-400</v>
      </c>
      <c r="P557">
        <v>199</v>
      </c>
      <c r="Q557" t="str">
        <f t="shared" si="52"/>
        <v>151-200</v>
      </c>
      <c r="R557" t="s">
        <v>71</v>
      </c>
      <c r="S557" t="s">
        <v>31</v>
      </c>
      <c r="T557" t="s">
        <v>47</v>
      </c>
      <c r="U557">
        <v>93</v>
      </c>
      <c r="V557">
        <v>3.4</v>
      </c>
      <c r="W557" t="b">
        <v>0</v>
      </c>
      <c r="X557" t="s">
        <v>33</v>
      </c>
      <c r="Y557">
        <v>4906</v>
      </c>
      <c r="Z557" t="str">
        <f t="shared" si="53"/>
        <v>4001-5000</v>
      </c>
      <c r="AA557" t="s">
        <v>41</v>
      </c>
      <c r="AB557" t="s">
        <v>77</v>
      </c>
      <c r="AC557" t="s">
        <v>37</v>
      </c>
    </row>
    <row r="558" spans="1:29" x14ac:dyDescent="0.3">
      <c r="A558">
        <v>6531</v>
      </c>
      <c r="B558" t="s">
        <v>191</v>
      </c>
      <c r="C558" s="1">
        <v>44964</v>
      </c>
      <c r="D558" s="1">
        <v>45638</v>
      </c>
      <c r="E558">
        <f t="shared" si="48"/>
        <v>674</v>
      </c>
      <c r="F558" t="str">
        <f t="shared" si="49"/>
        <v>601-700</v>
      </c>
      <c r="G558">
        <v>11.99</v>
      </c>
      <c r="H558">
        <v>131</v>
      </c>
      <c r="I558" t="str">
        <f t="shared" si="50"/>
        <v>101-200</v>
      </c>
      <c r="J558" t="s">
        <v>50</v>
      </c>
      <c r="K558">
        <v>5</v>
      </c>
      <c r="L558">
        <v>2</v>
      </c>
      <c r="M558" t="b">
        <v>0</v>
      </c>
      <c r="N558">
        <v>374</v>
      </c>
      <c r="O558" t="str">
        <f t="shared" si="51"/>
        <v>201-400</v>
      </c>
      <c r="P558">
        <v>154</v>
      </c>
      <c r="Q558" t="str">
        <f t="shared" si="52"/>
        <v>151-200</v>
      </c>
      <c r="R558" t="s">
        <v>83</v>
      </c>
      <c r="S558" t="s">
        <v>46</v>
      </c>
      <c r="T558" t="s">
        <v>40</v>
      </c>
      <c r="U558">
        <v>81</v>
      </c>
      <c r="V558">
        <v>4.4000000000000004</v>
      </c>
      <c r="W558" t="b">
        <v>0</v>
      </c>
      <c r="X558" t="s">
        <v>33</v>
      </c>
      <c r="Y558">
        <v>1155</v>
      </c>
      <c r="Z558" t="str">
        <f t="shared" si="53"/>
        <v>1001-2000</v>
      </c>
      <c r="AA558" t="s">
        <v>65</v>
      </c>
      <c r="AB558" t="s">
        <v>36</v>
      </c>
      <c r="AC558" t="s">
        <v>61</v>
      </c>
    </row>
    <row r="559" spans="1:29" x14ac:dyDescent="0.3">
      <c r="A559">
        <v>9701</v>
      </c>
      <c r="B559" t="s">
        <v>329</v>
      </c>
      <c r="C559" s="1">
        <v>45002</v>
      </c>
      <c r="D559" s="1">
        <v>45622</v>
      </c>
      <c r="E559">
        <f t="shared" si="48"/>
        <v>620</v>
      </c>
      <c r="F559" t="str">
        <f t="shared" si="49"/>
        <v>601-700</v>
      </c>
      <c r="G559">
        <v>7.99</v>
      </c>
      <c r="H559">
        <v>376</v>
      </c>
      <c r="I559" t="str">
        <f t="shared" si="50"/>
        <v>301-400</v>
      </c>
      <c r="J559" t="s">
        <v>50</v>
      </c>
      <c r="K559">
        <v>3</v>
      </c>
      <c r="L559">
        <v>6</v>
      </c>
      <c r="M559" t="b">
        <v>0</v>
      </c>
      <c r="N559">
        <v>727</v>
      </c>
      <c r="O559" t="str">
        <f t="shared" si="51"/>
        <v>601-800</v>
      </c>
      <c r="P559">
        <v>13</v>
      </c>
      <c r="Q559" t="str">
        <f t="shared" si="52"/>
        <v>0-50</v>
      </c>
      <c r="R559" t="s">
        <v>51</v>
      </c>
      <c r="S559" t="s">
        <v>72</v>
      </c>
      <c r="T559" t="s">
        <v>40</v>
      </c>
      <c r="U559">
        <v>5</v>
      </c>
      <c r="V559">
        <v>3.4</v>
      </c>
      <c r="W559" t="b">
        <v>0</v>
      </c>
      <c r="X559" t="s">
        <v>33</v>
      </c>
      <c r="Y559">
        <v>4378</v>
      </c>
      <c r="Z559" t="str">
        <f t="shared" si="53"/>
        <v>4001-5000</v>
      </c>
      <c r="AA559" t="s">
        <v>41</v>
      </c>
      <c r="AB559" t="s">
        <v>42</v>
      </c>
      <c r="AC559" t="s">
        <v>61</v>
      </c>
    </row>
    <row r="560" spans="1:29" x14ac:dyDescent="0.3">
      <c r="A560">
        <v>4702</v>
      </c>
      <c r="B560" t="s">
        <v>246</v>
      </c>
      <c r="C560" s="1">
        <v>45382</v>
      </c>
      <c r="D560" s="1">
        <v>45637</v>
      </c>
      <c r="E560">
        <f t="shared" si="48"/>
        <v>255</v>
      </c>
      <c r="F560" t="str">
        <f t="shared" si="49"/>
        <v>201-300</v>
      </c>
      <c r="G560">
        <v>7.99</v>
      </c>
      <c r="H560">
        <v>106</v>
      </c>
      <c r="I560" t="str">
        <f t="shared" si="50"/>
        <v>101-200</v>
      </c>
      <c r="J560" t="s">
        <v>63</v>
      </c>
      <c r="K560">
        <v>4</v>
      </c>
      <c r="L560">
        <v>6</v>
      </c>
      <c r="M560" t="b">
        <v>1</v>
      </c>
      <c r="N560">
        <v>858</v>
      </c>
      <c r="O560" t="str">
        <f t="shared" si="51"/>
        <v>801-1000</v>
      </c>
      <c r="P560">
        <v>12</v>
      </c>
      <c r="Q560" t="str">
        <f t="shared" si="52"/>
        <v>0-50</v>
      </c>
      <c r="R560" t="s">
        <v>67</v>
      </c>
      <c r="S560" t="s">
        <v>46</v>
      </c>
      <c r="T560" t="s">
        <v>47</v>
      </c>
      <c r="U560">
        <v>25</v>
      </c>
      <c r="V560">
        <v>3.4</v>
      </c>
      <c r="W560" t="b">
        <v>1</v>
      </c>
      <c r="X560" t="s">
        <v>33</v>
      </c>
      <c r="Y560">
        <v>1674</v>
      </c>
      <c r="Z560" t="str">
        <f t="shared" si="53"/>
        <v>1001-2000</v>
      </c>
      <c r="AA560" t="s">
        <v>41</v>
      </c>
      <c r="AB560" t="s">
        <v>68</v>
      </c>
      <c r="AC560" t="s">
        <v>84</v>
      </c>
    </row>
    <row r="561" spans="1:29" x14ac:dyDescent="0.3">
      <c r="A561">
        <v>3163</v>
      </c>
      <c r="B561" t="s">
        <v>259</v>
      </c>
      <c r="C561" s="1">
        <v>45485</v>
      </c>
      <c r="D561" s="1">
        <v>45626</v>
      </c>
      <c r="E561">
        <f t="shared" si="48"/>
        <v>141</v>
      </c>
      <c r="F561" t="str">
        <f t="shared" si="49"/>
        <v>101-200</v>
      </c>
      <c r="G561">
        <v>11.99</v>
      </c>
      <c r="H561">
        <v>445</v>
      </c>
      <c r="I561" t="str">
        <f t="shared" si="50"/>
        <v>401-500</v>
      </c>
      <c r="J561" t="s">
        <v>70</v>
      </c>
      <c r="K561">
        <v>4</v>
      </c>
      <c r="L561">
        <v>4</v>
      </c>
      <c r="M561" t="b">
        <v>0</v>
      </c>
      <c r="N561">
        <v>25</v>
      </c>
      <c r="O561" t="str">
        <f t="shared" si="51"/>
        <v>0-200</v>
      </c>
      <c r="P561">
        <v>132</v>
      </c>
      <c r="Q561" t="str">
        <f t="shared" si="52"/>
        <v>101-150</v>
      </c>
      <c r="R561" t="s">
        <v>71</v>
      </c>
      <c r="S561" t="s">
        <v>31</v>
      </c>
      <c r="T561" t="s">
        <v>58</v>
      </c>
      <c r="U561">
        <v>50</v>
      </c>
      <c r="V561">
        <v>3.8</v>
      </c>
      <c r="W561" t="b">
        <v>1</v>
      </c>
      <c r="X561" t="s">
        <v>33</v>
      </c>
      <c r="Y561">
        <v>2407</v>
      </c>
      <c r="Z561" t="str">
        <f t="shared" si="53"/>
        <v>2001-3000</v>
      </c>
      <c r="AA561" t="s">
        <v>59</v>
      </c>
      <c r="AB561" t="s">
        <v>42</v>
      </c>
      <c r="AC561" t="s">
        <v>61</v>
      </c>
    </row>
    <row r="562" spans="1:29" x14ac:dyDescent="0.3">
      <c r="A562">
        <v>8719</v>
      </c>
      <c r="B562" t="s">
        <v>102</v>
      </c>
      <c r="C562" s="1">
        <v>45187</v>
      </c>
      <c r="D562" s="1">
        <v>45622</v>
      </c>
      <c r="E562">
        <f t="shared" si="48"/>
        <v>435</v>
      </c>
      <c r="F562" t="str">
        <f t="shared" si="49"/>
        <v>401-500</v>
      </c>
      <c r="G562">
        <v>15.99</v>
      </c>
      <c r="H562">
        <v>345</v>
      </c>
      <c r="I562" t="str">
        <f t="shared" si="50"/>
        <v>301-400</v>
      </c>
      <c r="J562" t="s">
        <v>54</v>
      </c>
      <c r="K562">
        <v>4</v>
      </c>
      <c r="L562">
        <v>5</v>
      </c>
      <c r="M562" t="b">
        <v>0</v>
      </c>
      <c r="N562">
        <v>180</v>
      </c>
      <c r="O562" t="str">
        <f t="shared" si="51"/>
        <v>0-200</v>
      </c>
      <c r="P562">
        <v>99</v>
      </c>
      <c r="Q562" t="str">
        <f t="shared" si="52"/>
        <v>51-100</v>
      </c>
      <c r="R562" t="s">
        <v>51</v>
      </c>
      <c r="S562" t="s">
        <v>72</v>
      </c>
      <c r="T562" t="s">
        <v>75</v>
      </c>
      <c r="U562">
        <v>73</v>
      </c>
      <c r="V562">
        <v>4.7</v>
      </c>
      <c r="W562" t="b">
        <v>1</v>
      </c>
      <c r="X562" t="s">
        <v>33</v>
      </c>
      <c r="Y562">
        <v>2636</v>
      </c>
      <c r="Z562" t="str">
        <f t="shared" si="53"/>
        <v>2001-3000</v>
      </c>
      <c r="AA562" t="s">
        <v>35</v>
      </c>
      <c r="AB562" t="s">
        <v>60</v>
      </c>
      <c r="AC562" t="s">
        <v>37</v>
      </c>
    </row>
    <row r="563" spans="1:29" x14ac:dyDescent="0.3">
      <c r="A563">
        <v>1282</v>
      </c>
      <c r="B563" t="s">
        <v>98</v>
      </c>
      <c r="C563" s="1">
        <v>45270</v>
      </c>
      <c r="D563" s="1">
        <v>45623</v>
      </c>
      <c r="E563">
        <f t="shared" si="48"/>
        <v>353</v>
      </c>
      <c r="F563" t="str">
        <f t="shared" si="49"/>
        <v>301-400</v>
      </c>
      <c r="G563">
        <v>15.99</v>
      </c>
      <c r="H563">
        <v>432</v>
      </c>
      <c r="I563" t="str">
        <f t="shared" si="50"/>
        <v>401-500</v>
      </c>
      <c r="J563" t="s">
        <v>63</v>
      </c>
      <c r="K563">
        <v>4</v>
      </c>
      <c r="L563">
        <v>3</v>
      </c>
      <c r="M563" t="b">
        <v>1</v>
      </c>
      <c r="N563">
        <v>666</v>
      </c>
      <c r="O563" t="str">
        <f t="shared" si="51"/>
        <v>601-800</v>
      </c>
      <c r="P563">
        <v>76</v>
      </c>
      <c r="Q563" t="str">
        <f t="shared" si="52"/>
        <v>51-100</v>
      </c>
      <c r="R563" t="s">
        <v>67</v>
      </c>
      <c r="S563" t="s">
        <v>72</v>
      </c>
      <c r="T563" t="s">
        <v>75</v>
      </c>
      <c r="U563">
        <v>92</v>
      </c>
      <c r="V563">
        <v>4.5999999999999996</v>
      </c>
      <c r="W563" t="b">
        <v>0</v>
      </c>
      <c r="X563" t="s">
        <v>33</v>
      </c>
      <c r="Y563">
        <v>4020</v>
      </c>
      <c r="Z563" t="str">
        <f t="shared" si="53"/>
        <v>4001-5000</v>
      </c>
      <c r="AA563" t="s">
        <v>73</v>
      </c>
      <c r="AB563" t="s">
        <v>68</v>
      </c>
      <c r="AC563" t="s">
        <v>37</v>
      </c>
    </row>
    <row r="564" spans="1:29" x14ac:dyDescent="0.3">
      <c r="A564">
        <v>4538</v>
      </c>
      <c r="B564" t="s">
        <v>197</v>
      </c>
      <c r="C564" s="1">
        <v>45182</v>
      </c>
      <c r="D564" s="1">
        <v>45640</v>
      </c>
      <c r="E564">
        <f t="shared" si="48"/>
        <v>458</v>
      </c>
      <c r="F564" t="str">
        <f t="shared" si="49"/>
        <v>401-500</v>
      </c>
      <c r="G564">
        <v>15.99</v>
      </c>
      <c r="H564">
        <v>362</v>
      </c>
      <c r="I564" t="str">
        <f t="shared" si="50"/>
        <v>301-400</v>
      </c>
      <c r="J564" t="s">
        <v>39</v>
      </c>
      <c r="K564">
        <v>4</v>
      </c>
      <c r="L564">
        <v>1</v>
      </c>
      <c r="M564" t="b">
        <v>0</v>
      </c>
      <c r="N564">
        <v>709</v>
      </c>
      <c r="O564" t="str">
        <f t="shared" si="51"/>
        <v>601-800</v>
      </c>
      <c r="P564">
        <v>52</v>
      </c>
      <c r="Q564" t="str">
        <f t="shared" si="52"/>
        <v>51-100</v>
      </c>
      <c r="R564" t="s">
        <v>30</v>
      </c>
      <c r="S564" t="s">
        <v>57</v>
      </c>
      <c r="T564" t="s">
        <v>58</v>
      </c>
      <c r="U564">
        <v>80</v>
      </c>
      <c r="V564">
        <v>4.5</v>
      </c>
      <c r="W564" t="b">
        <v>1</v>
      </c>
      <c r="X564" t="s">
        <v>33</v>
      </c>
      <c r="Y564">
        <v>4127</v>
      </c>
      <c r="Z564" t="str">
        <f t="shared" si="53"/>
        <v>4001-5000</v>
      </c>
      <c r="AA564" t="s">
        <v>59</v>
      </c>
      <c r="AB564" t="s">
        <v>77</v>
      </c>
      <c r="AC564" t="s">
        <v>37</v>
      </c>
    </row>
    <row r="565" spans="1:29" x14ac:dyDescent="0.3">
      <c r="A565">
        <v>9538</v>
      </c>
      <c r="B565" t="s">
        <v>191</v>
      </c>
      <c r="C565" s="1">
        <v>44951</v>
      </c>
      <c r="D565" s="1">
        <v>45626</v>
      </c>
      <c r="E565">
        <f t="shared" si="48"/>
        <v>675</v>
      </c>
      <c r="F565" t="str">
        <f t="shared" si="49"/>
        <v>601-700</v>
      </c>
      <c r="G565">
        <v>15.99</v>
      </c>
      <c r="H565">
        <v>174</v>
      </c>
      <c r="I565" t="str">
        <f t="shared" si="50"/>
        <v>101-200</v>
      </c>
      <c r="J565" t="s">
        <v>39</v>
      </c>
      <c r="K565">
        <v>4</v>
      </c>
      <c r="L565">
        <v>3</v>
      </c>
      <c r="M565" t="b">
        <v>0</v>
      </c>
      <c r="N565">
        <v>30</v>
      </c>
      <c r="O565" t="str">
        <f t="shared" si="51"/>
        <v>0-200</v>
      </c>
      <c r="P565">
        <v>136</v>
      </c>
      <c r="Q565" t="str">
        <f t="shared" si="52"/>
        <v>101-150</v>
      </c>
      <c r="R565" t="s">
        <v>30</v>
      </c>
      <c r="S565" t="s">
        <v>72</v>
      </c>
      <c r="T565" t="s">
        <v>47</v>
      </c>
      <c r="U565">
        <v>4</v>
      </c>
      <c r="V565">
        <v>3.1</v>
      </c>
      <c r="W565" t="b">
        <v>1</v>
      </c>
      <c r="X565" t="s">
        <v>33</v>
      </c>
      <c r="Y565">
        <v>4503</v>
      </c>
      <c r="Z565" t="str">
        <f t="shared" si="53"/>
        <v>4001-5000</v>
      </c>
      <c r="AA565" t="s">
        <v>35</v>
      </c>
      <c r="AB565" t="s">
        <v>36</v>
      </c>
      <c r="AC565" t="s">
        <v>61</v>
      </c>
    </row>
    <row r="566" spans="1:29" x14ac:dyDescent="0.3">
      <c r="A566">
        <v>5109</v>
      </c>
      <c r="B566" t="s">
        <v>131</v>
      </c>
      <c r="C566" s="1">
        <v>45406</v>
      </c>
      <c r="D566" s="1">
        <v>45639</v>
      </c>
      <c r="E566">
        <f t="shared" si="48"/>
        <v>233</v>
      </c>
      <c r="F566" t="str">
        <f t="shared" si="49"/>
        <v>201-300</v>
      </c>
      <c r="G566">
        <v>11.99</v>
      </c>
      <c r="H566">
        <v>490</v>
      </c>
      <c r="I566" t="str">
        <f t="shared" si="50"/>
        <v>401-500</v>
      </c>
      <c r="J566" t="s">
        <v>54</v>
      </c>
      <c r="K566">
        <v>4</v>
      </c>
      <c r="L566">
        <v>3</v>
      </c>
      <c r="M566" t="b">
        <v>0</v>
      </c>
      <c r="N566">
        <v>466</v>
      </c>
      <c r="O566" t="str">
        <f t="shared" si="51"/>
        <v>401-600</v>
      </c>
      <c r="P566">
        <v>106</v>
      </c>
      <c r="Q566" t="str">
        <f t="shared" si="52"/>
        <v>101-150</v>
      </c>
      <c r="R566" t="s">
        <v>71</v>
      </c>
      <c r="S566" t="s">
        <v>57</v>
      </c>
      <c r="T566" t="s">
        <v>75</v>
      </c>
      <c r="U566">
        <v>91</v>
      </c>
      <c r="V566">
        <v>3.7</v>
      </c>
      <c r="W566" t="b">
        <v>0</v>
      </c>
      <c r="X566" t="s">
        <v>33</v>
      </c>
      <c r="Y566">
        <v>1080</v>
      </c>
      <c r="Z566" t="str">
        <f t="shared" si="53"/>
        <v>1001-2000</v>
      </c>
      <c r="AA566" t="s">
        <v>41</v>
      </c>
      <c r="AB566" t="s">
        <v>60</v>
      </c>
      <c r="AC566" t="s">
        <v>84</v>
      </c>
    </row>
    <row r="567" spans="1:29" x14ac:dyDescent="0.3">
      <c r="A567">
        <v>7947</v>
      </c>
      <c r="B567" t="s">
        <v>330</v>
      </c>
      <c r="C567" s="1">
        <v>45241</v>
      </c>
      <c r="D567" s="1">
        <v>45643</v>
      </c>
      <c r="E567">
        <f t="shared" si="48"/>
        <v>402</v>
      </c>
      <c r="F567" t="str">
        <f t="shared" si="49"/>
        <v>401-500</v>
      </c>
      <c r="G567">
        <v>15.99</v>
      </c>
      <c r="H567">
        <v>32</v>
      </c>
      <c r="I567" t="str">
        <f t="shared" si="50"/>
        <v>0-100</v>
      </c>
      <c r="J567" t="s">
        <v>70</v>
      </c>
      <c r="K567">
        <v>3</v>
      </c>
      <c r="L567">
        <v>4</v>
      </c>
      <c r="M567" t="b">
        <v>0</v>
      </c>
      <c r="N567">
        <v>385</v>
      </c>
      <c r="O567" t="str">
        <f t="shared" si="51"/>
        <v>201-400</v>
      </c>
      <c r="P567">
        <v>106</v>
      </c>
      <c r="Q567" t="str">
        <f t="shared" si="52"/>
        <v>101-150</v>
      </c>
      <c r="R567" t="s">
        <v>51</v>
      </c>
      <c r="S567" t="s">
        <v>57</v>
      </c>
      <c r="T567" t="s">
        <v>58</v>
      </c>
      <c r="U567">
        <v>75</v>
      </c>
      <c r="V567">
        <v>3.7</v>
      </c>
      <c r="W567" t="b">
        <v>0</v>
      </c>
      <c r="X567" t="s">
        <v>33</v>
      </c>
      <c r="Y567">
        <v>1610</v>
      </c>
      <c r="Z567" t="str">
        <f t="shared" si="53"/>
        <v>1001-2000</v>
      </c>
      <c r="AA567" t="s">
        <v>65</v>
      </c>
      <c r="AB567" t="s">
        <v>36</v>
      </c>
      <c r="AC567" t="s">
        <v>37</v>
      </c>
    </row>
    <row r="568" spans="1:29" x14ac:dyDescent="0.3">
      <c r="A568">
        <v>7546</v>
      </c>
      <c r="B568" t="s">
        <v>114</v>
      </c>
      <c r="C568" s="1">
        <v>45589</v>
      </c>
      <c r="D568" s="1">
        <v>45636</v>
      </c>
      <c r="E568">
        <f t="shared" si="48"/>
        <v>47</v>
      </c>
      <c r="F568" t="str">
        <f t="shared" si="49"/>
        <v>0-100</v>
      </c>
      <c r="G568">
        <v>7.99</v>
      </c>
      <c r="H568">
        <v>48</v>
      </c>
      <c r="I568" t="str">
        <f t="shared" si="50"/>
        <v>0-100</v>
      </c>
      <c r="J568" t="s">
        <v>50</v>
      </c>
      <c r="K568">
        <v>1</v>
      </c>
      <c r="L568">
        <v>4</v>
      </c>
      <c r="M568" t="b">
        <v>0</v>
      </c>
      <c r="N568">
        <v>484</v>
      </c>
      <c r="O568" t="str">
        <f t="shared" si="51"/>
        <v>401-600</v>
      </c>
      <c r="P568">
        <v>131</v>
      </c>
      <c r="Q568" t="str">
        <f t="shared" si="52"/>
        <v>101-150</v>
      </c>
      <c r="R568" t="s">
        <v>56</v>
      </c>
      <c r="S568" t="s">
        <v>72</v>
      </c>
      <c r="T568" t="s">
        <v>64</v>
      </c>
      <c r="U568">
        <v>68</v>
      </c>
      <c r="V568">
        <v>4</v>
      </c>
      <c r="W568" t="b">
        <v>0</v>
      </c>
      <c r="X568" t="s">
        <v>33</v>
      </c>
      <c r="Y568">
        <v>1535</v>
      </c>
      <c r="Z568" t="str">
        <f t="shared" si="53"/>
        <v>1001-2000</v>
      </c>
      <c r="AA568" t="s">
        <v>59</v>
      </c>
      <c r="AB568" t="s">
        <v>60</v>
      </c>
      <c r="AC568" t="s">
        <v>84</v>
      </c>
    </row>
    <row r="569" spans="1:29" x14ac:dyDescent="0.3">
      <c r="A569">
        <v>4213</v>
      </c>
      <c r="B569" t="s">
        <v>331</v>
      </c>
      <c r="C569" s="1">
        <v>45268</v>
      </c>
      <c r="D569" s="1">
        <v>45619</v>
      </c>
      <c r="E569">
        <f t="shared" si="48"/>
        <v>351</v>
      </c>
      <c r="F569" t="str">
        <f t="shared" si="49"/>
        <v>301-400</v>
      </c>
      <c r="G569">
        <v>7.99</v>
      </c>
      <c r="H569">
        <v>141</v>
      </c>
      <c r="I569" t="str">
        <f t="shared" si="50"/>
        <v>101-200</v>
      </c>
      <c r="J569" t="s">
        <v>29</v>
      </c>
      <c r="K569">
        <v>4</v>
      </c>
      <c r="L569">
        <v>2</v>
      </c>
      <c r="M569" t="b">
        <v>1</v>
      </c>
      <c r="N569">
        <v>379</v>
      </c>
      <c r="O569" t="str">
        <f t="shared" si="51"/>
        <v>201-400</v>
      </c>
      <c r="P569">
        <v>35</v>
      </c>
      <c r="Q569" t="str">
        <f t="shared" si="52"/>
        <v>0-50</v>
      </c>
      <c r="R569" t="s">
        <v>45</v>
      </c>
      <c r="S569" t="s">
        <v>72</v>
      </c>
      <c r="T569" t="s">
        <v>32</v>
      </c>
      <c r="U569">
        <v>29</v>
      </c>
      <c r="V569">
        <v>4.9000000000000004</v>
      </c>
      <c r="W569" t="b">
        <v>1</v>
      </c>
      <c r="X569" t="s">
        <v>33</v>
      </c>
      <c r="Y569">
        <v>3840</v>
      </c>
      <c r="Z569" t="str">
        <f t="shared" si="53"/>
        <v>3001-4000</v>
      </c>
      <c r="AA569" t="s">
        <v>73</v>
      </c>
      <c r="AB569" t="s">
        <v>68</v>
      </c>
      <c r="AC569" t="s">
        <v>37</v>
      </c>
    </row>
    <row r="570" spans="1:29" x14ac:dyDescent="0.3">
      <c r="A570">
        <v>3135</v>
      </c>
      <c r="B570" t="s">
        <v>213</v>
      </c>
      <c r="C570" s="1">
        <v>45450</v>
      </c>
      <c r="D570" s="1">
        <v>45620</v>
      </c>
      <c r="E570">
        <f t="shared" si="48"/>
        <v>170</v>
      </c>
      <c r="F570" t="str">
        <f t="shared" si="49"/>
        <v>101-200</v>
      </c>
      <c r="G570">
        <v>7.99</v>
      </c>
      <c r="H570">
        <v>368</v>
      </c>
      <c r="I570" t="str">
        <f t="shared" si="50"/>
        <v>301-400</v>
      </c>
      <c r="J570" t="s">
        <v>63</v>
      </c>
      <c r="K570">
        <v>5</v>
      </c>
      <c r="L570">
        <v>1</v>
      </c>
      <c r="M570" t="b">
        <v>0</v>
      </c>
      <c r="N570">
        <v>481</v>
      </c>
      <c r="O570" t="str">
        <f t="shared" si="51"/>
        <v>401-600</v>
      </c>
      <c r="P570">
        <v>58</v>
      </c>
      <c r="Q570" t="str">
        <f t="shared" si="52"/>
        <v>51-100</v>
      </c>
      <c r="R570" t="s">
        <v>83</v>
      </c>
      <c r="S570" t="s">
        <v>72</v>
      </c>
      <c r="T570" t="s">
        <v>40</v>
      </c>
      <c r="U570">
        <v>97</v>
      </c>
      <c r="V570">
        <v>4</v>
      </c>
      <c r="W570" t="b">
        <v>0</v>
      </c>
      <c r="X570" t="s">
        <v>33</v>
      </c>
      <c r="Y570">
        <v>1108</v>
      </c>
      <c r="Z570" t="str">
        <f t="shared" si="53"/>
        <v>1001-2000</v>
      </c>
      <c r="AA570" t="s">
        <v>41</v>
      </c>
      <c r="AB570" t="s">
        <v>42</v>
      </c>
      <c r="AC570" t="s">
        <v>43</v>
      </c>
    </row>
    <row r="571" spans="1:29" x14ac:dyDescent="0.3">
      <c r="A571">
        <v>9916</v>
      </c>
      <c r="B571" t="s">
        <v>309</v>
      </c>
      <c r="C571" s="1">
        <v>45350</v>
      </c>
      <c r="D571" s="1">
        <v>45617</v>
      </c>
      <c r="E571">
        <f t="shared" si="48"/>
        <v>267</v>
      </c>
      <c r="F571" t="str">
        <f t="shared" si="49"/>
        <v>201-300</v>
      </c>
      <c r="G571">
        <v>7.99</v>
      </c>
      <c r="H571">
        <v>227</v>
      </c>
      <c r="I571" t="str">
        <f t="shared" si="50"/>
        <v>201-300</v>
      </c>
      <c r="J571" t="s">
        <v>70</v>
      </c>
      <c r="K571">
        <v>5</v>
      </c>
      <c r="L571">
        <v>2</v>
      </c>
      <c r="M571" t="b">
        <v>1</v>
      </c>
      <c r="N571">
        <v>969</v>
      </c>
      <c r="O571" t="str">
        <f t="shared" si="51"/>
        <v>801-1000</v>
      </c>
      <c r="P571">
        <v>175</v>
      </c>
      <c r="Q571" t="str">
        <f t="shared" si="52"/>
        <v>151-200</v>
      </c>
      <c r="R571" t="s">
        <v>51</v>
      </c>
      <c r="S571" t="s">
        <v>57</v>
      </c>
      <c r="T571" t="s">
        <v>58</v>
      </c>
      <c r="U571">
        <v>11</v>
      </c>
      <c r="V571">
        <v>5</v>
      </c>
      <c r="W571" t="b">
        <v>0</v>
      </c>
      <c r="X571" t="s">
        <v>33</v>
      </c>
      <c r="Y571">
        <v>4510</v>
      </c>
      <c r="Z571" t="str">
        <f t="shared" si="53"/>
        <v>4001-5000</v>
      </c>
      <c r="AA571" t="s">
        <v>59</v>
      </c>
      <c r="AB571" t="s">
        <v>36</v>
      </c>
      <c r="AC571" t="s">
        <v>43</v>
      </c>
    </row>
    <row r="572" spans="1:29" x14ac:dyDescent="0.3">
      <c r="A572">
        <v>2784</v>
      </c>
      <c r="B572" t="s">
        <v>109</v>
      </c>
      <c r="C572" s="1">
        <v>45250</v>
      </c>
      <c r="D572" s="1">
        <v>45639</v>
      </c>
      <c r="E572">
        <f t="shared" si="48"/>
        <v>389</v>
      </c>
      <c r="F572" t="str">
        <f t="shared" si="49"/>
        <v>301-400</v>
      </c>
      <c r="G572">
        <v>7.99</v>
      </c>
      <c r="H572">
        <v>484</v>
      </c>
      <c r="I572" t="str">
        <f t="shared" si="50"/>
        <v>401-500</v>
      </c>
      <c r="J572" t="s">
        <v>54</v>
      </c>
      <c r="K572">
        <v>5</v>
      </c>
      <c r="L572">
        <v>2</v>
      </c>
      <c r="M572" t="b">
        <v>1</v>
      </c>
      <c r="N572">
        <v>52</v>
      </c>
      <c r="O572" t="str">
        <f t="shared" si="51"/>
        <v>0-200</v>
      </c>
      <c r="P572">
        <v>151</v>
      </c>
      <c r="Q572" t="str">
        <f t="shared" si="52"/>
        <v>151-200</v>
      </c>
      <c r="R572" t="s">
        <v>83</v>
      </c>
      <c r="S572" t="s">
        <v>31</v>
      </c>
      <c r="T572" t="s">
        <v>75</v>
      </c>
      <c r="U572">
        <v>15</v>
      </c>
      <c r="V572">
        <v>3.1</v>
      </c>
      <c r="W572" t="b">
        <v>0</v>
      </c>
      <c r="X572" t="s">
        <v>33</v>
      </c>
      <c r="Y572">
        <v>1042</v>
      </c>
      <c r="Z572" t="str">
        <f t="shared" si="53"/>
        <v>1001-2000</v>
      </c>
      <c r="AA572" t="s">
        <v>73</v>
      </c>
      <c r="AB572" t="s">
        <v>60</v>
      </c>
      <c r="AC572" t="s">
        <v>37</v>
      </c>
    </row>
    <row r="573" spans="1:29" x14ac:dyDescent="0.3">
      <c r="A573">
        <v>5916</v>
      </c>
      <c r="B573" t="s">
        <v>115</v>
      </c>
      <c r="C573" s="1">
        <v>45553</v>
      </c>
      <c r="D573" s="1">
        <v>45635</v>
      </c>
      <c r="E573">
        <f t="shared" si="48"/>
        <v>82</v>
      </c>
      <c r="F573" t="str">
        <f t="shared" si="49"/>
        <v>0-100</v>
      </c>
      <c r="G573">
        <v>15.99</v>
      </c>
      <c r="H573">
        <v>14</v>
      </c>
      <c r="I573" t="str">
        <f t="shared" si="50"/>
        <v>0-100</v>
      </c>
      <c r="J573" t="s">
        <v>39</v>
      </c>
      <c r="K573">
        <v>4</v>
      </c>
      <c r="L573">
        <v>2</v>
      </c>
      <c r="M573" t="b">
        <v>1</v>
      </c>
      <c r="N573">
        <v>57</v>
      </c>
      <c r="O573" t="str">
        <f t="shared" si="51"/>
        <v>0-200</v>
      </c>
      <c r="P573">
        <v>175</v>
      </c>
      <c r="Q573" t="str">
        <f t="shared" si="52"/>
        <v>151-200</v>
      </c>
      <c r="R573" t="s">
        <v>71</v>
      </c>
      <c r="S573" t="s">
        <v>46</v>
      </c>
      <c r="T573" t="s">
        <v>75</v>
      </c>
      <c r="U573">
        <v>41</v>
      </c>
      <c r="V573">
        <v>3.4</v>
      </c>
      <c r="W573" t="b">
        <v>1</v>
      </c>
      <c r="X573" t="s">
        <v>33</v>
      </c>
      <c r="Y573">
        <v>2175</v>
      </c>
      <c r="Z573" t="str">
        <f t="shared" si="53"/>
        <v>2001-3000</v>
      </c>
      <c r="AA573" t="s">
        <v>65</v>
      </c>
      <c r="AB573" t="s">
        <v>60</v>
      </c>
      <c r="AC573" t="s">
        <v>43</v>
      </c>
    </row>
    <row r="574" spans="1:29" x14ac:dyDescent="0.3">
      <c r="A574">
        <v>1674</v>
      </c>
      <c r="B574" t="s">
        <v>130</v>
      </c>
      <c r="C574" s="1">
        <v>45488</v>
      </c>
      <c r="D574" s="1">
        <v>45641</v>
      </c>
      <c r="E574">
        <f t="shared" si="48"/>
        <v>153</v>
      </c>
      <c r="F574" t="str">
        <f t="shared" si="49"/>
        <v>101-200</v>
      </c>
      <c r="G574">
        <v>11.99</v>
      </c>
      <c r="H574">
        <v>328</v>
      </c>
      <c r="I574" t="str">
        <f t="shared" si="50"/>
        <v>301-400</v>
      </c>
      <c r="J574" t="s">
        <v>70</v>
      </c>
      <c r="K574">
        <v>2</v>
      </c>
      <c r="L574">
        <v>2</v>
      </c>
      <c r="M574" t="b">
        <v>1</v>
      </c>
      <c r="N574">
        <v>415</v>
      </c>
      <c r="O574" t="str">
        <f t="shared" si="51"/>
        <v>401-600</v>
      </c>
      <c r="P574">
        <v>162</v>
      </c>
      <c r="Q574" t="str">
        <f t="shared" si="52"/>
        <v>151-200</v>
      </c>
      <c r="R574" t="s">
        <v>51</v>
      </c>
      <c r="S574" t="s">
        <v>31</v>
      </c>
      <c r="T574" t="s">
        <v>75</v>
      </c>
      <c r="U574">
        <v>19</v>
      </c>
      <c r="V574">
        <v>4.4000000000000004</v>
      </c>
      <c r="W574" t="b">
        <v>1</v>
      </c>
      <c r="X574" t="s">
        <v>33</v>
      </c>
      <c r="Y574">
        <v>1311</v>
      </c>
      <c r="Z574" t="str">
        <f t="shared" si="53"/>
        <v>1001-2000</v>
      </c>
      <c r="AA574" t="s">
        <v>35</v>
      </c>
      <c r="AB574" t="s">
        <v>36</v>
      </c>
      <c r="AC574" t="s">
        <v>61</v>
      </c>
    </row>
    <row r="575" spans="1:29" x14ac:dyDescent="0.3">
      <c r="A575">
        <v>2095</v>
      </c>
      <c r="B575" t="s">
        <v>230</v>
      </c>
      <c r="C575" s="1">
        <v>45517</v>
      </c>
      <c r="D575" s="1">
        <v>45625</v>
      </c>
      <c r="E575">
        <f t="shared" si="48"/>
        <v>108</v>
      </c>
      <c r="F575" t="str">
        <f t="shared" si="49"/>
        <v>101-200</v>
      </c>
      <c r="G575">
        <v>11.99</v>
      </c>
      <c r="H575">
        <v>279</v>
      </c>
      <c r="I575" t="str">
        <f t="shared" si="50"/>
        <v>201-300</v>
      </c>
      <c r="J575" t="s">
        <v>89</v>
      </c>
      <c r="K575">
        <v>5</v>
      </c>
      <c r="L575">
        <v>5</v>
      </c>
      <c r="M575" t="b">
        <v>1</v>
      </c>
      <c r="N575">
        <v>285</v>
      </c>
      <c r="O575" t="str">
        <f t="shared" si="51"/>
        <v>201-400</v>
      </c>
      <c r="P575">
        <v>92</v>
      </c>
      <c r="Q575" t="str">
        <f t="shared" si="52"/>
        <v>51-100</v>
      </c>
      <c r="R575" t="s">
        <v>45</v>
      </c>
      <c r="S575" t="s">
        <v>72</v>
      </c>
      <c r="T575" t="s">
        <v>47</v>
      </c>
      <c r="U575">
        <v>81</v>
      </c>
      <c r="V575">
        <v>4.7</v>
      </c>
      <c r="W575" t="b">
        <v>1</v>
      </c>
      <c r="X575" t="s">
        <v>33</v>
      </c>
      <c r="Y575">
        <v>4201</v>
      </c>
      <c r="Z575" t="str">
        <f t="shared" si="53"/>
        <v>4001-5000</v>
      </c>
      <c r="AA575" t="s">
        <v>65</v>
      </c>
      <c r="AB575" t="s">
        <v>77</v>
      </c>
      <c r="AC575" t="s">
        <v>37</v>
      </c>
    </row>
    <row r="576" spans="1:29" x14ac:dyDescent="0.3">
      <c r="A576">
        <v>9594</v>
      </c>
      <c r="B576" t="s">
        <v>109</v>
      </c>
      <c r="C576" s="1">
        <v>45583</v>
      </c>
      <c r="D576" s="1">
        <v>45629</v>
      </c>
      <c r="E576">
        <f t="shared" si="48"/>
        <v>46</v>
      </c>
      <c r="F576" t="str">
        <f t="shared" si="49"/>
        <v>0-100</v>
      </c>
      <c r="G576">
        <v>7.99</v>
      </c>
      <c r="H576">
        <v>158</v>
      </c>
      <c r="I576" t="str">
        <f t="shared" si="50"/>
        <v>101-200</v>
      </c>
      <c r="J576" t="s">
        <v>29</v>
      </c>
      <c r="K576">
        <v>2</v>
      </c>
      <c r="L576">
        <v>5</v>
      </c>
      <c r="M576" t="b">
        <v>1</v>
      </c>
      <c r="N576">
        <v>861</v>
      </c>
      <c r="O576" t="str">
        <f t="shared" si="51"/>
        <v>801-1000</v>
      </c>
      <c r="P576">
        <v>125</v>
      </c>
      <c r="Q576" t="str">
        <f t="shared" si="52"/>
        <v>101-150</v>
      </c>
      <c r="R576" t="s">
        <v>83</v>
      </c>
      <c r="S576" t="s">
        <v>57</v>
      </c>
      <c r="T576" t="s">
        <v>64</v>
      </c>
      <c r="U576">
        <v>95</v>
      </c>
      <c r="V576">
        <v>4.4000000000000004</v>
      </c>
      <c r="W576" t="b">
        <v>1</v>
      </c>
      <c r="X576" t="s">
        <v>33</v>
      </c>
      <c r="Y576">
        <v>513</v>
      </c>
      <c r="Z576" t="str">
        <f t="shared" si="53"/>
        <v>0-1000</v>
      </c>
      <c r="AA576" t="s">
        <v>65</v>
      </c>
      <c r="AB576" t="s">
        <v>60</v>
      </c>
      <c r="AC576" t="s">
        <v>37</v>
      </c>
    </row>
    <row r="577" spans="1:29" x14ac:dyDescent="0.3">
      <c r="A577">
        <v>6750</v>
      </c>
      <c r="B577" t="s">
        <v>28</v>
      </c>
      <c r="C577" s="1">
        <v>45135</v>
      </c>
      <c r="D577" s="1">
        <v>45628</v>
      </c>
      <c r="E577">
        <f t="shared" si="48"/>
        <v>493</v>
      </c>
      <c r="F577" t="str">
        <f t="shared" si="49"/>
        <v>401-500</v>
      </c>
      <c r="G577">
        <v>7.99</v>
      </c>
      <c r="H577">
        <v>422</v>
      </c>
      <c r="I577" t="str">
        <f t="shared" si="50"/>
        <v>401-500</v>
      </c>
      <c r="J577" t="s">
        <v>50</v>
      </c>
      <c r="K577">
        <v>3</v>
      </c>
      <c r="L577">
        <v>5</v>
      </c>
      <c r="M577" t="b">
        <v>0</v>
      </c>
      <c r="N577">
        <v>399</v>
      </c>
      <c r="O577" t="str">
        <f t="shared" si="51"/>
        <v>201-400</v>
      </c>
      <c r="P577">
        <v>27</v>
      </c>
      <c r="Q577" t="str">
        <f t="shared" si="52"/>
        <v>0-50</v>
      </c>
      <c r="R577" t="s">
        <v>83</v>
      </c>
      <c r="S577" t="s">
        <v>57</v>
      </c>
      <c r="T577" t="s">
        <v>64</v>
      </c>
      <c r="U577">
        <v>12</v>
      </c>
      <c r="V577">
        <v>4.4000000000000004</v>
      </c>
      <c r="W577" t="b">
        <v>1</v>
      </c>
      <c r="X577" t="s">
        <v>33</v>
      </c>
      <c r="Y577">
        <v>1330</v>
      </c>
      <c r="Z577" t="str">
        <f t="shared" si="53"/>
        <v>1001-2000</v>
      </c>
      <c r="AA577" t="s">
        <v>35</v>
      </c>
      <c r="AB577" t="s">
        <v>60</v>
      </c>
      <c r="AC577" t="s">
        <v>84</v>
      </c>
    </row>
    <row r="578" spans="1:29" x14ac:dyDescent="0.3">
      <c r="A578">
        <v>7235</v>
      </c>
      <c r="B578" t="s">
        <v>126</v>
      </c>
      <c r="C578" s="1">
        <v>44929</v>
      </c>
      <c r="D578" s="1">
        <v>45625</v>
      </c>
      <c r="E578">
        <f t="shared" si="48"/>
        <v>696</v>
      </c>
      <c r="F578" t="str">
        <f t="shared" si="49"/>
        <v>601-700</v>
      </c>
      <c r="G578">
        <v>7.99</v>
      </c>
      <c r="H578">
        <v>235</v>
      </c>
      <c r="I578" t="str">
        <f t="shared" si="50"/>
        <v>201-300</v>
      </c>
      <c r="J578" t="s">
        <v>63</v>
      </c>
      <c r="K578">
        <v>1</v>
      </c>
      <c r="L578">
        <v>2</v>
      </c>
      <c r="M578" t="b">
        <v>0</v>
      </c>
      <c r="N578">
        <v>765</v>
      </c>
      <c r="O578" t="str">
        <f t="shared" si="51"/>
        <v>601-800</v>
      </c>
      <c r="P578">
        <v>159</v>
      </c>
      <c r="Q578" t="str">
        <f t="shared" si="52"/>
        <v>151-200</v>
      </c>
      <c r="R578" t="s">
        <v>51</v>
      </c>
      <c r="S578" t="s">
        <v>57</v>
      </c>
      <c r="T578" t="s">
        <v>32</v>
      </c>
      <c r="U578">
        <v>77</v>
      </c>
      <c r="V578">
        <v>4.2</v>
      </c>
      <c r="W578" t="b">
        <v>0</v>
      </c>
      <c r="X578" t="s">
        <v>33</v>
      </c>
      <c r="Y578">
        <v>3689</v>
      </c>
      <c r="Z578" t="str">
        <f t="shared" si="53"/>
        <v>3001-4000</v>
      </c>
      <c r="AA578" t="s">
        <v>59</v>
      </c>
      <c r="AB578" t="s">
        <v>68</v>
      </c>
      <c r="AC578" t="s">
        <v>43</v>
      </c>
    </row>
    <row r="579" spans="1:29" x14ac:dyDescent="0.3">
      <c r="A579">
        <v>3910</v>
      </c>
      <c r="B579" t="s">
        <v>179</v>
      </c>
      <c r="C579" s="1">
        <v>45291</v>
      </c>
      <c r="D579" s="1">
        <v>45634</v>
      </c>
      <c r="E579">
        <f t="shared" ref="E579:E642" si="54">DATEDIF(C579,D579, "d")</f>
        <v>343</v>
      </c>
      <c r="F579" t="str">
        <f t="shared" ref="F579:F642" si="55">IF(E579&lt;=100,"0-100",IF(E579&lt;=200,"101-200",IF(E579&lt;=300,"201-300",IF(E579&lt;=400,"301-400",IF(E579&lt;=500,"401-500",IF(E579&lt;=600,"501-600",IF( E579&lt;=700, "601-700","701-800")))))))</f>
        <v>301-400</v>
      </c>
      <c r="G579">
        <v>11.99</v>
      </c>
      <c r="H579">
        <v>331</v>
      </c>
      <c r="I579" t="str">
        <f t="shared" ref="I579:I642" si="56">IF(H579&lt;=100, "0-100",IF(H579&lt;=200, "101-200",IF(H579&lt;=300, "201-300",IF( H579&lt;=400, "301-400","401-500"))))</f>
        <v>301-400</v>
      </c>
      <c r="J579" t="s">
        <v>89</v>
      </c>
      <c r="K579">
        <v>1</v>
      </c>
      <c r="L579">
        <v>2</v>
      </c>
      <c r="M579" t="b">
        <v>0</v>
      </c>
      <c r="N579">
        <v>667</v>
      </c>
      <c r="O579" t="str">
        <f t="shared" ref="O579:O642" si="57">IF(N579&lt;=200, "0-200",IF(N579&lt;=400, "201-400",IF(N579&lt;=600, "401-600",IF( N579&lt;=800, "601-800","801-1000"))))</f>
        <v>601-800</v>
      </c>
      <c r="P579">
        <v>43</v>
      </c>
      <c r="Q579" t="str">
        <f t="shared" ref="Q579:Q642" si="58">IF(P579&lt;=50, "0-50",IF(P579&lt;=100,"51-100",IF(P579&lt;=150,"101-150","151-200")))</f>
        <v>0-50</v>
      </c>
      <c r="R579" t="s">
        <v>67</v>
      </c>
      <c r="S579" t="s">
        <v>46</v>
      </c>
      <c r="T579" t="s">
        <v>47</v>
      </c>
      <c r="U579">
        <v>55</v>
      </c>
      <c r="V579">
        <v>3.5</v>
      </c>
      <c r="W579" t="b">
        <v>0</v>
      </c>
      <c r="X579" t="s">
        <v>33</v>
      </c>
      <c r="Y579">
        <v>670</v>
      </c>
      <c r="Z579" t="str">
        <f t="shared" ref="Z579:Z642" si="59">IF(Y579&lt;=1000, "0-1000",IF(Y579&lt;=2000, "1001-2000",IF(Y579&lt;=3000, "2001-3000",IF( Y579&lt;=4000, "3001-4000","4001-5000"))))</f>
        <v>0-1000</v>
      </c>
      <c r="AA579" t="s">
        <v>73</v>
      </c>
      <c r="AB579" t="s">
        <v>60</v>
      </c>
      <c r="AC579" t="s">
        <v>84</v>
      </c>
    </row>
    <row r="580" spans="1:29" x14ac:dyDescent="0.3">
      <c r="A580">
        <v>8190</v>
      </c>
      <c r="B580" t="s">
        <v>332</v>
      </c>
      <c r="C580" s="1">
        <v>45533</v>
      </c>
      <c r="D580" s="1">
        <v>45635</v>
      </c>
      <c r="E580">
        <f t="shared" si="54"/>
        <v>102</v>
      </c>
      <c r="F580" t="str">
        <f t="shared" si="55"/>
        <v>101-200</v>
      </c>
      <c r="G580">
        <v>11.99</v>
      </c>
      <c r="H580">
        <v>148</v>
      </c>
      <c r="I580" t="str">
        <f t="shared" si="56"/>
        <v>101-200</v>
      </c>
      <c r="J580" t="s">
        <v>54</v>
      </c>
      <c r="K580">
        <v>4</v>
      </c>
      <c r="L580">
        <v>1</v>
      </c>
      <c r="M580" t="b">
        <v>1</v>
      </c>
      <c r="N580">
        <v>409</v>
      </c>
      <c r="O580" t="str">
        <f t="shared" si="57"/>
        <v>401-600</v>
      </c>
      <c r="P580">
        <v>38</v>
      </c>
      <c r="Q580" t="str">
        <f t="shared" si="58"/>
        <v>0-50</v>
      </c>
      <c r="R580" t="s">
        <v>83</v>
      </c>
      <c r="S580" t="s">
        <v>57</v>
      </c>
      <c r="T580" t="s">
        <v>64</v>
      </c>
      <c r="U580">
        <v>37</v>
      </c>
      <c r="V580">
        <v>3.1</v>
      </c>
      <c r="W580" t="b">
        <v>1</v>
      </c>
      <c r="X580" t="s">
        <v>33</v>
      </c>
      <c r="Y580">
        <v>544</v>
      </c>
      <c r="Z580" t="str">
        <f t="shared" si="59"/>
        <v>0-1000</v>
      </c>
      <c r="AA580" t="s">
        <v>59</v>
      </c>
      <c r="AB580" t="s">
        <v>36</v>
      </c>
      <c r="AC580" t="s">
        <v>43</v>
      </c>
    </row>
    <row r="581" spans="1:29" x14ac:dyDescent="0.3">
      <c r="A581">
        <v>5315</v>
      </c>
      <c r="B581" t="s">
        <v>333</v>
      </c>
      <c r="C581" s="1">
        <v>45100</v>
      </c>
      <c r="D581" s="1">
        <v>45615</v>
      </c>
      <c r="E581">
        <f t="shared" si="54"/>
        <v>515</v>
      </c>
      <c r="F581" t="str">
        <f t="shared" si="55"/>
        <v>501-600</v>
      </c>
      <c r="G581">
        <v>7.99</v>
      </c>
      <c r="H581">
        <v>198</v>
      </c>
      <c r="I581" t="str">
        <f t="shared" si="56"/>
        <v>101-200</v>
      </c>
      <c r="J581" t="s">
        <v>63</v>
      </c>
      <c r="K581">
        <v>4</v>
      </c>
      <c r="L581">
        <v>3</v>
      </c>
      <c r="M581" t="b">
        <v>0</v>
      </c>
      <c r="N581">
        <v>202</v>
      </c>
      <c r="O581" t="str">
        <f t="shared" si="57"/>
        <v>201-400</v>
      </c>
      <c r="P581">
        <v>26</v>
      </c>
      <c r="Q581" t="str">
        <f t="shared" si="58"/>
        <v>0-50</v>
      </c>
      <c r="R581" t="s">
        <v>45</v>
      </c>
      <c r="S581" t="s">
        <v>72</v>
      </c>
      <c r="T581" t="s">
        <v>75</v>
      </c>
      <c r="U581">
        <v>52</v>
      </c>
      <c r="V581">
        <v>4.8</v>
      </c>
      <c r="W581" t="b">
        <v>0</v>
      </c>
      <c r="X581" t="s">
        <v>33</v>
      </c>
      <c r="Y581">
        <v>1392</v>
      </c>
      <c r="Z581" t="str">
        <f t="shared" si="59"/>
        <v>1001-2000</v>
      </c>
      <c r="AA581" t="s">
        <v>65</v>
      </c>
      <c r="AB581" t="s">
        <v>42</v>
      </c>
      <c r="AC581" t="s">
        <v>84</v>
      </c>
    </row>
    <row r="582" spans="1:29" x14ac:dyDescent="0.3">
      <c r="A582">
        <v>7503</v>
      </c>
      <c r="B582" t="s">
        <v>118</v>
      </c>
      <c r="C582" s="1">
        <v>45065</v>
      </c>
      <c r="D582" s="1">
        <v>45629</v>
      </c>
      <c r="E582">
        <f t="shared" si="54"/>
        <v>564</v>
      </c>
      <c r="F582" t="str">
        <f t="shared" si="55"/>
        <v>501-600</v>
      </c>
      <c r="G582">
        <v>15.99</v>
      </c>
      <c r="H582">
        <v>81</v>
      </c>
      <c r="I582" t="str">
        <f t="shared" si="56"/>
        <v>0-100</v>
      </c>
      <c r="J582" t="s">
        <v>63</v>
      </c>
      <c r="K582">
        <v>3</v>
      </c>
      <c r="L582">
        <v>4</v>
      </c>
      <c r="M582" t="b">
        <v>0</v>
      </c>
      <c r="N582">
        <v>208</v>
      </c>
      <c r="O582" t="str">
        <f t="shared" si="57"/>
        <v>201-400</v>
      </c>
      <c r="P582">
        <v>144</v>
      </c>
      <c r="Q582" t="str">
        <f t="shared" si="58"/>
        <v>101-150</v>
      </c>
      <c r="R582" t="s">
        <v>83</v>
      </c>
      <c r="S582" t="s">
        <v>46</v>
      </c>
      <c r="T582" t="s">
        <v>64</v>
      </c>
      <c r="U582">
        <v>12</v>
      </c>
      <c r="V582">
        <v>4.5999999999999996</v>
      </c>
      <c r="W582" t="b">
        <v>0</v>
      </c>
      <c r="X582" t="s">
        <v>33</v>
      </c>
      <c r="Y582">
        <v>3199</v>
      </c>
      <c r="Z582" t="str">
        <f t="shared" si="59"/>
        <v>3001-4000</v>
      </c>
      <c r="AA582" t="s">
        <v>73</v>
      </c>
      <c r="AB582" t="s">
        <v>42</v>
      </c>
      <c r="AC582" t="s">
        <v>61</v>
      </c>
    </row>
    <row r="583" spans="1:29" x14ac:dyDescent="0.3">
      <c r="A583">
        <v>5788</v>
      </c>
      <c r="B583" t="s">
        <v>135</v>
      </c>
      <c r="C583" s="1">
        <v>45051</v>
      </c>
      <c r="D583" s="1">
        <v>45619</v>
      </c>
      <c r="E583">
        <f t="shared" si="54"/>
        <v>568</v>
      </c>
      <c r="F583" t="str">
        <f t="shared" si="55"/>
        <v>501-600</v>
      </c>
      <c r="G583">
        <v>11.99</v>
      </c>
      <c r="H583">
        <v>131</v>
      </c>
      <c r="I583" t="str">
        <f t="shared" si="56"/>
        <v>101-200</v>
      </c>
      <c r="J583" t="s">
        <v>63</v>
      </c>
      <c r="K583">
        <v>3</v>
      </c>
      <c r="L583">
        <v>3</v>
      </c>
      <c r="M583" t="b">
        <v>1</v>
      </c>
      <c r="N583">
        <v>382</v>
      </c>
      <c r="O583" t="str">
        <f t="shared" si="57"/>
        <v>201-400</v>
      </c>
      <c r="P583">
        <v>50</v>
      </c>
      <c r="Q583" t="str">
        <f t="shared" si="58"/>
        <v>0-50</v>
      </c>
      <c r="R583" t="s">
        <v>71</v>
      </c>
      <c r="S583" t="s">
        <v>57</v>
      </c>
      <c r="T583" t="s">
        <v>58</v>
      </c>
      <c r="U583">
        <v>47</v>
      </c>
      <c r="V583">
        <v>4.8</v>
      </c>
      <c r="W583" t="b">
        <v>0</v>
      </c>
      <c r="X583" t="s">
        <v>33</v>
      </c>
      <c r="Y583">
        <v>4204</v>
      </c>
      <c r="Z583" t="str">
        <f t="shared" si="59"/>
        <v>4001-5000</v>
      </c>
      <c r="AA583" t="s">
        <v>65</v>
      </c>
      <c r="AB583" t="s">
        <v>42</v>
      </c>
      <c r="AC583" t="s">
        <v>61</v>
      </c>
    </row>
    <row r="584" spans="1:29" x14ac:dyDescent="0.3">
      <c r="A584">
        <v>7030</v>
      </c>
      <c r="B584" t="s">
        <v>334</v>
      </c>
      <c r="C584" s="1">
        <v>45370</v>
      </c>
      <c r="D584" s="1">
        <v>45619</v>
      </c>
      <c r="E584">
        <f t="shared" si="54"/>
        <v>249</v>
      </c>
      <c r="F584" t="str">
        <f t="shared" si="55"/>
        <v>201-300</v>
      </c>
      <c r="G584">
        <v>15.99</v>
      </c>
      <c r="H584">
        <v>210</v>
      </c>
      <c r="I584" t="str">
        <f t="shared" si="56"/>
        <v>201-300</v>
      </c>
      <c r="J584" t="s">
        <v>54</v>
      </c>
      <c r="K584">
        <v>3</v>
      </c>
      <c r="L584">
        <v>4</v>
      </c>
      <c r="M584" t="b">
        <v>0</v>
      </c>
      <c r="N584">
        <v>666</v>
      </c>
      <c r="O584" t="str">
        <f t="shared" si="57"/>
        <v>601-800</v>
      </c>
      <c r="P584">
        <v>164</v>
      </c>
      <c r="Q584" t="str">
        <f t="shared" si="58"/>
        <v>151-200</v>
      </c>
      <c r="R584" t="s">
        <v>30</v>
      </c>
      <c r="S584" t="s">
        <v>31</v>
      </c>
      <c r="T584" t="s">
        <v>47</v>
      </c>
      <c r="U584">
        <v>38</v>
      </c>
      <c r="V584">
        <v>4.2</v>
      </c>
      <c r="W584" t="b">
        <v>0</v>
      </c>
      <c r="X584" t="s">
        <v>33</v>
      </c>
      <c r="Y584">
        <v>1461</v>
      </c>
      <c r="Z584" t="str">
        <f t="shared" si="59"/>
        <v>1001-2000</v>
      </c>
      <c r="AA584" t="s">
        <v>59</v>
      </c>
      <c r="AB584" t="s">
        <v>77</v>
      </c>
      <c r="AC584" t="s">
        <v>37</v>
      </c>
    </row>
    <row r="585" spans="1:29" x14ac:dyDescent="0.3">
      <c r="A585">
        <v>6619</v>
      </c>
      <c r="B585" t="s">
        <v>258</v>
      </c>
      <c r="C585" s="1">
        <v>45460</v>
      </c>
      <c r="D585" s="1">
        <v>45642</v>
      </c>
      <c r="E585">
        <f t="shared" si="54"/>
        <v>182</v>
      </c>
      <c r="F585" t="str">
        <f t="shared" si="55"/>
        <v>101-200</v>
      </c>
      <c r="G585">
        <v>15.99</v>
      </c>
      <c r="H585">
        <v>301</v>
      </c>
      <c r="I585" t="str">
        <f t="shared" si="56"/>
        <v>301-400</v>
      </c>
      <c r="J585" t="s">
        <v>54</v>
      </c>
      <c r="K585">
        <v>2</v>
      </c>
      <c r="L585">
        <v>1</v>
      </c>
      <c r="M585" t="b">
        <v>1</v>
      </c>
      <c r="N585">
        <v>855</v>
      </c>
      <c r="O585" t="str">
        <f t="shared" si="57"/>
        <v>801-1000</v>
      </c>
      <c r="P585">
        <v>46</v>
      </c>
      <c r="Q585" t="str">
        <f t="shared" si="58"/>
        <v>0-50</v>
      </c>
      <c r="R585" t="s">
        <v>56</v>
      </c>
      <c r="S585" t="s">
        <v>72</v>
      </c>
      <c r="T585" t="s">
        <v>58</v>
      </c>
      <c r="U585">
        <v>26</v>
      </c>
      <c r="V585">
        <v>4.4000000000000004</v>
      </c>
      <c r="W585" t="b">
        <v>0</v>
      </c>
      <c r="X585" t="s">
        <v>33</v>
      </c>
      <c r="Y585">
        <v>658</v>
      </c>
      <c r="Z585" t="str">
        <f t="shared" si="59"/>
        <v>0-1000</v>
      </c>
      <c r="AA585" t="s">
        <v>35</v>
      </c>
      <c r="AB585" t="s">
        <v>36</v>
      </c>
      <c r="AC585" t="s">
        <v>37</v>
      </c>
    </row>
    <row r="586" spans="1:29" x14ac:dyDescent="0.3">
      <c r="A586">
        <v>6319</v>
      </c>
      <c r="B586" t="s">
        <v>335</v>
      </c>
      <c r="C586" s="1">
        <v>44988</v>
      </c>
      <c r="D586" s="1">
        <v>45642</v>
      </c>
      <c r="E586">
        <f t="shared" si="54"/>
        <v>654</v>
      </c>
      <c r="F586" t="str">
        <f t="shared" si="55"/>
        <v>601-700</v>
      </c>
      <c r="G586">
        <v>7.99</v>
      </c>
      <c r="H586">
        <v>466</v>
      </c>
      <c r="I586" t="str">
        <f t="shared" si="56"/>
        <v>401-500</v>
      </c>
      <c r="J586" t="s">
        <v>89</v>
      </c>
      <c r="K586">
        <v>4</v>
      </c>
      <c r="L586">
        <v>1</v>
      </c>
      <c r="M586" t="b">
        <v>1</v>
      </c>
      <c r="N586">
        <v>592</v>
      </c>
      <c r="O586" t="str">
        <f t="shared" si="57"/>
        <v>401-600</v>
      </c>
      <c r="P586">
        <v>67</v>
      </c>
      <c r="Q586" t="str">
        <f t="shared" si="58"/>
        <v>51-100</v>
      </c>
      <c r="R586" t="s">
        <v>83</v>
      </c>
      <c r="S586" t="s">
        <v>46</v>
      </c>
      <c r="T586" t="s">
        <v>75</v>
      </c>
      <c r="U586">
        <v>81</v>
      </c>
      <c r="V586">
        <v>4.8</v>
      </c>
      <c r="W586" t="b">
        <v>0</v>
      </c>
      <c r="X586" t="s">
        <v>33</v>
      </c>
      <c r="Y586">
        <v>423</v>
      </c>
      <c r="Z586" t="str">
        <f t="shared" si="59"/>
        <v>0-1000</v>
      </c>
      <c r="AA586" t="s">
        <v>41</v>
      </c>
      <c r="AB586" t="s">
        <v>68</v>
      </c>
      <c r="AC586" t="s">
        <v>61</v>
      </c>
    </row>
    <row r="587" spans="1:29" x14ac:dyDescent="0.3">
      <c r="A587">
        <v>6268</v>
      </c>
      <c r="B587" t="s">
        <v>208</v>
      </c>
      <c r="C587" s="1">
        <v>45308</v>
      </c>
      <c r="D587" s="1">
        <v>45622</v>
      </c>
      <c r="E587">
        <f t="shared" si="54"/>
        <v>314</v>
      </c>
      <c r="F587" t="str">
        <f t="shared" si="55"/>
        <v>301-400</v>
      </c>
      <c r="G587">
        <v>15.99</v>
      </c>
      <c r="H587">
        <v>336</v>
      </c>
      <c r="I587" t="str">
        <f t="shared" si="56"/>
        <v>301-400</v>
      </c>
      <c r="J587" t="s">
        <v>63</v>
      </c>
      <c r="K587">
        <v>5</v>
      </c>
      <c r="L587">
        <v>2</v>
      </c>
      <c r="M587" t="b">
        <v>0</v>
      </c>
      <c r="N587">
        <v>546</v>
      </c>
      <c r="O587" t="str">
        <f t="shared" si="57"/>
        <v>401-600</v>
      </c>
      <c r="P587">
        <v>16</v>
      </c>
      <c r="Q587" t="str">
        <f t="shared" si="58"/>
        <v>0-50</v>
      </c>
      <c r="R587" t="s">
        <v>56</v>
      </c>
      <c r="S587" t="s">
        <v>31</v>
      </c>
      <c r="T587" t="s">
        <v>64</v>
      </c>
      <c r="U587">
        <v>31</v>
      </c>
      <c r="V587">
        <v>3.6</v>
      </c>
      <c r="W587" t="b">
        <v>1</v>
      </c>
      <c r="X587" t="s">
        <v>33</v>
      </c>
      <c r="Y587">
        <v>2824</v>
      </c>
      <c r="Z587" t="str">
        <f t="shared" si="59"/>
        <v>2001-3000</v>
      </c>
      <c r="AA587" t="s">
        <v>35</v>
      </c>
      <c r="AB587" t="s">
        <v>77</v>
      </c>
      <c r="AC587" t="s">
        <v>84</v>
      </c>
    </row>
    <row r="588" spans="1:29" x14ac:dyDescent="0.3">
      <c r="A588">
        <v>5016</v>
      </c>
      <c r="B588" t="s">
        <v>265</v>
      </c>
      <c r="C588" s="1">
        <v>45136</v>
      </c>
      <c r="D588" s="1">
        <v>45637</v>
      </c>
      <c r="E588">
        <f t="shared" si="54"/>
        <v>501</v>
      </c>
      <c r="F588" t="str">
        <f t="shared" si="55"/>
        <v>501-600</v>
      </c>
      <c r="G588">
        <v>11.99</v>
      </c>
      <c r="H588">
        <v>280</v>
      </c>
      <c r="I588" t="str">
        <f t="shared" si="56"/>
        <v>201-300</v>
      </c>
      <c r="J588" t="s">
        <v>70</v>
      </c>
      <c r="K588">
        <v>4</v>
      </c>
      <c r="L588">
        <v>3</v>
      </c>
      <c r="M588" t="b">
        <v>0</v>
      </c>
      <c r="N588">
        <v>633</v>
      </c>
      <c r="O588" t="str">
        <f t="shared" si="57"/>
        <v>601-800</v>
      </c>
      <c r="P588">
        <v>83</v>
      </c>
      <c r="Q588" t="str">
        <f t="shared" si="58"/>
        <v>51-100</v>
      </c>
      <c r="R588" t="s">
        <v>30</v>
      </c>
      <c r="S588" t="s">
        <v>31</v>
      </c>
      <c r="T588" t="s">
        <v>47</v>
      </c>
      <c r="U588">
        <v>49</v>
      </c>
      <c r="V588">
        <v>3.3</v>
      </c>
      <c r="W588" t="b">
        <v>0</v>
      </c>
      <c r="X588" t="s">
        <v>33</v>
      </c>
      <c r="Y588">
        <v>2657</v>
      </c>
      <c r="Z588" t="str">
        <f t="shared" si="59"/>
        <v>2001-3000</v>
      </c>
      <c r="AA588" t="s">
        <v>59</v>
      </c>
      <c r="AB588" t="s">
        <v>77</v>
      </c>
      <c r="AC588" t="s">
        <v>84</v>
      </c>
    </row>
    <row r="589" spans="1:29" x14ac:dyDescent="0.3">
      <c r="A589">
        <v>3888</v>
      </c>
      <c r="B589" t="s">
        <v>129</v>
      </c>
      <c r="C589" s="1">
        <v>45064</v>
      </c>
      <c r="D589" s="1">
        <v>45640</v>
      </c>
      <c r="E589">
        <f t="shared" si="54"/>
        <v>576</v>
      </c>
      <c r="F589" t="str">
        <f t="shared" si="55"/>
        <v>501-600</v>
      </c>
      <c r="G589">
        <v>15.99</v>
      </c>
      <c r="H589">
        <v>495</v>
      </c>
      <c r="I589" t="str">
        <f t="shared" si="56"/>
        <v>401-500</v>
      </c>
      <c r="J589" t="s">
        <v>29</v>
      </c>
      <c r="K589">
        <v>3</v>
      </c>
      <c r="L589">
        <v>2</v>
      </c>
      <c r="M589" t="b">
        <v>1</v>
      </c>
      <c r="N589">
        <v>883</v>
      </c>
      <c r="O589" t="str">
        <f t="shared" si="57"/>
        <v>801-1000</v>
      </c>
      <c r="P589">
        <v>60</v>
      </c>
      <c r="Q589" t="str">
        <f t="shared" si="58"/>
        <v>51-100</v>
      </c>
      <c r="R589" t="s">
        <v>67</v>
      </c>
      <c r="S589" t="s">
        <v>72</v>
      </c>
      <c r="T589" t="s">
        <v>64</v>
      </c>
      <c r="U589">
        <v>10</v>
      </c>
      <c r="V589">
        <v>4.5</v>
      </c>
      <c r="W589" t="b">
        <v>0</v>
      </c>
      <c r="X589" t="s">
        <v>33</v>
      </c>
      <c r="Y589">
        <v>2213</v>
      </c>
      <c r="Z589" t="str">
        <f t="shared" si="59"/>
        <v>2001-3000</v>
      </c>
      <c r="AA589" t="s">
        <v>73</v>
      </c>
      <c r="AB589" t="s">
        <v>77</v>
      </c>
      <c r="AC589" t="s">
        <v>43</v>
      </c>
    </row>
    <row r="590" spans="1:29" x14ac:dyDescent="0.3">
      <c r="A590">
        <v>9918</v>
      </c>
      <c r="B590" t="s">
        <v>163</v>
      </c>
      <c r="C590" s="1">
        <v>45426</v>
      </c>
      <c r="D590" s="1">
        <v>45638</v>
      </c>
      <c r="E590">
        <f t="shared" si="54"/>
        <v>212</v>
      </c>
      <c r="F590" t="str">
        <f t="shared" si="55"/>
        <v>201-300</v>
      </c>
      <c r="G590">
        <v>11.99</v>
      </c>
      <c r="H590">
        <v>144</v>
      </c>
      <c r="I590" t="str">
        <f t="shared" si="56"/>
        <v>101-200</v>
      </c>
      <c r="J590" t="s">
        <v>54</v>
      </c>
      <c r="K590">
        <v>5</v>
      </c>
      <c r="L590">
        <v>6</v>
      </c>
      <c r="M590" t="b">
        <v>0</v>
      </c>
      <c r="N590">
        <v>235</v>
      </c>
      <c r="O590" t="str">
        <f t="shared" si="57"/>
        <v>201-400</v>
      </c>
      <c r="P590">
        <v>88</v>
      </c>
      <c r="Q590" t="str">
        <f t="shared" si="58"/>
        <v>51-100</v>
      </c>
      <c r="R590" t="s">
        <v>56</v>
      </c>
      <c r="S590" t="s">
        <v>31</v>
      </c>
      <c r="T590" t="s">
        <v>32</v>
      </c>
      <c r="U590">
        <v>18</v>
      </c>
      <c r="V590">
        <v>3.1</v>
      </c>
      <c r="W590" t="b">
        <v>1</v>
      </c>
      <c r="X590" t="s">
        <v>33</v>
      </c>
      <c r="Y590">
        <v>3455</v>
      </c>
      <c r="Z590" t="str">
        <f t="shared" si="59"/>
        <v>3001-4000</v>
      </c>
      <c r="AA590" t="s">
        <v>65</v>
      </c>
      <c r="AB590" t="s">
        <v>60</v>
      </c>
      <c r="AC590" t="s">
        <v>61</v>
      </c>
    </row>
    <row r="591" spans="1:29" x14ac:dyDescent="0.3">
      <c r="A591">
        <v>7305</v>
      </c>
      <c r="B591" t="s">
        <v>156</v>
      </c>
      <c r="C591" s="1">
        <v>44987</v>
      </c>
      <c r="D591" s="1">
        <v>45628</v>
      </c>
      <c r="E591">
        <f t="shared" si="54"/>
        <v>641</v>
      </c>
      <c r="F591" t="str">
        <f t="shared" si="55"/>
        <v>601-700</v>
      </c>
      <c r="G591">
        <v>7.99</v>
      </c>
      <c r="H591">
        <v>165</v>
      </c>
      <c r="I591" t="str">
        <f t="shared" si="56"/>
        <v>101-200</v>
      </c>
      <c r="J591" t="s">
        <v>89</v>
      </c>
      <c r="K591">
        <v>5</v>
      </c>
      <c r="L591">
        <v>4</v>
      </c>
      <c r="M591" t="b">
        <v>0</v>
      </c>
      <c r="N591">
        <v>267</v>
      </c>
      <c r="O591" t="str">
        <f t="shared" si="57"/>
        <v>201-400</v>
      </c>
      <c r="P591">
        <v>146</v>
      </c>
      <c r="Q591" t="str">
        <f t="shared" si="58"/>
        <v>101-150</v>
      </c>
      <c r="R591" t="s">
        <v>30</v>
      </c>
      <c r="S591" t="s">
        <v>57</v>
      </c>
      <c r="T591" t="s">
        <v>58</v>
      </c>
      <c r="U591">
        <v>34</v>
      </c>
      <c r="V591">
        <v>4.2</v>
      </c>
      <c r="W591" t="b">
        <v>1</v>
      </c>
      <c r="X591" t="s">
        <v>33</v>
      </c>
      <c r="Y591">
        <v>3334</v>
      </c>
      <c r="Z591" t="str">
        <f t="shared" si="59"/>
        <v>3001-4000</v>
      </c>
      <c r="AA591" t="s">
        <v>73</v>
      </c>
      <c r="AB591" t="s">
        <v>42</v>
      </c>
      <c r="AC591" t="s">
        <v>43</v>
      </c>
    </row>
    <row r="592" spans="1:29" x14ac:dyDescent="0.3">
      <c r="A592">
        <v>5719</v>
      </c>
      <c r="B592" t="s">
        <v>309</v>
      </c>
      <c r="C592" s="1">
        <v>45161</v>
      </c>
      <c r="D592" s="1">
        <v>45642</v>
      </c>
      <c r="E592">
        <f t="shared" si="54"/>
        <v>481</v>
      </c>
      <c r="F592" t="str">
        <f t="shared" si="55"/>
        <v>401-500</v>
      </c>
      <c r="G592">
        <v>11.99</v>
      </c>
      <c r="H592">
        <v>479</v>
      </c>
      <c r="I592" t="str">
        <f t="shared" si="56"/>
        <v>401-500</v>
      </c>
      <c r="J592" t="s">
        <v>54</v>
      </c>
      <c r="K592">
        <v>5</v>
      </c>
      <c r="L592">
        <v>2</v>
      </c>
      <c r="M592" t="b">
        <v>0</v>
      </c>
      <c r="N592">
        <v>710</v>
      </c>
      <c r="O592" t="str">
        <f t="shared" si="57"/>
        <v>601-800</v>
      </c>
      <c r="P592">
        <v>68</v>
      </c>
      <c r="Q592" t="str">
        <f t="shared" si="58"/>
        <v>51-100</v>
      </c>
      <c r="R592" t="s">
        <v>71</v>
      </c>
      <c r="S592" t="s">
        <v>72</v>
      </c>
      <c r="T592" t="s">
        <v>75</v>
      </c>
      <c r="U592">
        <v>54</v>
      </c>
      <c r="V592">
        <v>4.5999999999999996</v>
      </c>
      <c r="W592" t="b">
        <v>0</v>
      </c>
      <c r="X592" t="s">
        <v>33</v>
      </c>
      <c r="Y592">
        <v>105</v>
      </c>
      <c r="Z592" t="str">
        <f t="shared" si="59"/>
        <v>0-1000</v>
      </c>
      <c r="AA592" t="s">
        <v>73</v>
      </c>
      <c r="AB592" t="s">
        <v>68</v>
      </c>
      <c r="AC592" t="s">
        <v>84</v>
      </c>
    </row>
    <row r="593" spans="1:29" x14ac:dyDescent="0.3">
      <c r="A593">
        <v>2334</v>
      </c>
      <c r="B593" t="s">
        <v>281</v>
      </c>
      <c r="C593" s="1">
        <v>45348</v>
      </c>
      <c r="D593" s="1">
        <v>45620</v>
      </c>
      <c r="E593">
        <f t="shared" si="54"/>
        <v>272</v>
      </c>
      <c r="F593" t="str">
        <f t="shared" si="55"/>
        <v>201-300</v>
      </c>
      <c r="G593">
        <v>11.99</v>
      </c>
      <c r="H593">
        <v>285</v>
      </c>
      <c r="I593" t="str">
        <f t="shared" si="56"/>
        <v>201-300</v>
      </c>
      <c r="J593" t="s">
        <v>70</v>
      </c>
      <c r="K593">
        <v>2</v>
      </c>
      <c r="L593">
        <v>4</v>
      </c>
      <c r="M593" t="b">
        <v>0</v>
      </c>
      <c r="N593">
        <v>805</v>
      </c>
      <c r="O593" t="str">
        <f t="shared" si="57"/>
        <v>801-1000</v>
      </c>
      <c r="P593">
        <v>42</v>
      </c>
      <c r="Q593" t="str">
        <f t="shared" si="58"/>
        <v>0-50</v>
      </c>
      <c r="R593" t="s">
        <v>51</v>
      </c>
      <c r="S593" t="s">
        <v>46</v>
      </c>
      <c r="T593" t="s">
        <v>32</v>
      </c>
      <c r="U593">
        <v>90</v>
      </c>
      <c r="V593">
        <v>4.5</v>
      </c>
      <c r="W593" t="b">
        <v>0</v>
      </c>
      <c r="X593" t="s">
        <v>33</v>
      </c>
      <c r="Y593">
        <v>1404</v>
      </c>
      <c r="Z593" t="str">
        <f t="shared" si="59"/>
        <v>1001-2000</v>
      </c>
      <c r="AA593" t="s">
        <v>35</v>
      </c>
      <c r="AB593" t="s">
        <v>68</v>
      </c>
      <c r="AC593" t="s">
        <v>61</v>
      </c>
    </row>
    <row r="594" spans="1:29" x14ac:dyDescent="0.3">
      <c r="A594">
        <v>1006</v>
      </c>
      <c r="B594" t="s">
        <v>336</v>
      </c>
      <c r="C594" s="1">
        <v>45169</v>
      </c>
      <c r="D594" s="1">
        <v>45625</v>
      </c>
      <c r="E594">
        <f t="shared" si="54"/>
        <v>456</v>
      </c>
      <c r="F594" t="str">
        <f t="shared" si="55"/>
        <v>401-500</v>
      </c>
      <c r="G594">
        <v>11.99</v>
      </c>
      <c r="H594">
        <v>93</v>
      </c>
      <c r="I594" t="str">
        <f t="shared" si="56"/>
        <v>0-100</v>
      </c>
      <c r="J594" t="s">
        <v>39</v>
      </c>
      <c r="K594">
        <v>4</v>
      </c>
      <c r="L594">
        <v>6</v>
      </c>
      <c r="M594" t="b">
        <v>0</v>
      </c>
      <c r="N594">
        <v>209</v>
      </c>
      <c r="O594" t="str">
        <f t="shared" si="57"/>
        <v>201-400</v>
      </c>
      <c r="P594">
        <v>151</v>
      </c>
      <c r="Q594" t="str">
        <f t="shared" si="58"/>
        <v>151-200</v>
      </c>
      <c r="R594" t="s">
        <v>56</v>
      </c>
      <c r="S594" t="s">
        <v>57</v>
      </c>
      <c r="T594" t="s">
        <v>64</v>
      </c>
      <c r="U594">
        <v>74</v>
      </c>
      <c r="V594">
        <v>3</v>
      </c>
      <c r="W594" t="b">
        <v>0</v>
      </c>
      <c r="X594" t="s">
        <v>33</v>
      </c>
      <c r="Y594">
        <v>1017</v>
      </c>
      <c r="Z594" t="str">
        <f t="shared" si="59"/>
        <v>1001-2000</v>
      </c>
      <c r="AA594" t="s">
        <v>59</v>
      </c>
      <c r="AB594" t="s">
        <v>77</v>
      </c>
      <c r="AC594" t="s">
        <v>61</v>
      </c>
    </row>
    <row r="595" spans="1:29" x14ac:dyDescent="0.3">
      <c r="A595">
        <v>6719</v>
      </c>
      <c r="B595" t="s">
        <v>95</v>
      </c>
      <c r="C595" s="1">
        <v>44945</v>
      </c>
      <c r="D595" s="1">
        <v>45621</v>
      </c>
      <c r="E595">
        <f t="shared" si="54"/>
        <v>676</v>
      </c>
      <c r="F595" t="str">
        <f t="shared" si="55"/>
        <v>601-700</v>
      </c>
      <c r="G595">
        <v>15.99</v>
      </c>
      <c r="H595">
        <v>299</v>
      </c>
      <c r="I595" t="str">
        <f t="shared" si="56"/>
        <v>201-300</v>
      </c>
      <c r="J595" t="s">
        <v>63</v>
      </c>
      <c r="K595">
        <v>5</v>
      </c>
      <c r="L595">
        <v>2</v>
      </c>
      <c r="M595" t="b">
        <v>0</v>
      </c>
      <c r="N595">
        <v>803</v>
      </c>
      <c r="O595" t="str">
        <f t="shared" si="57"/>
        <v>801-1000</v>
      </c>
      <c r="P595">
        <v>197</v>
      </c>
      <c r="Q595" t="str">
        <f t="shared" si="58"/>
        <v>151-200</v>
      </c>
      <c r="R595" t="s">
        <v>67</v>
      </c>
      <c r="S595" t="s">
        <v>72</v>
      </c>
      <c r="T595" t="s">
        <v>75</v>
      </c>
      <c r="U595">
        <v>58</v>
      </c>
      <c r="V595">
        <v>4.8</v>
      </c>
      <c r="W595" t="b">
        <v>0</v>
      </c>
      <c r="X595" t="s">
        <v>33</v>
      </c>
      <c r="Y595">
        <v>2812</v>
      </c>
      <c r="Z595" t="str">
        <f t="shared" si="59"/>
        <v>2001-3000</v>
      </c>
      <c r="AA595" t="s">
        <v>41</v>
      </c>
      <c r="AB595" t="s">
        <v>42</v>
      </c>
      <c r="AC595" t="s">
        <v>43</v>
      </c>
    </row>
    <row r="596" spans="1:29" x14ac:dyDescent="0.3">
      <c r="A596">
        <v>6138</v>
      </c>
      <c r="B596" t="s">
        <v>69</v>
      </c>
      <c r="C596" s="1">
        <v>45300</v>
      </c>
      <c r="D596" s="1">
        <v>45619</v>
      </c>
      <c r="E596">
        <f t="shared" si="54"/>
        <v>319</v>
      </c>
      <c r="F596" t="str">
        <f t="shared" si="55"/>
        <v>301-400</v>
      </c>
      <c r="G596">
        <v>15.99</v>
      </c>
      <c r="H596">
        <v>10</v>
      </c>
      <c r="I596" t="str">
        <f t="shared" si="56"/>
        <v>0-100</v>
      </c>
      <c r="J596" t="s">
        <v>54</v>
      </c>
      <c r="K596">
        <v>4</v>
      </c>
      <c r="L596">
        <v>6</v>
      </c>
      <c r="M596" t="b">
        <v>1</v>
      </c>
      <c r="N596">
        <v>236</v>
      </c>
      <c r="O596" t="str">
        <f t="shared" si="57"/>
        <v>201-400</v>
      </c>
      <c r="P596">
        <v>183</v>
      </c>
      <c r="Q596" t="str">
        <f t="shared" si="58"/>
        <v>151-200</v>
      </c>
      <c r="R596" t="s">
        <v>56</v>
      </c>
      <c r="S596" t="s">
        <v>57</v>
      </c>
      <c r="T596" t="s">
        <v>64</v>
      </c>
      <c r="U596">
        <v>86</v>
      </c>
      <c r="V596">
        <v>3.8</v>
      </c>
      <c r="W596" t="b">
        <v>0</v>
      </c>
      <c r="X596" t="s">
        <v>33</v>
      </c>
      <c r="Y596">
        <v>959</v>
      </c>
      <c r="Z596" t="str">
        <f t="shared" si="59"/>
        <v>0-1000</v>
      </c>
      <c r="AA596" t="s">
        <v>35</v>
      </c>
      <c r="AB596" t="s">
        <v>68</v>
      </c>
      <c r="AC596" t="s">
        <v>37</v>
      </c>
    </row>
    <row r="597" spans="1:29" x14ac:dyDescent="0.3">
      <c r="A597">
        <v>1255</v>
      </c>
      <c r="B597" t="s">
        <v>99</v>
      </c>
      <c r="C597" s="1">
        <v>45053</v>
      </c>
      <c r="D597" s="1">
        <v>45636</v>
      </c>
      <c r="E597">
        <f t="shared" si="54"/>
        <v>583</v>
      </c>
      <c r="F597" t="str">
        <f t="shared" si="55"/>
        <v>501-600</v>
      </c>
      <c r="G597">
        <v>11.99</v>
      </c>
      <c r="H597">
        <v>82</v>
      </c>
      <c r="I597" t="str">
        <f t="shared" si="56"/>
        <v>0-100</v>
      </c>
      <c r="J597" t="s">
        <v>54</v>
      </c>
      <c r="K597">
        <v>4</v>
      </c>
      <c r="L597">
        <v>3</v>
      </c>
      <c r="M597" t="b">
        <v>1</v>
      </c>
      <c r="N597">
        <v>264</v>
      </c>
      <c r="O597" t="str">
        <f t="shared" si="57"/>
        <v>201-400</v>
      </c>
      <c r="P597">
        <v>115</v>
      </c>
      <c r="Q597" t="str">
        <f t="shared" si="58"/>
        <v>101-150</v>
      </c>
      <c r="R597" t="s">
        <v>56</v>
      </c>
      <c r="S597" t="s">
        <v>72</v>
      </c>
      <c r="T597" t="s">
        <v>75</v>
      </c>
      <c r="U597">
        <v>30</v>
      </c>
      <c r="V597">
        <v>4.7</v>
      </c>
      <c r="W597" t="b">
        <v>1</v>
      </c>
      <c r="X597" t="s">
        <v>33</v>
      </c>
      <c r="Y597">
        <v>1870</v>
      </c>
      <c r="Z597" t="str">
        <f t="shared" si="59"/>
        <v>1001-2000</v>
      </c>
      <c r="AA597" t="s">
        <v>59</v>
      </c>
      <c r="AB597" t="s">
        <v>60</v>
      </c>
      <c r="AC597" t="s">
        <v>84</v>
      </c>
    </row>
    <row r="598" spans="1:29" x14ac:dyDescent="0.3">
      <c r="A598">
        <v>5528</v>
      </c>
      <c r="B598" t="s">
        <v>131</v>
      </c>
      <c r="C598" s="1">
        <v>45372</v>
      </c>
      <c r="D598" s="1">
        <v>45636</v>
      </c>
      <c r="E598">
        <f t="shared" si="54"/>
        <v>264</v>
      </c>
      <c r="F598" t="str">
        <f t="shared" si="55"/>
        <v>201-300</v>
      </c>
      <c r="G598">
        <v>11.99</v>
      </c>
      <c r="H598">
        <v>27</v>
      </c>
      <c r="I598" t="str">
        <f t="shared" si="56"/>
        <v>0-100</v>
      </c>
      <c r="J598" t="s">
        <v>29</v>
      </c>
      <c r="K598">
        <v>3</v>
      </c>
      <c r="L598">
        <v>6</v>
      </c>
      <c r="M598" t="b">
        <v>1</v>
      </c>
      <c r="N598">
        <v>767</v>
      </c>
      <c r="O598" t="str">
        <f t="shared" si="57"/>
        <v>601-800</v>
      </c>
      <c r="P598">
        <v>5</v>
      </c>
      <c r="Q598" t="str">
        <f t="shared" si="58"/>
        <v>0-50</v>
      </c>
      <c r="R598" t="s">
        <v>67</v>
      </c>
      <c r="S598" t="s">
        <v>46</v>
      </c>
      <c r="T598" t="s">
        <v>75</v>
      </c>
      <c r="U598">
        <v>69</v>
      </c>
      <c r="V598">
        <v>3.2</v>
      </c>
      <c r="W598" t="b">
        <v>1</v>
      </c>
      <c r="X598" t="s">
        <v>33</v>
      </c>
      <c r="Y598">
        <v>2984</v>
      </c>
      <c r="Z598" t="str">
        <f t="shared" si="59"/>
        <v>2001-3000</v>
      </c>
      <c r="AA598" t="s">
        <v>59</v>
      </c>
      <c r="AB598" t="s">
        <v>68</v>
      </c>
      <c r="AC598" t="s">
        <v>84</v>
      </c>
    </row>
    <row r="599" spans="1:29" x14ac:dyDescent="0.3">
      <c r="A599">
        <v>2517</v>
      </c>
      <c r="B599" t="s">
        <v>119</v>
      </c>
      <c r="C599" s="1">
        <v>45411</v>
      </c>
      <c r="D599" s="1">
        <v>45627</v>
      </c>
      <c r="E599">
        <f t="shared" si="54"/>
        <v>216</v>
      </c>
      <c r="F599" t="str">
        <f t="shared" si="55"/>
        <v>201-300</v>
      </c>
      <c r="G599">
        <v>7.99</v>
      </c>
      <c r="H599">
        <v>105</v>
      </c>
      <c r="I599" t="str">
        <f t="shared" si="56"/>
        <v>101-200</v>
      </c>
      <c r="J599" t="s">
        <v>50</v>
      </c>
      <c r="K599">
        <v>2</v>
      </c>
      <c r="L599">
        <v>1</v>
      </c>
      <c r="M599" t="b">
        <v>1</v>
      </c>
      <c r="N599">
        <v>247</v>
      </c>
      <c r="O599" t="str">
        <f t="shared" si="57"/>
        <v>201-400</v>
      </c>
      <c r="P599">
        <v>104</v>
      </c>
      <c r="Q599" t="str">
        <f t="shared" si="58"/>
        <v>101-150</v>
      </c>
      <c r="R599" t="s">
        <v>83</v>
      </c>
      <c r="S599" t="s">
        <v>31</v>
      </c>
      <c r="T599" t="s">
        <v>58</v>
      </c>
      <c r="U599">
        <v>19</v>
      </c>
      <c r="V599">
        <v>3.2</v>
      </c>
      <c r="W599" t="b">
        <v>1</v>
      </c>
      <c r="X599" t="s">
        <v>33</v>
      </c>
      <c r="Y599">
        <v>3379</v>
      </c>
      <c r="Z599" t="str">
        <f t="shared" si="59"/>
        <v>3001-4000</v>
      </c>
      <c r="AA599" t="s">
        <v>35</v>
      </c>
      <c r="AB599" t="s">
        <v>36</v>
      </c>
      <c r="AC599" t="s">
        <v>84</v>
      </c>
    </row>
    <row r="600" spans="1:29" x14ac:dyDescent="0.3">
      <c r="A600">
        <v>9593</v>
      </c>
      <c r="B600" t="s">
        <v>337</v>
      </c>
      <c r="C600" s="1">
        <v>45211</v>
      </c>
      <c r="D600" s="1">
        <v>45620</v>
      </c>
      <c r="E600">
        <f t="shared" si="54"/>
        <v>409</v>
      </c>
      <c r="F600" t="str">
        <f t="shared" si="55"/>
        <v>401-500</v>
      </c>
      <c r="G600">
        <v>15.99</v>
      </c>
      <c r="H600">
        <v>330</v>
      </c>
      <c r="I600" t="str">
        <f t="shared" si="56"/>
        <v>301-400</v>
      </c>
      <c r="J600" t="s">
        <v>63</v>
      </c>
      <c r="K600">
        <v>3</v>
      </c>
      <c r="L600">
        <v>1</v>
      </c>
      <c r="M600" t="b">
        <v>1</v>
      </c>
      <c r="N600">
        <v>69</v>
      </c>
      <c r="O600" t="str">
        <f t="shared" si="57"/>
        <v>0-200</v>
      </c>
      <c r="P600">
        <v>101</v>
      </c>
      <c r="Q600" t="str">
        <f t="shared" si="58"/>
        <v>101-150</v>
      </c>
      <c r="R600" t="s">
        <v>51</v>
      </c>
      <c r="S600" t="s">
        <v>31</v>
      </c>
      <c r="T600" t="s">
        <v>64</v>
      </c>
      <c r="U600">
        <v>38</v>
      </c>
      <c r="V600">
        <v>3</v>
      </c>
      <c r="W600" t="b">
        <v>1</v>
      </c>
      <c r="X600" t="s">
        <v>33</v>
      </c>
      <c r="Y600">
        <v>4990</v>
      </c>
      <c r="Z600" t="str">
        <f t="shared" si="59"/>
        <v>4001-5000</v>
      </c>
      <c r="AA600" t="s">
        <v>41</v>
      </c>
      <c r="AB600" t="s">
        <v>77</v>
      </c>
      <c r="AC600" t="s">
        <v>43</v>
      </c>
    </row>
    <row r="601" spans="1:29" x14ac:dyDescent="0.3">
      <c r="A601">
        <v>7507</v>
      </c>
      <c r="B601" t="s">
        <v>255</v>
      </c>
      <c r="C601" s="1">
        <v>45357</v>
      </c>
      <c r="D601" s="1">
        <v>45636</v>
      </c>
      <c r="E601">
        <f t="shared" si="54"/>
        <v>279</v>
      </c>
      <c r="F601" t="str">
        <f t="shared" si="55"/>
        <v>201-300</v>
      </c>
      <c r="G601">
        <v>11.99</v>
      </c>
      <c r="H601">
        <v>462</v>
      </c>
      <c r="I601" t="str">
        <f t="shared" si="56"/>
        <v>401-500</v>
      </c>
      <c r="J601" t="s">
        <v>54</v>
      </c>
      <c r="K601">
        <v>2</v>
      </c>
      <c r="L601">
        <v>4</v>
      </c>
      <c r="M601" t="b">
        <v>1</v>
      </c>
      <c r="N601">
        <v>958</v>
      </c>
      <c r="O601" t="str">
        <f t="shared" si="57"/>
        <v>801-1000</v>
      </c>
      <c r="P601">
        <v>153</v>
      </c>
      <c r="Q601" t="str">
        <f t="shared" si="58"/>
        <v>151-200</v>
      </c>
      <c r="R601" t="s">
        <v>83</v>
      </c>
      <c r="S601" t="s">
        <v>57</v>
      </c>
      <c r="T601" t="s">
        <v>40</v>
      </c>
      <c r="U601">
        <v>71</v>
      </c>
      <c r="V601">
        <v>4.8</v>
      </c>
      <c r="W601" t="b">
        <v>0</v>
      </c>
      <c r="X601" t="s">
        <v>33</v>
      </c>
      <c r="Y601">
        <v>2554</v>
      </c>
      <c r="Z601" t="str">
        <f t="shared" si="59"/>
        <v>2001-3000</v>
      </c>
      <c r="AA601" t="s">
        <v>59</v>
      </c>
      <c r="AB601" t="s">
        <v>36</v>
      </c>
      <c r="AC601" t="s">
        <v>43</v>
      </c>
    </row>
    <row r="602" spans="1:29" x14ac:dyDescent="0.3">
      <c r="A602">
        <v>2884</v>
      </c>
      <c r="B602" t="s">
        <v>320</v>
      </c>
      <c r="C602" s="1">
        <v>45260</v>
      </c>
      <c r="D602" s="1">
        <v>45641</v>
      </c>
      <c r="E602">
        <f t="shared" si="54"/>
        <v>381</v>
      </c>
      <c r="F602" t="str">
        <f t="shared" si="55"/>
        <v>301-400</v>
      </c>
      <c r="G602">
        <v>15.99</v>
      </c>
      <c r="H602">
        <v>250</v>
      </c>
      <c r="I602" t="str">
        <f t="shared" si="56"/>
        <v>201-300</v>
      </c>
      <c r="J602" t="s">
        <v>29</v>
      </c>
      <c r="K602">
        <v>4</v>
      </c>
      <c r="L602">
        <v>6</v>
      </c>
      <c r="M602" t="b">
        <v>0</v>
      </c>
      <c r="N602">
        <v>271</v>
      </c>
      <c r="O602" t="str">
        <f t="shared" si="57"/>
        <v>201-400</v>
      </c>
      <c r="P602">
        <v>50</v>
      </c>
      <c r="Q602" t="str">
        <f t="shared" si="58"/>
        <v>0-50</v>
      </c>
      <c r="R602" t="s">
        <v>71</v>
      </c>
      <c r="S602" t="s">
        <v>72</v>
      </c>
      <c r="T602" t="s">
        <v>32</v>
      </c>
      <c r="U602">
        <v>34</v>
      </c>
      <c r="V602">
        <v>4.7</v>
      </c>
      <c r="W602" t="b">
        <v>0</v>
      </c>
      <c r="X602" t="s">
        <v>33</v>
      </c>
      <c r="Y602">
        <v>4307</v>
      </c>
      <c r="Z602" t="str">
        <f t="shared" si="59"/>
        <v>4001-5000</v>
      </c>
      <c r="AA602" t="s">
        <v>73</v>
      </c>
      <c r="AB602" t="s">
        <v>60</v>
      </c>
      <c r="AC602" t="s">
        <v>43</v>
      </c>
    </row>
    <row r="603" spans="1:29" x14ac:dyDescent="0.3">
      <c r="A603">
        <v>6374</v>
      </c>
      <c r="B603" t="s">
        <v>291</v>
      </c>
      <c r="C603" s="1">
        <v>45114</v>
      </c>
      <c r="D603" s="1">
        <v>45615</v>
      </c>
      <c r="E603">
        <f t="shared" si="54"/>
        <v>501</v>
      </c>
      <c r="F603" t="str">
        <f t="shared" si="55"/>
        <v>501-600</v>
      </c>
      <c r="G603">
        <v>15.99</v>
      </c>
      <c r="H603">
        <v>30</v>
      </c>
      <c r="I603" t="str">
        <f t="shared" si="56"/>
        <v>0-100</v>
      </c>
      <c r="J603" t="s">
        <v>29</v>
      </c>
      <c r="K603">
        <v>1</v>
      </c>
      <c r="L603">
        <v>1</v>
      </c>
      <c r="M603" t="b">
        <v>0</v>
      </c>
      <c r="N603">
        <v>178</v>
      </c>
      <c r="O603" t="str">
        <f t="shared" si="57"/>
        <v>0-200</v>
      </c>
      <c r="P603">
        <v>162</v>
      </c>
      <c r="Q603" t="str">
        <f t="shared" si="58"/>
        <v>151-200</v>
      </c>
      <c r="R603" t="s">
        <v>56</v>
      </c>
      <c r="S603" t="s">
        <v>31</v>
      </c>
      <c r="T603" t="s">
        <v>47</v>
      </c>
      <c r="U603">
        <v>20</v>
      </c>
      <c r="V603">
        <v>4.5999999999999996</v>
      </c>
      <c r="W603" t="b">
        <v>1</v>
      </c>
      <c r="X603" t="s">
        <v>33</v>
      </c>
      <c r="Y603">
        <v>3124</v>
      </c>
      <c r="Z603" t="str">
        <f t="shared" si="59"/>
        <v>3001-4000</v>
      </c>
      <c r="AA603" t="s">
        <v>35</v>
      </c>
      <c r="AB603" t="s">
        <v>68</v>
      </c>
      <c r="AC603" t="s">
        <v>84</v>
      </c>
    </row>
    <row r="604" spans="1:29" x14ac:dyDescent="0.3">
      <c r="A604">
        <v>6888</v>
      </c>
      <c r="B604" t="s">
        <v>141</v>
      </c>
      <c r="C604" s="1">
        <v>45420</v>
      </c>
      <c r="D604" s="1">
        <v>45629</v>
      </c>
      <c r="E604">
        <f t="shared" si="54"/>
        <v>209</v>
      </c>
      <c r="F604" t="str">
        <f t="shared" si="55"/>
        <v>201-300</v>
      </c>
      <c r="G604">
        <v>15.99</v>
      </c>
      <c r="H604">
        <v>364</v>
      </c>
      <c r="I604" t="str">
        <f t="shared" si="56"/>
        <v>301-400</v>
      </c>
      <c r="J604" t="s">
        <v>70</v>
      </c>
      <c r="K604">
        <v>2</v>
      </c>
      <c r="L604">
        <v>5</v>
      </c>
      <c r="M604" t="b">
        <v>0</v>
      </c>
      <c r="N604">
        <v>865</v>
      </c>
      <c r="O604" t="str">
        <f t="shared" si="57"/>
        <v>801-1000</v>
      </c>
      <c r="P604">
        <v>104</v>
      </c>
      <c r="Q604" t="str">
        <f t="shared" si="58"/>
        <v>101-150</v>
      </c>
      <c r="R604" t="s">
        <v>30</v>
      </c>
      <c r="S604" t="s">
        <v>57</v>
      </c>
      <c r="T604" t="s">
        <v>47</v>
      </c>
      <c r="U604">
        <v>31</v>
      </c>
      <c r="V604">
        <v>3.1</v>
      </c>
      <c r="W604" t="b">
        <v>0</v>
      </c>
      <c r="X604" t="s">
        <v>33</v>
      </c>
      <c r="Y604">
        <v>1261</v>
      </c>
      <c r="Z604" t="str">
        <f t="shared" si="59"/>
        <v>1001-2000</v>
      </c>
      <c r="AA604" t="s">
        <v>35</v>
      </c>
      <c r="AB604" t="s">
        <v>36</v>
      </c>
      <c r="AC604" t="s">
        <v>37</v>
      </c>
    </row>
    <row r="605" spans="1:29" x14ac:dyDescent="0.3">
      <c r="A605">
        <v>2788</v>
      </c>
      <c r="B605" t="s">
        <v>338</v>
      </c>
      <c r="C605" s="1">
        <v>44966</v>
      </c>
      <c r="D605" s="1">
        <v>45632</v>
      </c>
      <c r="E605">
        <f t="shared" si="54"/>
        <v>666</v>
      </c>
      <c r="F605" t="str">
        <f t="shared" si="55"/>
        <v>601-700</v>
      </c>
      <c r="G605">
        <v>15.99</v>
      </c>
      <c r="H605">
        <v>404</v>
      </c>
      <c r="I605" t="str">
        <f t="shared" si="56"/>
        <v>401-500</v>
      </c>
      <c r="J605" t="s">
        <v>70</v>
      </c>
      <c r="K605">
        <v>2</v>
      </c>
      <c r="L605">
        <v>2</v>
      </c>
      <c r="M605" t="b">
        <v>0</v>
      </c>
      <c r="N605">
        <v>257</v>
      </c>
      <c r="O605" t="str">
        <f t="shared" si="57"/>
        <v>201-400</v>
      </c>
      <c r="P605">
        <v>113</v>
      </c>
      <c r="Q605" t="str">
        <f t="shared" si="58"/>
        <v>101-150</v>
      </c>
      <c r="R605" t="s">
        <v>71</v>
      </c>
      <c r="S605" t="s">
        <v>57</v>
      </c>
      <c r="T605" t="s">
        <v>47</v>
      </c>
      <c r="U605">
        <v>60</v>
      </c>
      <c r="V605">
        <v>3.8</v>
      </c>
      <c r="W605" t="b">
        <v>0</v>
      </c>
      <c r="X605" t="s">
        <v>33</v>
      </c>
      <c r="Y605">
        <v>1290</v>
      </c>
      <c r="Z605" t="str">
        <f t="shared" si="59"/>
        <v>1001-2000</v>
      </c>
      <c r="AA605" t="s">
        <v>59</v>
      </c>
      <c r="AB605" t="s">
        <v>36</v>
      </c>
      <c r="AC605" t="s">
        <v>37</v>
      </c>
    </row>
    <row r="606" spans="1:29" x14ac:dyDescent="0.3">
      <c r="A606">
        <v>7892</v>
      </c>
      <c r="B606" t="s">
        <v>108</v>
      </c>
      <c r="C606" s="1">
        <v>45414</v>
      </c>
      <c r="D606" s="1">
        <v>45621</v>
      </c>
      <c r="E606">
        <f t="shared" si="54"/>
        <v>207</v>
      </c>
      <c r="F606" t="str">
        <f t="shared" si="55"/>
        <v>201-300</v>
      </c>
      <c r="G606">
        <v>7.99</v>
      </c>
      <c r="H606">
        <v>499</v>
      </c>
      <c r="I606" t="str">
        <f t="shared" si="56"/>
        <v>401-500</v>
      </c>
      <c r="J606" t="s">
        <v>89</v>
      </c>
      <c r="K606">
        <v>4</v>
      </c>
      <c r="L606">
        <v>3</v>
      </c>
      <c r="M606" t="b">
        <v>0</v>
      </c>
      <c r="N606">
        <v>428</v>
      </c>
      <c r="O606" t="str">
        <f t="shared" si="57"/>
        <v>401-600</v>
      </c>
      <c r="P606">
        <v>168</v>
      </c>
      <c r="Q606" t="str">
        <f t="shared" si="58"/>
        <v>151-200</v>
      </c>
      <c r="R606" t="s">
        <v>83</v>
      </c>
      <c r="S606" t="s">
        <v>57</v>
      </c>
      <c r="T606" t="s">
        <v>75</v>
      </c>
      <c r="U606">
        <v>82</v>
      </c>
      <c r="V606">
        <v>3.7</v>
      </c>
      <c r="W606" t="b">
        <v>0</v>
      </c>
      <c r="X606" t="s">
        <v>33</v>
      </c>
      <c r="Y606">
        <v>874</v>
      </c>
      <c r="Z606" t="str">
        <f t="shared" si="59"/>
        <v>0-1000</v>
      </c>
      <c r="AA606" t="s">
        <v>35</v>
      </c>
      <c r="AB606" t="s">
        <v>77</v>
      </c>
      <c r="AC606" t="s">
        <v>61</v>
      </c>
    </row>
    <row r="607" spans="1:29" x14ac:dyDescent="0.3">
      <c r="A607">
        <v>4576</v>
      </c>
      <c r="B607" t="s">
        <v>109</v>
      </c>
      <c r="C607" s="1">
        <v>45492</v>
      </c>
      <c r="D607" s="1">
        <v>45642</v>
      </c>
      <c r="E607">
        <f t="shared" si="54"/>
        <v>150</v>
      </c>
      <c r="F607" t="str">
        <f t="shared" si="55"/>
        <v>101-200</v>
      </c>
      <c r="G607">
        <v>15.99</v>
      </c>
      <c r="H607">
        <v>480</v>
      </c>
      <c r="I607" t="str">
        <f t="shared" si="56"/>
        <v>401-500</v>
      </c>
      <c r="J607" t="s">
        <v>39</v>
      </c>
      <c r="K607">
        <v>2</v>
      </c>
      <c r="L607">
        <v>2</v>
      </c>
      <c r="M607" t="b">
        <v>1</v>
      </c>
      <c r="N607">
        <v>994</v>
      </c>
      <c r="O607" t="str">
        <f t="shared" si="57"/>
        <v>801-1000</v>
      </c>
      <c r="P607">
        <v>78</v>
      </c>
      <c r="Q607" t="str">
        <f t="shared" si="58"/>
        <v>51-100</v>
      </c>
      <c r="R607" t="s">
        <v>71</v>
      </c>
      <c r="S607" t="s">
        <v>57</v>
      </c>
      <c r="T607" t="s">
        <v>47</v>
      </c>
      <c r="U607">
        <v>39</v>
      </c>
      <c r="V607">
        <v>4.3</v>
      </c>
      <c r="W607" t="b">
        <v>1</v>
      </c>
      <c r="X607" t="s">
        <v>33</v>
      </c>
      <c r="Y607">
        <v>1734</v>
      </c>
      <c r="Z607" t="str">
        <f t="shared" si="59"/>
        <v>1001-2000</v>
      </c>
      <c r="AA607" t="s">
        <v>73</v>
      </c>
      <c r="AB607" t="s">
        <v>42</v>
      </c>
      <c r="AC607" t="s">
        <v>61</v>
      </c>
    </row>
    <row r="608" spans="1:29" x14ac:dyDescent="0.3">
      <c r="A608">
        <v>8901</v>
      </c>
      <c r="B608" t="s">
        <v>339</v>
      </c>
      <c r="C608" s="1">
        <v>45300</v>
      </c>
      <c r="D608" s="1">
        <v>45625</v>
      </c>
      <c r="E608">
        <f t="shared" si="54"/>
        <v>325</v>
      </c>
      <c r="F608" t="str">
        <f t="shared" si="55"/>
        <v>301-400</v>
      </c>
      <c r="G608">
        <v>11.99</v>
      </c>
      <c r="H608">
        <v>417</v>
      </c>
      <c r="I608" t="str">
        <f t="shared" si="56"/>
        <v>401-500</v>
      </c>
      <c r="J608" t="s">
        <v>29</v>
      </c>
      <c r="K608">
        <v>5</v>
      </c>
      <c r="L608">
        <v>6</v>
      </c>
      <c r="M608" t="b">
        <v>0</v>
      </c>
      <c r="N608">
        <v>476</v>
      </c>
      <c r="O608" t="str">
        <f t="shared" si="57"/>
        <v>401-600</v>
      </c>
      <c r="P608">
        <v>37</v>
      </c>
      <c r="Q608" t="str">
        <f t="shared" si="58"/>
        <v>0-50</v>
      </c>
      <c r="R608" t="s">
        <v>30</v>
      </c>
      <c r="S608" t="s">
        <v>72</v>
      </c>
      <c r="T608" t="s">
        <v>32</v>
      </c>
      <c r="U608">
        <v>12</v>
      </c>
      <c r="V608">
        <v>4.0999999999999996</v>
      </c>
      <c r="W608" t="b">
        <v>1</v>
      </c>
      <c r="X608" t="s">
        <v>33</v>
      </c>
      <c r="Y608">
        <v>2444</v>
      </c>
      <c r="Z608" t="str">
        <f t="shared" si="59"/>
        <v>2001-3000</v>
      </c>
      <c r="AA608" t="s">
        <v>73</v>
      </c>
      <c r="AB608" t="s">
        <v>77</v>
      </c>
      <c r="AC608" t="s">
        <v>61</v>
      </c>
    </row>
    <row r="609" spans="1:29" x14ac:dyDescent="0.3">
      <c r="A609">
        <v>5147</v>
      </c>
      <c r="B609" t="s">
        <v>110</v>
      </c>
      <c r="C609" s="1">
        <v>45091</v>
      </c>
      <c r="D609" s="1">
        <v>45640</v>
      </c>
      <c r="E609">
        <f t="shared" si="54"/>
        <v>549</v>
      </c>
      <c r="F609" t="str">
        <f t="shared" si="55"/>
        <v>501-600</v>
      </c>
      <c r="G609">
        <v>7.99</v>
      </c>
      <c r="H609">
        <v>215</v>
      </c>
      <c r="I609" t="str">
        <f t="shared" si="56"/>
        <v>201-300</v>
      </c>
      <c r="J609" t="s">
        <v>70</v>
      </c>
      <c r="K609">
        <v>5</v>
      </c>
      <c r="L609">
        <v>4</v>
      </c>
      <c r="M609" t="b">
        <v>1</v>
      </c>
      <c r="N609">
        <v>150</v>
      </c>
      <c r="O609" t="str">
        <f t="shared" si="57"/>
        <v>0-200</v>
      </c>
      <c r="P609">
        <v>57</v>
      </c>
      <c r="Q609" t="str">
        <f t="shared" si="58"/>
        <v>51-100</v>
      </c>
      <c r="R609" t="s">
        <v>51</v>
      </c>
      <c r="S609" t="s">
        <v>31</v>
      </c>
      <c r="T609" t="s">
        <v>32</v>
      </c>
      <c r="U609">
        <v>76</v>
      </c>
      <c r="V609">
        <v>4.5</v>
      </c>
      <c r="W609" t="b">
        <v>0</v>
      </c>
      <c r="X609" t="s">
        <v>33</v>
      </c>
      <c r="Y609">
        <v>1529</v>
      </c>
      <c r="Z609" t="str">
        <f t="shared" si="59"/>
        <v>1001-2000</v>
      </c>
      <c r="AA609" t="s">
        <v>35</v>
      </c>
      <c r="AB609" t="s">
        <v>36</v>
      </c>
      <c r="AC609" t="s">
        <v>37</v>
      </c>
    </row>
    <row r="610" spans="1:29" x14ac:dyDescent="0.3">
      <c r="A610">
        <v>8646</v>
      </c>
      <c r="B610" t="s">
        <v>199</v>
      </c>
      <c r="C610" s="1">
        <v>45281</v>
      </c>
      <c r="D610" s="1">
        <v>45632</v>
      </c>
      <c r="E610">
        <f t="shared" si="54"/>
        <v>351</v>
      </c>
      <c r="F610" t="str">
        <f t="shared" si="55"/>
        <v>301-400</v>
      </c>
      <c r="G610">
        <v>7.99</v>
      </c>
      <c r="H610">
        <v>234</v>
      </c>
      <c r="I610" t="str">
        <f t="shared" si="56"/>
        <v>201-300</v>
      </c>
      <c r="J610" t="s">
        <v>29</v>
      </c>
      <c r="K610">
        <v>2</v>
      </c>
      <c r="L610">
        <v>6</v>
      </c>
      <c r="M610" t="b">
        <v>1</v>
      </c>
      <c r="N610">
        <v>580</v>
      </c>
      <c r="O610" t="str">
        <f t="shared" si="57"/>
        <v>401-600</v>
      </c>
      <c r="P610">
        <v>149</v>
      </c>
      <c r="Q610" t="str">
        <f t="shared" si="58"/>
        <v>101-150</v>
      </c>
      <c r="R610" t="s">
        <v>51</v>
      </c>
      <c r="S610" t="s">
        <v>31</v>
      </c>
      <c r="T610" t="s">
        <v>75</v>
      </c>
      <c r="U610">
        <v>31</v>
      </c>
      <c r="V610">
        <v>3.8</v>
      </c>
      <c r="W610" t="b">
        <v>1</v>
      </c>
      <c r="X610" t="s">
        <v>33</v>
      </c>
      <c r="Y610">
        <v>1976</v>
      </c>
      <c r="Z610" t="str">
        <f t="shared" si="59"/>
        <v>1001-2000</v>
      </c>
      <c r="AA610" t="s">
        <v>65</v>
      </c>
      <c r="AB610" t="s">
        <v>77</v>
      </c>
      <c r="AC610" t="s">
        <v>37</v>
      </c>
    </row>
    <row r="611" spans="1:29" x14ac:dyDescent="0.3">
      <c r="A611">
        <v>8343</v>
      </c>
      <c r="B611" t="s">
        <v>110</v>
      </c>
      <c r="C611" s="1">
        <v>45598</v>
      </c>
      <c r="D611" s="1">
        <v>45643</v>
      </c>
      <c r="E611">
        <f t="shared" si="54"/>
        <v>45</v>
      </c>
      <c r="F611" t="str">
        <f t="shared" si="55"/>
        <v>0-100</v>
      </c>
      <c r="G611">
        <v>7.99</v>
      </c>
      <c r="H611">
        <v>103</v>
      </c>
      <c r="I611" t="str">
        <f t="shared" si="56"/>
        <v>101-200</v>
      </c>
      <c r="J611" t="s">
        <v>29</v>
      </c>
      <c r="K611">
        <v>2</v>
      </c>
      <c r="L611">
        <v>6</v>
      </c>
      <c r="M611" t="b">
        <v>0</v>
      </c>
      <c r="N611">
        <v>284</v>
      </c>
      <c r="O611" t="str">
        <f t="shared" si="57"/>
        <v>201-400</v>
      </c>
      <c r="P611">
        <v>84</v>
      </c>
      <c r="Q611" t="str">
        <f t="shared" si="58"/>
        <v>51-100</v>
      </c>
      <c r="R611" t="s">
        <v>83</v>
      </c>
      <c r="S611" t="s">
        <v>31</v>
      </c>
      <c r="T611" t="s">
        <v>64</v>
      </c>
      <c r="U611">
        <v>30</v>
      </c>
      <c r="V611">
        <v>4</v>
      </c>
      <c r="W611" t="b">
        <v>0</v>
      </c>
      <c r="X611" t="s">
        <v>33</v>
      </c>
      <c r="Y611">
        <v>3452</v>
      </c>
      <c r="Z611" t="str">
        <f t="shared" si="59"/>
        <v>3001-4000</v>
      </c>
      <c r="AA611" t="s">
        <v>35</v>
      </c>
      <c r="AB611" t="s">
        <v>77</v>
      </c>
      <c r="AC611" t="s">
        <v>84</v>
      </c>
    </row>
    <row r="612" spans="1:29" x14ac:dyDescent="0.3">
      <c r="A612">
        <v>9332</v>
      </c>
      <c r="B612" t="s">
        <v>44</v>
      </c>
      <c r="C612" s="1">
        <v>45075</v>
      </c>
      <c r="D612" s="1">
        <v>45644</v>
      </c>
      <c r="E612">
        <f t="shared" si="54"/>
        <v>569</v>
      </c>
      <c r="F612" t="str">
        <f t="shared" si="55"/>
        <v>501-600</v>
      </c>
      <c r="G612">
        <v>15.99</v>
      </c>
      <c r="H612">
        <v>191</v>
      </c>
      <c r="I612" t="str">
        <f t="shared" si="56"/>
        <v>101-200</v>
      </c>
      <c r="J612" t="s">
        <v>54</v>
      </c>
      <c r="K612">
        <v>5</v>
      </c>
      <c r="L612">
        <v>1</v>
      </c>
      <c r="M612" t="b">
        <v>0</v>
      </c>
      <c r="N612">
        <v>688</v>
      </c>
      <c r="O612" t="str">
        <f t="shared" si="57"/>
        <v>601-800</v>
      </c>
      <c r="P612">
        <v>192</v>
      </c>
      <c r="Q612" t="str">
        <f t="shared" si="58"/>
        <v>151-200</v>
      </c>
      <c r="R612" t="s">
        <v>30</v>
      </c>
      <c r="S612" t="s">
        <v>31</v>
      </c>
      <c r="T612" t="s">
        <v>32</v>
      </c>
      <c r="U612">
        <v>71</v>
      </c>
      <c r="V612">
        <v>4</v>
      </c>
      <c r="W612" t="b">
        <v>0</v>
      </c>
      <c r="X612" t="s">
        <v>33</v>
      </c>
      <c r="Y612">
        <v>2610</v>
      </c>
      <c r="Z612" t="str">
        <f t="shared" si="59"/>
        <v>2001-3000</v>
      </c>
      <c r="AA612" t="s">
        <v>59</v>
      </c>
      <c r="AB612" t="s">
        <v>60</v>
      </c>
      <c r="AC612" t="s">
        <v>61</v>
      </c>
    </row>
    <row r="613" spans="1:29" x14ac:dyDescent="0.3">
      <c r="A613">
        <v>7398</v>
      </c>
      <c r="B613" t="s">
        <v>226</v>
      </c>
      <c r="C613" s="1">
        <v>45275</v>
      </c>
      <c r="D613" s="1">
        <v>45641</v>
      </c>
      <c r="E613">
        <f t="shared" si="54"/>
        <v>366</v>
      </c>
      <c r="F613" t="str">
        <f t="shared" si="55"/>
        <v>301-400</v>
      </c>
      <c r="G613">
        <v>11.99</v>
      </c>
      <c r="H613">
        <v>82</v>
      </c>
      <c r="I613" t="str">
        <f t="shared" si="56"/>
        <v>0-100</v>
      </c>
      <c r="J613" t="s">
        <v>39</v>
      </c>
      <c r="K613">
        <v>5</v>
      </c>
      <c r="L613">
        <v>1</v>
      </c>
      <c r="M613" t="b">
        <v>1</v>
      </c>
      <c r="N613">
        <v>93</v>
      </c>
      <c r="O613" t="str">
        <f t="shared" si="57"/>
        <v>0-200</v>
      </c>
      <c r="P613">
        <v>46</v>
      </c>
      <c r="Q613" t="str">
        <f t="shared" si="58"/>
        <v>0-50</v>
      </c>
      <c r="R613" t="s">
        <v>45</v>
      </c>
      <c r="S613" t="s">
        <v>31</v>
      </c>
      <c r="T613" t="s">
        <v>40</v>
      </c>
      <c r="U613">
        <v>41</v>
      </c>
      <c r="V613">
        <v>4.7</v>
      </c>
      <c r="W613" t="b">
        <v>1</v>
      </c>
      <c r="X613" t="s">
        <v>33</v>
      </c>
      <c r="Y613">
        <v>3152</v>
      </c>
      <c r="Z613" t="str">
        <f t="shared" si="59"/>
        <v>3001-4000</v>
      </c>
      <c r="AA613" t="s">
        <v>35</v>
      </c>
      <c r="AB613" t="s">
        <v>42</v>
      </c>
      <c r="AC613" t="s">
        <v>43</v>
      </c>
    </row>
    <row r="614" spans="1:29" x14ac:dyDescent="0.3">
      <c r="A614">
        <v>3572</v>
      </c>
      <c r="B614" t="s">
        <v>340</v>
      </c>
      <c r="C614" s="1">
        <v>45386</v>
      </c>
      <c r="D614" s="1">
        <v>45641</v>
      </c>
      <c r="E614">
        <f t="shared" si="54"/>
        <v>255</v>
      </c>
      <c r="F614" t="str">
        <f t="shared" si="55"/>
        <v>201-300</v>
      </c>
      <c r="G614">
        <v>11.99</v>
      </c>
      <c r="H614">
        <v>468</v>
      </c>
      <c r="I614" t="str">
        <f t="shared" si="56"/>
        <v>401-500</v>
      </c>
      <c r="J614" t="s">
        <v>54</v>
      </c>
      <c r="K614">
        <v>5</v>
      </c>
      <c r="L614">
        <v>6</v>
      </c>
      <c r="M614" t="b">
        <v>1</v>
      </c>
      <c r="N614">
        <v>799</v>
      </c>
      <c r="O614" t="str">
        <f t="shared" si="57"/>
        <v>601-800</v>
      </c>
      <c r="P614">
        <v>44</v>
      </c>
      <c r="Q614" t="str">
        <f t="shared" si="58"/>
        <v>0-50</v>
      </c>
      <c r="R614" t="s">
        <v>56</v>
      </c>
      <c r="S614" t="s">
        <v>31</v>
      </c>
      <c r="T614" t="s">
        <v>58</v>
      </c>
      <c r="U614">
        <v>98</v>
      </c>
      <c r="V614">
        <v>4.9000000000000004</v>
      </c>
      <c r="W614" t="b">
        <v>0</v>
      </c>
      <c r="X614" t="s">
        <v>33</v>
      </c>
      <c r="Y614">
        <v>4963</v>
      </c>
      <c r="Z614" t="str">
        <f t="shared" si="59"/>
        <v>4001-5000</v>
      </c>
      <c r="AA614" t="s">
        <v>73</v>
      </c>
      <c r="AB614" t="s">
        <v>60</v>
      </c>
      <c r="AC614" t="s">
        <v>43</v>
      </c>
    </row>
    <row r="615" spans="1:29" x14ac:dyDescent="0.3">
      <c r="A615">
        <v>4590</v>
      </c>
      <c r="B615" t="s">
        <v>322</v>
      </c>
      <c r="C615" s="1">
        <v>45097</v>
      </c>
      <c r="D615" s="1">
        <v>45629</v>
      </c>
      <c r="E615">
        <f t="shared" si="54"/>
        <v>532</v>
      </c>
      <c r="F615" t="str">
        <f t="shared" si="55"/>
        <v>501-600</v>
      </c>
      <c r="G615">
        <v>11.99</v>
      </c>
      <c r="H615">
        <v>366</v>
      </c>
      <c r="I615" t="str">
        <f t="shared" si="56"/>
        <v>301-400</v>
      </c>
      <c r="J615" t="s">
        <v>89</v>
      </c>
      <c r="K615">
        <v>4</v>
      </c>
      <c r="L615">
        <v>3</v>
      </c>
      <c r="M615" t="b">
        <v>0</v>
      </c>
      <c r="N615">
        <v>327</v>
      </c>
      <c r="O615" t="str">
        <f t="shared" si="57"/>
        <v>201-400</v>
      </c>
      <c r="P615">
        <v>1</v>
      </c>
      <c r="Q615" t="str">
        <f t="shared" si="58"/>
        <v>0-50</v>
      </c>
      <c r="R615" t="s">
        <v>51</v>
      </c>
      <c r="S615" t="s">
        <v>46</v>
      </c>
      <c r="T615" t="s">
        <v>32</v>
      </c>
      <c r="U615">
        <v>56</v>
      </c>
      <c r="V615">
        <v>3.6</v>
      </c>
      <c r="W615" t="b">
        <v>1</v>
      </c>
      <c r="X615" t="s">
        <v>33</v>
      </c>
      <c r="Y615">
        <v>3290</v>
      </c>
      <c r="Z615" t="str">
        <f t="shared" si="59"/>
        <v>3001-4000</v>
      </c>
      <c r="AA615" t="s">
        <v>41</v>
      </c>
      <c r="AB615" t="s">
        <v>77</v>
      </c>
      <c r="AC615" t="s">
        <v>37</v>
      </c>
    </row>
    <row r="616" spans="1:29" x14ac:dyDescent="0.3">
      <c r="A616">
        <v>1831</v>
      </c>
      <c r="B616" t="s">
        <v>81</v>
      </c>
      <c r="C616" s="1">
        <v>45577</v>
      </c>
      <c r="D616" s="1">
        <v>45637</v>
      </c>
      <c r="E616">
        <f t="shared" si="54"/>
        <v>60</v>
      </c>
      <c r="F616" t="str">
        <f t="shared" si="55"/>
        <v>0-100</v>
      </c>
      <c r="G616">
        <v>7.99</v>
      </c>
      <c r="H616">
        <v>53</v>
      </c>
      <c r="I616" t="str">
        <f t="shared" si="56"/>
        <v>0-100</v>
      </c>
      <c r="J616" t="s">
        <v>50</v>
      </c>
      <c r="K616">
        <v>1</v>
      </c>
      <c r="L616">
        <v>4</v>
      </c>
      <c r="M616" t="b">
        <v>0</v>
      </c>
      <c r="N616">
        <v>685</v>
      </c>
      <c r="O616" t="str">
        <f t="shared" si="57"/>
        <v>601-800</v>
      </c>
      <c r="P616">
        <v>127</v>
      </c>
      <c r="Q616" t="str">
        <f t="shared" si="58"/>
        <v>101-150</v>
      </c>
      <c r="R616" t="s">
        <v>71</v>
      </c>
      <c r="S616" t="s">
        <v>57</v>
      </c>
      <c r="T616" t="s">
        <v>64</v>
      </c>
      <c r="U616">
        <v>26</v>
      </c>
      <c r="V616">
        <v>4.0999999999999996</v>
      </c>
      <c r="W616" t="b">
        <v>1</v>
      </c>
      <c r="X616" t="s">
        <v>33</v>
      </c>
      <c r="Y616">
        <v>2596</v>
      </c>
      <c r="Z616" t="str">
        <f t="shared" si="59"/>
        <v>2001-3000</v>
      </c>
      <c r="AA616" t="s">
        <v>59</v>
      </c>
      <c r="AB616" t="s">
        <v>68</v>
      </c>
      <c r="AC616" t="s">
        <v>37</v>
      </c>
    </row>
    <row r="617" spans="1:29" x14ac:dyDescent="0.3">
      <c r="A617">
        <v>6899</v>
      </c>
      <c r="B617" t="s">
        <v>194</v>
      </c>
      <c r="C617" s="1">
        <v>45021</v>
      </c>
      <c r="D617" s="1">
        <v>45631</v>
      </c>
      <c r="E617">
        <f t="shared" si="54"/>
        <v>610</v>
      </c>
      <c r="F617" t="str">
        <f t="shared" si="55"/>
        <v>601-700</v>
      </c>
      <c r="G617">
        <v>15.99</v>
      </c>
      <c r="H617">
        <v>102</v>
      </c>
      <c r="I617" t="str">
        <f t="shared" si="56"/>
        <v>101-200</v>
      </c>
      <c r="J617" t="s">
        <v>63</v>
      </c>
      <c r="K617">
        <v>1</v>
      </c>
      <c r="L617">
        <v>1</v>
      </c>
      <c r="M617" t="b">
        <v>1</v>
      </c>
      <c r="N617">
        <v>604</v>
      </c>
      <c r="O617" t="str">
        <f t="shared" si="57"/>
        <v>601-800</v>
      </c>
      <c r="P617">
        <v>107</v>
      </c>
      <c r="Q617" t="str">
        <f t="shared" si="58"/>
        <v>101-150</v>
      </c>
      <c r="R617" t="s">
        <v>83</v>
      </c>
      <c r="S617" t="s">
        <v>72</v>
      </c>
      <c r="T617" t="s">
        <v>75</v>
      </c>
      <c r="U617">
        <v>9</v>
      </c>
      <c r="V617">
        <v>4.3</v>
      </c>
      <c r="W617" t="b">
        <v>0</v>
      </c>
      <c r="X617" t="s">
        <v>33</v>
      </c>
      <c r="Y617">
        <v>745</v>
      </c>
      <c r="Z617" t="str">
        <f t="shared" si="59"/>
        <v>0-1000</v>
      </c>
      <c r="AA617" t="s">
        <v>73</v>
      </c>
      <c r="AB617" t="s">
        <v>42</v>
      </c>
      <c r="AC617" t="s">
        <v>37</v>
      </c>
    </row>
    <row r="618" spans="1:29" x14ac:dyDescent="0.3">
      <c r="A618">
        <v>1148</v>
      </c>
      <c r="B618" t="s">
        <v>81</v>
      </c>
      <c r="C618" s="1">
        <v>45442</v>
      </c>
      <c r="D618" s="1">
        <v>45624</v>
      </c>
      <c r="E618">
        <f t="shared" si="54"/>
        <v>182</v>
      </c>
      <c r="F618" t="str">
        <f t="shared" si="55"/>
        <v>101-200</v>
      </c>
      <c r="G618">
        <v>15.99</v>
      </c>
      <c r="H618">
        <v>259</v>
      </c>
      <c r="I618" t="str">
        <f t="shared" si="56"/>
        <v>201-300</v>
      </c>
      <c r="J618" t="s">
        <v>29</v>
      </c>
      <c r="K618">
        <v>1</v>
      </c>
      <c r="L618">
        <v>5</v>
      </c>
      <c r="M618" t="b">
        <v>1</v>
      </c>
      <c r="N618">
        <v>597</v>
      </c>
      <c r="O618" t="str">
        <f t="shared" si="57"/>
        <v>401-600</v>
      </c>
      <c r="P618">
        <v>165</v>
      </c>
      <c r="Q618" t="str">
        <f t="shared" si="58"/>
        <v>151-200</v>
      </c>
      <c r="R618" t="s">
        <v>71</v>
      </c>
      <c r="S618" t="s">
        <v>72</v>
      </c>
      <c r="T618" t="s">
        <v>40</v>
      </c>
      <c r="U618">
        <v>33</v>
      </c>
      <c r="V618">
        <v>4.2</v>
      </c>
      <c r="W618" t="b">
        <v>1</v>
      </c>
      <c r="X618" t="s">
        <v>33</v>
      </c>
      <c r="Y618">
        <v>668</v>
      </c>
      <c r="Z618" t="str">
        <f t="shared" si="59"/>
        <v>0-1000</v>
      </c>
      <c r="AA618" t="s">
        <v>73</v>
      </c>
      <c r="AB618" t="s">
        <v>42</v>
      </c>
      <c r="AC618" t="s">
        <v>61</v>
      </c>
    </row>
    <row r="619" spans="1:29" x14ac:dyDescent="0.3">
      <c r="A619">
        <v>3745</v>
      </c>
      <c r="B619" t="s">
        <v>213</v>
      </c>
      <c r="C619" s="1">
        <v>45547</v>
      </c>
      <c r="D619" s="1">
        <v>45642</v>
      </c>
      <c r="E619">
        <f t="shared" si="54"/>
        <v>95</v>
      </c>
      <c r="F619" t="str">
        <f t="shared" si="55"/>
        <v>0-100</v>
      </c>
      <c r="G619">
        <v>11.99</v>
      </c>
      <c r="H619">
        <v>81</v>
      </c>
      <c r="I619" t="str">
        <f t="shared" si="56"/>
        <v>0-100</v>
      </c>
      <c r="J619" t="s">
        <v>89</v>
      </c>
      <c r="K619">
        <v>2</v>
      </c>
      <c r="L619">
        <v>4</v>
      </c>
      <c r="M619" t="b">
        <v>0</v>
      </c>
      <c r="N619">
        <v>451</v>
      </c>
      <c r="O619" t="str">
        <f t="shared" si="57"/>
        <v>401-600</v>
      </c>
      <c r="P619">
        <v>49</v>
      </c>
      <c r="Q619" t="str">
        <f t="shared" si="58"/>
        <v>0-50</v>
      </c>
      <c r="R619" t="s">
        <v>45</v>
      </c>
      <c r="S619" t="s">
        <v>46</v>
      </c>
      <c r="T619" t="s">
        <v>64</v>
      </c>
      <c r="U619">
        <v>11</v>
      </c>
      <c r="V619">
        <v>4.7</v>
      </c>
      <c r="W619" t="b">
        <v>1</v>
      </c>
      <c r="X619" t="s">
        <v>33</v>
      </c>
      <c r="Y619">
        <v>3282</v>
      </c>
      <c r="Z619" t="str">
        <f t="shared" si="59"/>
        <v>3001-4000</v>
      </c>
      <c r="AA619" t="s">
        <v>73</v>
      </c>
      <c r="AB619" t="s">
        <v>36</v>
      </c>
      <c r="AC619" t="s">
        <v>37</v>
      </c>
    </row>
    <row r="620" spans="1:29" x14ac:dyDescent="0.3">
      <c r="A620">
        <v>5084</v>
      </c>
      <c r="B620" t="s">
        <v>341</v>
      </c>
      <c r="C620" s="1">
        <v>45224</v>
      </c>
      <c r="D620" s="1">
        <v>45618</v>
      </c>
      <c r="E620">
        <f t="shared" si="54"/>
        <v>394</v>
      </c>
      <c r="F620" t="str">
        <f t="shared" si="55"/>
        <v>301-400</v>
      </c>
      <c r="G620">
        <v>11.99</v>
      </c>
      <c r="H620">
        <v>135</v>
      </c>
      <c r="I620" t="str">
        <f t="shared" si="56"/>
        <v>101-200</v>
      </c>
      <c r="J620" t="s">
        <v>29</v>
      </c>
      <c r="K620">
        <v>4</v>
      </c>
      <c r="L620">
        <v>6</v>
      </c>
      <c r="M620" t="b">
        <v>0</v>
      </c>
      <c r="N620">
        <v>50</v>
      </c>
      <c r="O620" t="str">
        <f t="shared" si="57"/>
        <v>0-200</v>
      </c>
      <c r="P620">
        <v>15</v>
      </c>
      <c r="Q620" t="str">
        <f t="shared" si="58"/>
        <v>0-50</v>
      </c>
      <c r="R620" t="s">
        <v>45</v>
      </c>
      <c r="S620" t="s">
        <v>57</v>
      </c>
      <c r="T620" t="s">
        <v>75</v>
      </c>
      <c r="U620">
        <v>91</v>
      </c>
      <c r="V620">
        <v>4.4000000000000004</v>
      </c>
      <c r="W620" t="b">
        <v>0</v>
      </c>
      <c r="X620" t="s">
        <v>33</v>
      </c>
      <c r="Y620">
        <v>1510</v>
      </c>
      <c r="Z620" t="str">
        <f t="shared" si="59"/>
        <v>1001-2000</v>
      </c>
      <c r="AA620" t="s">
        <v>59</v>
      </c>
      <c r="AB620" t="s">
        <v>77</v>
      </c>
      <c r="AC620" t="s">
        <v>37</v>
      </c>
    </row>
    <row r="621" spans="1:29" x14ac:dyDescent="0.3">
      <c r="A621">
        <v>7179</v>
      </c>
      <c r="B621" t="s">
        <v>119</v>
      </c>
      <c r="C621" s="1">
        <v>45178</v>
      </c>
      <c r="D621" s="1">
        <v>45625</v>
      </c>
      <c r="E621">
        <f t="shared" si="54"/>
        <v>447</v>
      </c>
      <c r="F621" t="str">
        <f t="shared" si="55"/>
        <v>401-500</v>
      </c>
      <c r="G621">
        <v>11.99</v>
      </c>
      <c r="H621">
        <v>465</v>
      </c>
      <c r="I621" t="str">
        <f t="shared" si="56"/>
        <v>401-500</v>
      </c>
      <c r="J621" t="s">
        <v>70</v>
      </c>
      <c r="K621">
        <v>2</v>
      </c>
      <c r="L621">
        <v>3</v>
      </c>
      <c r="M621" t="b">
        <v>1</v>
      </c>
      <c r="N621">
        <v>987</v>
      </c>
      <c r="O621" t="str">
        <f t="shared" si="57"/>
        <v>801-1000</v>
      </c>
      <c r="P621">
        <v>91</v>
      </c>
      <c r="Q621" t="str">
        <f t="shared" si="58"/>
        <v>51-100</v>
      </c>
      <c r="R621" t="s">
        <v>83</v>
      </c>
      <c r="S621" t="s">
        <v>46</v>
      </c>
      <c r="T621" t="s">
        <v>47</v>
      </c>
      <c r="U621">
        <v>8</v>
      </c>
      <c r="V621">
        <v>4.5999999999999996</v>
      </c>
      <c r="W621" t="b">
        <v>1</v>
      </c>
      <c r="X621" t="s">
        <v>33</v>
      </c>
      <c r="Y621">
        <v>1206</v>
      </c>
      <c r="Z621" t="str">
        <f t="shared" si="59"/>
        <v>1001-2000</v>
      </c>
      <c r="AA621" t="s">
        <v>35</v>
      </c>
      <c r="AB621" t="s">
        <v>36</v>
      </c>
      <c r="AC621" t="s">
        <v>61</v>
      </c>
    </row>
    <row r="622" spans="1:29" x14ac:dyDescent="0.3">
      <c r="A622">
        <v>1005</v>
      </c>
      <c r="B622" t="s">
        <v>205</v>
      </c>
      <c r="C622" s="1">
        <v>44978</v>
      </c>
      <c r="D622" s="1">
        <v>45636</v>
      </c>
      <c r="E622">
        <f t="shared" si="54"/>
        <v>658</v>
      </c>
      <c r="F622" t="str">
        <f t="shared" si="55"/>
        <v>601-700</v>
      </c>
      <c r="G622">
        <v>11.99</v>
      </c>
      <c r="H622">
        <v>163</v>
      </c>
      <c r="I622" t="str">
        <f t="shared" si="56"/>
        <v>101-200</v>
      </c>
      <c r="J622" t="s">
        <v>63</v>
      </c>
      <c r="K622">
        <v>2</v>
      </c>
      <c r="L622">
        <v>1</v>
      </c>
      <c r="M622" t="b">
        <v>0</v>
      </c>
      <c r="N622">
        <v>817</v>
      </c>
      <c r="O622" t="str">
        <f t="shared" si="57"/>
        <v>801-1000</v>
      </c>
      <c r="P622">
        <v>182</v>
      </c>
      <c r="Q622" t="str">
        <f t="shared" si="58"/>
        <v>151-200</v>
      </c>
      <c r="R622" t="s">
        <v>56</v>
      </c>
      <c r="S622" t="s">
        <v>57</v>
      </c>
      <c r="T622" t="s">
        <v>64</v>
      </c>
      <c r="U622">
        <v>43</v>
      </c>
      <c r="V622">
        <v>4.5999999999999996</v>
      </c>
      <c r="W622" t="b">
        <v>1</v>
      </c>
      <c r="X622" t="s">
        <v>33</v>
      </c>
      <c r="Y622">
        <v>168</v>
      </c>
      <c r="Z622" t="str">
        <f t="shared" si="59"/>
        <v>0-1000</v>
      </c>
      <c r="AA622" t="s">
        <v>65</v>
      </c>
      <c r="AB622" t="s">
        <v>77</v>
      </c>
      <c r="AC622" t="s">
        <v>84</v>
      </c>
    </row>
    <row r="623" spans="1:29" x14ac:dyDescent="0.3">
      <c r="A623">
        <v>6405</v>
      </c>
      <c r="B623" t="s">
        <v>340</v>
      </c>
      <c r="C623" s="1">
        <v>45030</v>
      </c>
      <c r="D623" s="1">
        <v>45637</v>
      </c>
      <c r="E623">
        <f t="shared" si="54"/>
        <v>607</v>
      </c>
      <c r="F623" t="str">
        <f t="shared" si="55"/>
        <v>601-700</v>
      </c>
      <c r="G623">
        <v>11.99</v>
      </c>
      <c r="H623">
        <v>321</v>
      </c>
      <c r="I623" t="str">
        <f t="shared" si="56"/>
        <v>301-400</v>
      </c>
      <c r="J623" t="s">
        <v>70</v>
      </c>
      <c r="K623">
        <v>1</v>
      </c>
      <c r="L623">
        <v>6</v>
      </c>
      <c r="M623" t="b">
        <v>1</v>
      </c>
      <c r="N623">
        <v>361</v>
      </c>
      <c r="O623" t="str">
        <f t="shared" si="57"/>
        <v>201-400</v>
      </c>
      <c r="P623">
        <v>12</v>
      </c>
      <c r="Q623" t="str">
        <f t="shared" si="58"/>
        <v>0-50</v>
      </c>
      <c r="R623" t="s">
        <v>56</v>
      </c>
      <c r="S623" t="s">
        <v>72</v>
      </c>
      <c r="T623" t="s">
        <v>40</v>
      </c>
      <c r="U623">
        <v>72</v>
      </c>
      <c r="V623">
        <v>4.9000000000000004</v>
      </c>
      <c r="W623" t="b">
        <v>1</v>
      </c>
      <c r="X623" t="s">
        <v>33</v>
      </c>
      <c r="Y623">
        <v>1303</v>
      </c>
      <c r="Z623" t="str">
        <f t="shared" si="59"/>
        <v>1001-2000</v>
      </c>
      <c r="AA623" t="s">
        <v>73</v>
      </c>
      <c r="AB623" t="s">
        <v>60</v>
      </c>
      <c r="AC623" t="s">
        <v>37</v>
      </c>
    </row>
    <row r="624" spans="1:29" x14ac:dyDescent="0.3">
      <c r="A624">
        <v>5215</v>
      </c>
      <c r="B624" t="s">
        <v>44</v>
      </c>
      <c r="C624" s="1">
        <v>45033</v>
      </c>
      <c r="D624" s="1">
        <v>45643</v>
      </c>
      <c r="E624">
        <f t="shared" si="54"/>
        <v>610</v>
      </c>
      <c r="F624" t="str">
        <f t="shared" si="55"/>
        <v>601-700</v>
      </c>
      <c r="G624">
        <v>7.99</v>
      </c>
      <c r="H624">
        <v>212</v>
      </c>
      <c r="I624" t="str">
        <f t="shared" si="56"/>
        <v>201-300</v>
      </c>
      <c r="J624" t="s">
        <v>89</v>
      </c>
      <c r="K624">
        <v>5</v>
      </c>
      <c r="L624">
        <v>5</v>
      </c>
      <c r="M624" t="b">
        <v>0</v>
      </c>
      <c r="N624">
        <v>146</v>
      </c>
      <c r="O624" t="str">
        <f t="shared" si="57"/>
        <v>0-200</v>
      </c>
      <c r="P624">
        <v>147</v>
      </c>
      <c r="Q624" t="str">
        <f t="shared" si="58"/>
        <v>101-150</v>
      </c>
      <c r="R624" t="s">
        <v>51</v>
      </c>
      <c r="S624" t="s">
        <v>46</v>
      </c>
      <c r="T624" t="s">
        <v>75</v>
      </c>
      <c r="U624">
        <v>23</v>
      </c>
      <c r="V624">
        <v>3.4</v>
      </c>
      <c r="W624" t="b">
        <v>0</v>
      </c>
      <c r="X624" t="s">
        <v>33</v>
      </c>
      <c r="Y624">
        <v>1365</v>
      </c>
      <c r="Z624" t="str">
        <f t="shared" si="59"/>
        <v>1001-2000</v>
      </c>
      <c r="AA624" t="s">
        <v>59</v>
      </c>
      <c r="AB624" t="s">
        <v>60</v>
      </c>
      <c r="AC624" t="s">
        <v>84</v>
      </c>
    </row>
    <row r="625" spans="1:29" x14ac:dyDescent="0.3">
      <c r="A625">
        <v>7525</v>
      </c>
      <c r="B625" t="s">
        <v>210</v>
      </c>
      <c r="C625" s="1">
        <v>45469</v>
      </c>
      <c r="D625" s="1">
        <v>45644</v>
      </c>
      <c r="E625">
        <f t="shared" si="54"/>
        <v>175</v>
      </c>
      <c r="F625" t="str">
        <f t="shared" si="55"/>
        <v>101-200</v>
      </c>
      <c r="G625">
        <v>15.99</v>
      </c>
      <c r="H625">
        <v>453</v>
      </c>
      <c r="I625" t="str">
        <f t="shared" si="56"/>
        <v>401-500</v>
      </c>
      <c r="J625" t="s">
        <v>29</v>
      </c>
      <c r="K625">
        <v>1</v>
      </c>
      <c r="L625">
        <v>4</v>
      </c>
      <c r="M625" t="b">
        <v>0</v>
      </c>
      <c r="N625">
        <v>313</v>
      </c>
      <c r="O625" t="str">
        <f t="shared" si="57"/>
        <v>201-400</v>
      </c>
      <c r="P625">
        <v>1</v>
      </c>
      <c r="Q625" t="str">
        <f t="shared" si="58"/>
        <v>0-50</v>
      </c>
      <c r="R625" t="s">
        <v>71</v>
      </c>
      <c r="S625" t="s">
        <v>31</v>
      </c>
      <c r="T625" t="s">
        <v>64</v>
      </c>
      <c r="U625">
        <v>7</v>
      </c>
      <c r="V625">
        <v>3.7</v>
      </c>
      <c r="W625" t="b">
        <v>1</v>
      </c>
      <c r="X625" t="s">
        <v>33</v>
      </c>
      <c r="Y625">
        <v>1563</v>
      </c>
      <c r="Z625" t="str">
        <f t="shared" si="59"/>
        <v>1001-2000</v>
      </c>
      <c r="AA625" t="s">
        <v>59</v>
      </c>
      <c r="AB625" t="s">
        <v>42</v>
      </c>
      <c r="AC625" t="s">
        <v>61</v>
      </c>
    </row>
    <row r="626" spans="1:29" x14ac:dyDescent="0.3">
      <c r="A626">
        <v>9115</v>
      </c>
      <c r="B626" t="s">
        <v>81</v>
      </c>
      <c r="C626" s="1">
        <v>45490</v>
      </c>
      <c r="D626" s="1">
        <v>45643</v>
      </c>
      <c r="E626">
        <f t="shared" si="54"/>
        <v>153</v>
      </c>
      <c r="F626" t="str">
        <f t="shared" si="55"/>
        <v>101-200</v>
      </c>
      <c r="G626">
        <v>11.99</v>
      </c>
      <c r="H626">
        <v>34</v>
      </c>
      <c r="I626" t="str">
        <f t="shared" si="56"/>
        <v>0-100</v>
      </c>
      <c r="J626" t="s">
        <v>70</v>
      </c>
      <c r="K626">
        <v>1</v>
      </c>
      <c r="L626">
        <v>1</v>
      </c>
      <c r="M626" t="b">
        <v>0</v>
      </c>
      <c r="N626">
        <v>80</v>
      </c>
      <c r="O626" t="str">
        <f t="shared" si="57"/>
        <v>0-200</v>
      </c>
      <c r="P626">
        <v>71</v>
      </c>
      <c r="Q626" t="str">
        <f t="shared" si="58"/>
        <v>51-100</v>
      </c>
      <c r="R626" t="s">
        <v>45</v>
      </c>
      <c r="S626" t="s">
        <v>57</v>
      </c>
      <c r="T626" t="s">
        <v>40</v>
      </c>
      <c r="U626">
        <v>55</v>
      </c>
      <c r="V626">
        <v>3.6</v>
      </c>
      <c r="W626" t="b">
        <v>0</v>
      </c>
      <c r="X626" t="s">
        <v>33</v>
      </c>
      <c r="Y626">
        <v>1172</v>
      </c>
      <c r="Z626" t="str">
        <f t="shared" si="59"/>
        <v>1001-2000</v>
      </c>
      <c r="AA626" t="s">
        <v>65</v>
      </c>
      <c r="AB626" t="s">
        <v>68</v>
      </c>
      <c r="AC626" t="s">
        <v>37</v>
      </c>
    </row>
    <row r="627" spans="1:29" x14ac:dyDescent="0.3">
      <c r="A627">
        <v>6454</v>
      </c>
      <c r="B627" t="s">
        <v>138</v>
      </c>
      <c r="C627" s="1">
        <v>45390</v>
      </c>
      <c r="D627" s="1">
        <v>45641</v>
      </c>
      <c r="E627">
        <f t="shared" si="54"/>
        <v>251</v>
      </c>
      <c r="F627" t="str">
        <f t="shared" si="55"/>
        <v>201-300</v>
      </c>
      <c r="G627">
        <v>15.99</v>
      </c>
      <c r="H627">
        <v>197</v>
      </c>
      <c r="I627" t="str">
        <f t="shared" si="56"/>
        <v>101-200</v>
      </c>
      <c r="J627" t="s">
        <v>70</v>
      </c>
      <c r="K627">
        <v>1</v>
      </c>
      <c r="L627">
        <v>4</v>
      </c>
      <c r="M627" t="b">
        <v>1</v>
      </c>
      <c r="N627">
        <v>860</v>
      </c>
      <c r="O627" t="str">
        <f t="shared" si="57"/>
        <v>801-1000</v>
      </c>
      <c r="P627">
        <v>42</v>
      </c>
      <c r="Q627" t="str">
        <f t="shared" si="58"/>
        <v>0-50</v>
      </c>
      <c r="R627" t="s">
        <v>30</v>
      </c>
      <c r="S627" t="s">
        <v>57</v>
      </c>
      <c r="T627" t="s">
        <v>75</v>
      </c>
      <c r="U627">
        <v>97</v>
      </c>
      <c r="V627">
        <v>4</v>
      </c>
      <c r="W627" t="b">
        <v>1</v>
      </c>
      <c r="X627" t="s">
        <v>33</v>
      </c>
      <c r="Y627">
        <v>1704</v>
      </c>
      <c r="Z627" t="str">
        <f t="shared" si="59"/>
        <v>1001-2000</v>
      </c>
      <c r="AA627" t="s">
        <v>73</v>
      </c>
      <c r="AB627" t="s">
        <v>36</v>
      </c>
      <c r="AC627" t="s">
        <v>84</v>
      </c>
    </row>
    <row r="628" spans="1:29" x14ac:dyDescent="0.3">
      <c r="A628">
        <v>4781</v>
      </c>
      <c r="B628" t="s">
        <v>342</v>
      </c>
      <c r="C628" s="1">
        <v>45407</v>
      </c>
      <c r="D628" s="1">
        <v>45627</v>
      </c>
      <c r="E628">
        <f t="shared" si="54"/>
        <v>220</v>
      </c>
      <c r="F628" t="str">
        <f t="shared" si="55"/>
        <v>201-300</v>
      </c>
      <c r="G628">
        <v>15.99</v>
      </c>
      <c r="H628">
        <v>361</v>
      </c>
      <c r="I628" t="str">
        <f t="shared" si="56"/>
        <v>301-400</v>
      </c>
      <c r="J628" t="s">
        <v>70</v>
      </c>
      <c r="K628">
        <v>5</v>
      </c>
      <c r="L628">
        <v>3</v>
      </c>
      <c r="M628" t="b">
        <v>1</v>
      </c>
      <c r="N628">
        <v>67</v>
      </c>
      <c r="O628" t="str">
        <f t="shared" si="57"/>
        <v>0-200</v>
      </c>
      <c r="P628">
        <v>66</v>
      </c>
      <c r="Q628" t="str">
        <f t="shared" si="58"/>
        <v>51-100</v>
      </c>
      <c r="R628" t="s">
        <v>56</v>
      </c>
      <c r="S628" t="s">
        <v>31</v>
      </c>
      <c r="T628" t="s">
        <v>40</v>
      </c>
      <c r="U628">
        <v>3</v>
      </c>
      <c r="V628">
        <v>3.7</v>
      </c>
      <c r="W628" t="b">
        <v>1</v>
      </c>
      <c r="X628" t="s">
        <v>33</v>
      </c>
      <c r="Y628">
        <v>4421</v>
      </c>
      <c r="Z628" t="str">
        <f t="shared" si="59"/>
        <v>4001-5000</v>
      </c>
      <c r="AA628" t="s">
        <v>73</v>
      </c>
      <c r="AB628" t="s">
        <v>77</v>
      </c>
      <c r="AC628" t="s">
        <v>43</v>
      </c>
    </row>
    <row r="629" spans="1:29" x14ac:dyDescent="0.3">
      <c r="A629">
        <v>5040</v>
      </c>
      <c r="B629" t="s">
        <v>343</v>
      </c>
      <c r="C629" s="1">
        <v>45264</v>
      </c>
      <c r="D629" s="1">
        <v>45628</v>
      </c>
      <c r="E629">
        <f t="shared" si="54"/>
        <v>364</v>
      </c>
      <c r="F629" t="str">
        <f t="shared" si="55"/>
        <v>301-400</v>
      </c>
      <c r="G629">
        <v>11.99</v>
      </c>
      <c r="H629">
        <v>166</v>
      </c>
      <c r="I629" t="str">
        <f t="shared" si="56"/>
        <v>101-200</v>
      </c>
      <c r="J629" t="s">
        <v>50</v>
      </c>
      <c r="K629">
        <v>5</v>
      </c>
      <c r="L629">
        <v>2</v>
      </c>
      <c r="M629" t="b">
        <v>1</v>
      </c>
      <c r="N629">
        <v>178</v>
      </c>
      <c r="O629" t="str">
        <f t="shared" si="57"/>
        <v>0-200</v>
      </c>
      <c r="P629">
        <v>61</v>
      </c>
      <c r="Q629" t="str">
        <f t="shared" si="58"/>
        <v>51-100</v>
      </c>
      <c r="R629" t="s">
        <v>83</v>
      </c>
      <c r="S629" t="s">
        <v>46</v>
      </c>
      <c r="T629" t="s">
        <v>75</v>
      </c>
      <c r="U629">
        <v>30</v>
      </c>
      <c r="V629">
        <v>3.1</v>
      </c>
      <c r="W629" t="b">
        <v>0</v>
      </c>
      <c r="X629" t="s">
        <v>33</v>
      </c>
      <c r="Y629">
        <v>2964</v>
      </c>
      <c r="Z629" t="str">
        <f t="shared" si="59"/>
        <v>2001-3000</v>
      </c>
      <c r="AA629" t="s">
        <v>35</v>
      </c>
      <c r="AB629" t="s">
        <v>60</v>
      </c>
      <c r="AC629" t="s">
        <v>37</v>
      </c>
    </row>
    <row r="630" spans="1:29" x14ac:dyDescent="0.3">
      <c r="A630">
        <v>3209</v>
      </c>
      <c r="B630" t="s">
        <v>225</v>
      </c>
      <c r="C630" s="1">
        <v>45250</v>
      </c>
      <c r="D630" s="1">
        <v>45622</v>
      </c>
      <c r="E630">
        <f t="shared" si="54"/>
        <v>372</v>
      </c>
      <c r="F630" t="str">
        <f t="shared" si="55"/>
        <v>301-400</v>
      </c>
      <c r="G630">
        <v>7.99</v>
      </c>
      <c r="H630">
        <v>168</v>
      </c>
      <c r="I630" t="str">
        <f t="shared" si="56"/>
        <v>101-200</v>
      </c>
      <c r="J630" t="s">
        <v>54</v>
      </c>
      <c r="K630">
        <v>3</v>
      </c>
      <c r="L630">
        <v>1</v>
      </c>
      <c r="M630" t="b">
        <v>0</v>
      </c>
      <c r="N630">
        <v>113</v>
      </c>
      <c r="O630" t="str">
        <f t="shared" si="57"/>
        <v>0-200</v>
      </c>
      <c r="P630">
        <v>85</v>
      </c>
      <c r="Q630" t="str">
        <f t="shared" si="58"/>
        <v>51-100</v>
      </c>
      <c r="R630" t="s">
        <v>51</v>
      </c>
      <c r="S630" t="s">
        <v>72</v>
      </c>
      <c r="T630" t="s">
        <v>58</v>
      </c>
      <c r="U630">
        <v>52</v>
      </c>
      <c r="V630">
        <v>4.7</v>
      </c>
      <c r="W630" t="b">
        <v>0</v>
      </c>
      <c r="X630" t="s">
        <v>33</v>
      </c>
      <c r="Y630">
        <v>1094</v>
      </c>
      <c r="Z630" t="str">
        <f t="shared" si="59"/>
        <v>1001-2000</v>
      </c>
      <c r="AA630" t="s">
        <v>35</v>
      </c>
      <c r="AB630" t="s">
        <v>60</v>
      </c>
      <c r="AC630" t="s">
        <v>43</v>
      </c>
    </row>
    <row r="631" spans="1:29" x14ac:dyDescent="0.3">
      <c r="A631">
        <v>8703</v>
      </c>
      <c r="B631" t="s">
        <v>175</v>
      </c>
      <c r="C631" s="1">
        <v>45479</v>
      </c>
      <c r="D631" s="1">
        <v>45618</v>
      </c>
      <c r="E631">
        <f t="shared" si="54"/>
        <v>139</v>
      </c>
      <c r="F631" t="str">
        <f t="shared" si="55"/>
        <v>101-200</v>
      </c>
      <c r="G631">
        <v>15.99</v>
      </c>
      <c r="H631">
        <v>336</v>
      </c>
      <c r="I631" t="str">
        <f t="shared" si="56"/>
        <v>301-400</v>
      </c>
      <c r="J631" t="s">
        <v>39</v>
      </c>
      <c r="K631">
        <v>1</v>
      </c>
      <c r="L631">
        <v>4</v>
      </c>
      <c r="M631" t="b">
        <v>1</v>
      </c>
      <c r="N631">
        <v>855</v>
      </c>
      <c r="O631" t="str">
        <f t="shared" si="57"/>
        <v>801-1000</v>
      </c>
      <c r="P631">
        <v>186</v>
      </c>
      <c r="Q631" t="str">
        <f t="shared" si="58"/>
        <v>151-200</v>
      </c>
      <c r="R631" t="s">
        <v>45</v>
      </c>
      <c r="S631" t="s">
        <v>31</v>
      </c>
      <c r="T631" t="s">
        <v>47</v>
      </c>
      <c r="U631">
        <v>54</v>
      </c>
      <c r="V631">
        <v>3.6</v>
      </c>
      <c r="W631" t="b">
        <v>0</v>
      </c>
      <c r="X631" t="s">
        <v>33</v>
      </c>
      <c r="Y631">
        <v>3674</v>
      </c>
      <c r="Z631" t="str">
        <f t="shared" si="59"/>
        <v>3001-4000</v>
      </c>
      <c r="AA631" t="s">
        <v>73</v>
      </c>
      <c r="AB631" t="s">
        <v>42</v>
      </c>
      <c r="AC631" t="s">
        <v>37</v>
      </c>
    </row>
    <row r="632" spans="1:29" x14ac:dyDescent="0.3">
      <c r="A632">
        <v>2536</v>
      </c>
      <c r="B632" t="s">
        <v>186</v>
      </c>
      <c r="C632" s="1">
        <v>45348</v>
      </c>
      <c r="D632" s="1">
        <v>45640</v>
      </c>
      <c r="E632">
        <f t="shared" si="54"/>
        <v>292</v>
      </c>
      <c r="F632" t="str">
        <f t="shared" si="55"/>
        <v>201-300</v>
      </c>
      <c r="G632">
        <v>15.99</v>
      </c>
      <c r="H632">
        <v>212</v>
      </c>
      <c r="I632" t="str">
        <f t="shared" si="56"/>
        <v>201-300</v>
      </c>
      <c r="J632" t="s">
        <v>63</v>
      </c>
      <c r="K632">
        <v>2</v>
      </c>
      <c r="L632">
        <v>4</v>
      </c>
      <c r="M632" t="b">
        <v>0</v>
      </c>
      <c r="N632">
        <v>608</v>
      </c>
      <c r="O632" t="str">
        <f t="shared" si="57"/>
        <v>601-800</v>
      </c>
      <c r="P632">
        <v>96</v>
      </c>
      <c r="Q632" t="str">
        <f t="shared" si="58"/>
        <v>51-100</v>
      </c>
      <c r="R632" t="s">
        <v>83</v>
      </c>
      <c r="S632" t="s">
        <v>72</v>
      </c>
      <c r="T632" t="s">
        <v>47</v>
      </c>
      <c r="U632">
        <v>76</v>
      </c>
      <c r="V632">
        <v>4</v>
      </c>
      <c r="W632" t="b">
        <v>0</v>
      </c>
      <c r="X632" t="s">
        <v>33</v>
      </c>
      <c r="Y632">
        <v>296</v>
      </c>
      <c r="Z632" t="str">
        <f t="shared" si="59"/>
        <v>0-1000</v>
      </c>
      <c r="AA632" t="s">
        <v>59</v>
      </c>
      <c r="AB632" t="s">
        <v>77</v>
      </c>
      <c r="AC632" t="s">
        <v>84</v>
      </c>
    </row>
    <row r="633" spans="1:29" x14ac:dyDescent="0.3">
      <c r="A633">
        <v>2057</v>
      </c>
      <c r="B633" t="s">
        <v>344</v>
      </c>
      <c r="C633" s="1">
        <v>45041</v>
      </c>
      <c r="D633" s="1">
        <v>45619</v>
      </c>
      <c r="E633">
        <f t="shared" si="54"/>
        <v>578</v>
      </c>
      <c r="F633" t="str">
        <f t="shared" si="55"/>
        <v>501-600</v>
      </c>
      <c r="G633">
        <v>7.99</v>
      </c>
      <c r="H633">
        <v>185</v>
      </c>
      <c r="I633" t="str">
        <f t="shared" si="56"/>
        <v>101-200</v>
      </c>
      <c r="J633" t="s">
        <v>63</v>
      </c>
      <c r="K633">
        <v>3</v>
      </c>
      <c r="L633">
        <v>6</v>
      </c>
      <c r="M633" t="b">
        <v>1</v>
      </c>
      <c r="N633">
        <v>804</v>
      </c>
      <c r="O633" t="str">
        <f t="shared" si="57"/>
        <v>801-1000</v>
      </c>
      <c r="P633">
        <v>49</v>
      </c>
      <c r="Q633" t="str">
        <f t="shared" si="58"/>
        <v>0-50</v>
      </c>
      <c r="R633" t="s">
        <v>30</v>
      </c>
      <c r="S633" t="s">
        <v>57</v>
      </c>
      <c r="T633" t="s">
        <v>47</v>
      </c>
      <c r="U633">
        <v>32</v>
      </c>
      <c r="V633">
        <v>4.0999999999999996</v>
      </c>
      <c r="W633" t="b">
        <v>0</v>
      </c>
      <c r="X633" t="s">
        <v>33</v>
      </c>
      <c r="Y633">
        <v>4164</v>
      </c>
      <c r="Z633" t="str">
        <f t="shared" si="59"/>
        <v>4001-5000</v>
      </c>
      <c r="AA633" t="s">
        <v>35</v>
      </c>
      <c r="AB633" t="s">
        <v>36</v>
      </c>
      <c r="AC633" t="s">
        <v>61</v>
      </c>
    </row>
    <row r="634" spans="1:29" x14ac:dyDescent="0.3">
      <c r="A634">
        <v>5627</v>
      </c>
      <c r="B634" t="s">
        <v>345</v>
      </c>
      <c r="C634" s="1">
        <v>45298</v>
      </c>
      <c r="D634" s="1">
        <v>45631</v>
      </c>
      <c r="E634">
        <f t="shared" si="54"/>
        <v>333</v>
      </c>
      <c r="F634" t="str">
        <f t="shared" si="55"/>
        <v>301-400</v>
      </c>
      <c r="G634">
        <v>11.99</v>
      </c>
      <c r="H634">
        <v>124</v>
      </c>
      <c r="I634" t="str">
        <f t="shared" si="56"/>
        <v>101-200</v>
      </c>
      <c r="J634" t="s">
        <v>50</v>
      </c>
      <c r="K634">
        <v>4</v>
      </c>
      <c r="L634">
        <v>2</v>
      </c>
      <c r="M634" t="b">
        <v>1</v>
      </c>
      <c r="N634">
        <v>207</v>
      </c>
      <c r="O634" t="str">
        <f t="shared" si="57"/>
        <v>201-400</v>
      </c>
      <c r="P634">
        <v>140</v>
      </c>
      <c r="Q634" t="str">
        <f t="shared" si="58"/>
        <v>101-150</v>
      </c>
      <c r="R634" t="s">
        <v>30</v>
      </c>
      <c r="S634" t="s">
        <v>72</v>
      </c>
      <c r="T634" t="s">
        <v>32</v>
      </c>
      <c r="U634">
        <v>44</v>
      </c>
      <c r="V634">
        <v>4.8</v>
      </c>
      <c r="W634" t="b">
        <v>1</v>
      </c>
      <c r="X634" t="s">
        <v>33</v>
      </c>
      <c r="Y634">
        <v>3349</v>
      </c>
      <c r="Z634" t="str">
        <f t="shared" si="59"/>
        <v>3001-4000</v>
      </c>
      <c r="AA634" t="s">
        <v>65</v>
      </c>
      <c r="AB634" t="s">
        <v>68</v>
      </c>
      <c r="AC634" t="s">
        <v>43</v>
      </c>
    </row>
    <row r="635" spans="1:29" x14ac:dyDescent="0.3">
      <c r="A635">
        <v>4763</v>
      </c>
      <c r="B635" t="s">
        <v>182</v>
      </c>
      <c r="C635" s="1">
        <v>45334</v>
      </c>
      <c r="D635" s="1">
        <v>45631</v>
      </c>
      <c r="E635">
        <f t="shared" si="54"/>
        <v>297</v>
      </c>
      <c r="F635" t="str">
        <f t="shared" si="55"/>
        <v>201-300</v>
      </c>
      <c r="G635">
        <v>15.99</v>
      </c>
      <c r="H635">
        <v>256</v>
      </c>
      <c r="I635" t="str">
        <f t="shared" si="56"/>
        <v>201-300</v>
      </c>
      <c r="J635" t="s">
        <v>29</v>
      </c>
      <c r="K635">
        <v>1</v>
      </c>
      <c r="L635">
        <v>1</v>
      </c>
      <c r="M635" t="b">
        <v>0</v>
      </c>
      <c r="N635">
        <v>118</v>
      </c>
      <c r="O635" t="str">
        <f t="shared" si="57"/>
        <v>0-200</v>
      </c>
      <c r="P635">
        <v>104</v>
      </c>
      <c r="Q635" t="str">
        <f t="shared" si="58"/>
        <v>101-150</v>
      </c>
      <c r="R635" t="s">
        <v>67</v>
      </c>
      <c r="S635" t="s">
        <v>46</v>
      </c>
      <c r="T635" t="s">
        <v>47</v>
      </c>
      <c r="U635">
        <v>8</v>
      </c>
      <c r="V635">
        <v>3.5</v>
      </c>
      <c r="W635" t="b">
        <v>0</v>
      </c>
      <c r="X635" t="s">
        <v>33</v>
      </c>
      <c r="Y635">
        <v>2830</v>
      </c>
      <c r="Z635" t="str">
        <f t="shared" si="59"/>
        <v>2001-3000</v>
      </c>
      <c r="AA635" t="s">
        <v>41</v>
      </c>
      <c r="AB635" t="s">
        <v>68</v>
      </c>
      <c r="AC635" t="s">
        <v>43</v>
      </c>
    </row>
    <row r="636" spans="1:29" x14ac:dyDescent="0.3">
      <c r="A636">
        <v>4577</v>
      </c>
      <c r="B636" t="s">
        <v>137</v>
      </c>
      <c r="C636" s="1">
        <v>45465</v>
      </c>
      <c r="D636" s="1">
        <v>45637</v>
      </c>
      <c r="E636">
        <f t="shared" si="54"/>
        <v>172</v>
      </c>
      <c r="F636" t="str">
        <f t="shared" si="55"/>
        <v>101-200</v>
      </c>
      <c r="G636">
        <v>11.99</v>
      </c>
      <c r="H636">
        <v>58</v>
      </c>
      <c r="I636" t="str">
        <f t="shared" si="56"/>
        <v>0-100</v>
      </c>
      <c r="J636" t="s">
        <v>70</v>
      </c>
      <c r="K636">
        <v>1</v>
      </c>
      <c r="L636">
        <v>6</v>
      </c>
      <c r="M636" t="b">
        <v>0</v>
      </c>
      <c r="N636">
        <v>983</v>
      </c>
      <c r="O636" t="str">
        <f t="shared" si="57"/>
        <v>801-1000</v>
      </c>
      <c r="P636">
        <v>8</v>
      </c>
      <c r="Q636" t="str">
        <f t="shared" si="58"/>
        <v>0-50</v>
      </c>
      <c r="R636" t="s">
        <v>51</v>
      </c>
      <c r="S636" t="s">
        <v>57</v>
      </c>
      <c r="T636" t="s">
        <v>64</v>
      </c>
      <c r="U636">
        <v>75</v>
      </c>
      <c r="V636">
        <v>4.3</v>
      </c>
      <c r="W636" t="b">
        <v>1</v>
      </c>
      <c r="X636" t="s">
        <v>33</v>
      </c>
      <c r="Y636">
        <v>2409</v>
      </c>
      <c r="Z636" t="str">
        <f t="shared" si="59"/>
        <v>2001-3000</v>
      </c>
      <c r="AA636" t="s">
        <v>73</v>
      </c>
      <c r="AB636" t="s">
        <v>77</v>
      </c>
      <c r="AC636" t="s">
        <v>84</v>
      </c>
    </row>
    <row r="637" spans="1:29" x14ac:dyDescent="0.3">
      <c r="A637">
        <v>5216</v>
      </c>
      <c r="B637" t="s">
        <v>237</v>
      </c>
      <c r="C637" s="1">
        <v>45557</v>
      </c>
      <c r="D637" s="1">
        <v>45617</v>
      </c>
      <c r="E637">
        <f t="shared" si="54"/>
        <v>60</v>
      </c>
      <c r="F637" t="str">
        <f t="shared" si="55"/>
        <v>0-100</v>
      </c>
      <c r="G637">
        <v>15.99</v>
      </c>
      <c r="H637">
        <v>135</v>
      </c>
      <c r="I637" t="str">
        <f t="shared" si="56"/>
        <v>101-200</v>
      </c>
      <c r="J637" t="s">
        <v>70</v>
      </c>
      <c r="K637">
        <v>3</v>
      </c>
      <c r="L637">
        <v>2</v>
      </c>
      <c r="M637" t="b">
        <v>0</v>
      </c>
      <c r="N637">
        <v>523</v>
      </c>
      <c r="O637" t="str">
        <f t="shared" si="57"/>
        <v>401-600</v>
      </c>
      <c r="P637">
        <v>159</v>
      </c>
      <c r="Q637" t="str">
        <f t="shared" si="58"/>
        <v>151-200</v>
      </c>
      <c r="R637" t="s">
        <v>30</v>
      </c>
      <c r="S637" t="s">
        <v>46</v>
      </c>
      <c r="T637" t="s">
        <v>32</v>
      </c>
      <c r="U637">
        <v>11</v>
      </c>
      <c r="V637">
        <v>4.8</v>
      </c>
      <c r="W637" t="b">
        <v>1</v>
      </c>
      <c r="X637" t="s">
        <v>33</v>
      </c>
      <c r="Y637">
        <v>2872</v>
      </c>
      <c r="Z637" t="str">
        <f t="shared" si="59"/>
        <v>2001-3000</v>
      </c>
      <c r="AA637" t="s">
        <v>65</v>
      </c>
      <c r="AB637" t="s">
        <v>42</v>
      </c>
      <c r="AC637" t="s">
        <v>37</v>
      </c>
    </row>
    <row r="638" spans="1:29" x14ac:dyDescent="0.3">
      <c r="A638">
        <v>3941</v>
      </c>
      <c r="B638" t="s">
        <v>346</v>
      </c>
      <c r="C638" s="1">
        <v>45551</v>
      </c>
      <c r="D638" s="1">
        <v>45625</v>
      </c>
      <c r="E638">
        <f t="shared" si="54"/>
        <v>74</v>
      </c>
      <c r="F638" t="str">
        <f t="shared" si="55"/>
        <v>0-100</v>
      </c>
      <c r="G638">
        <v>11.99</v>
      </c>
      <c r="H638">
        <v>163</v>
      </c>
      <c r="I638" t="str">
        <f t="shared" si="56"/>
        <v>101-200</v>
      </c>
      <c r="J638" t="s">
        <v>89</v>
      </c>
      <c r="K638">
        <v>5</v>
      </c>
      <c r="L638">
        <v>2</v>
      </c>
      <c r="M638" t="b">
        <v>0</v>
      </c>
      <c r="N638">
        <v>786</v>
      </c>
      <c r="O638" t="str">
        <f t="shared" si="57"/>
        <v>601-800</v>
      </c>
      <c r="P638">
        <v>94</v>
      </c>
      <c r="Q638" t="str">
        <f t="shared" si="58"/>
        <v>51-100</v>
      </c>
      <c r="R638" t="s">
        <v>51</v>
      </c>
      <c r="S638" t="s">
        <v>72</v>
      </c>
      <c r="T638" t="s">
        <v>47</v>
      </c>
      <c r="U638">
        <v>18</v>
      </c>
      <c r="V638">
        <v>4.5999999999999996</v>
      </c>
      <c r="W638" t="b">
        <v>1</v>
      </c>
      <c r="X638" t="s">
        <v>33</v>
      </c>
      <c r="Y638">
        <v>1364</v>
      </c>
      <c r="Z638" t="str">
        <f t="shared" si="59"/>
        <v>1001-2000</v>
      </c>
      <c r="AA638" t="s">
        <v>65</v>
      </c>
      <c r="AB638" t="s">
        <v>42</v>
      </c>
      <c r="AC638" t="s">
        <v>43</v>
      </c>
    </row>
    <row r="639" spans="1:29" x14ac:dyDescent="0.3">
      <c r="A639">
        <v>4396</v>
      </c>
      <c r="B639" t="s">
        <v>161</v>
      </c>
      <c r="C639" s="1">
        <v>44928</v>
      </c>
      <c r="D639" s="1">
        <v>45643</v>
      </c>
      <c r="E639">
        <f t="shared" si="54"/>
        <v>715</v>
      </c>
      <c r="F639" t="str">
        <f t="shared" si="55"/>
        <v>701-800</v>
      </c>
      <c r="G639">
        <v>15.99</v>
      </c>
      <c r="H639">
        <v>120</v>
      </c>
      <c r="I639" t="str">
        <f t="shared" si="56"/>
        <v>101-200</v>
      </c>
      <c r="J639" t="s">
        <v>39</v>
      </c>
      <c r="K639">
        <v>2</v>
      </c>
      <c r="L639">
        <v>3</v>
      </c>
      <c r="M639" t="b">
        <v>0</v>
      </c>
      <c r="N639">
        <v>781</v>
      </c>
      <c r="O639" t="str">
        <f t="shared" si="57"/>
        <v>601-800</v>
      </c>
      <c r="P639">
        <v>97</v>
      </c>
      <c r="Q639" t="str">
        <f t="shared" si="58"/>
        <v>51-100</v>
      </c>
      <c r="R639" t="s">
        <v>45</v>
      </c>
      <c r="S639" t="s">
        <v>57</v>
      </c>
      <c r="T639" t="s">
        <v>64</v>
      </c>
      <c r="U639">
        <v>46</v>
      </c>
      <c r="V639">
        <v>3.3</v>
      </c>
      <c r="W639" t="b">
        <v>1</v>
      </c>
      <c r="X639" t="s">
        <v>33</v>
      </c>
      <c r="Y639">
        <v>473</v>
      </c>
      <c r="Z639" t="str">
        <f t="shared" si="59"/>
        <v>0-1000</v>
      </c>
      <c r="AA639" t="s">
        <v>59</v>
      </c>
      <c r="AB639" t="s">
        <v>60</v>
      </c>
      <c r="AC639" t="s">
        <v>43</v>
      </c>
    </row>
    <row r="640" spans="1:29" x14ac:dyDescent="0.3">
      <c r="A640">
        <v>4865</v>
      </c>
      <c r="B640" t="s">
        <v>88</v>
      </c>
      <c r="C640" s="1">
        <v>45280</v>
      </c>
      <c r="D640" s="1">
        <v>45624</v>
      </c>
      <c r="E640">
        <f t="shared" si="54"/>
        <v>344</v>
      </c>
      <c r="F640" t="str">
        <f t="shared" si="55"/>
        <v>301-400</v>
      </c>
      <c r="G640">
        <v>7.99</v>
      </c>
      <c r="H640">
        <v>439</v>
      </c>
      <c r="I640" t="str">
        <f t="shared" si="56"/>
        <v>401-500</v>
      </c>
      <c r="J640" t="s">
        <v>50</v>
      </c>
      <c r="K640">
        <v>1</v>
      </c>
      <c r="L640">
        <v>5</v>
      </c>
      <c r="M640" t="b">
        <v>1</v>
      </c>
      <c r="N640">
        <v>434</v>
      </c>
      <c r="O640" t="str">
        <f t="shared" si="57"/>
        <v>401-600</v>
      </c>
      <c r="P640">
        <v>104</v>
      </c>
      <c r="Q640" t="str">
        <f t="shared" si="58"/>
        <v>101-150</v>
      </c>
      <c r="R640" t="s">
        <v>83</v>
      </c>
      <c r="S640" t="s">
        <v>31</v>
      </c>
      <c r="T640" t="s">
        <v>32</v>
      </c>
      <c r="U640">
        <v>36</v>
      </c>
      <c r="V640">
        <v>4.5</v>
      </c>
      <c r="W640" t="b">
        <v>1</v>
      </c>
      <c r="X640" t="s">
        <v>33</v>
      </c>
      <c r="Y640">
        <v>4883</v>
      </c>
      <c r="Z640" t="str">
        <f t="shared" si="59"/>
        <v>4001-5000</v>
      </c>
      <c r="AA640" t="s">
        <v>35</v>
      </c>
      <c r="AB640" t="s">
        <v>77</v>
      </c>
      <c r="AC640" t="s">
        <v>61</v>
      </c>
    </row>
    <row r="641" spans="1:29" x14ac:dyDescent="0.3">
      <c r="A641">
        <v>2497</v>
      </c>
      <c r="B641" t="s">
        <v>245</v>
      </c>
      <c r="C641" s="1">
        <v>45135</v>
      </c>
      <c r="D641" s="1">
        <v>45626</v>
      </c>
      <c r="E641">
        <f t="shared" si="54"/>
        <v>491</v>
      </c>
      <c r="F641" t="str">
        <f t="shared" si="55"/>
        <v>401-500</v>
      </c>
      <c r="G641">
        <v>7.99</v>
      </c>
      <c r="H641">
        <v>223</v>
      </c>
      <c r="I641" t="str">
        <f t="shared" si="56"/>
        <v>201-300</v>
      </c>
      <c r="J641" t="s">
        <v>54</v>
      </c>
      <c r="K641">
        <v>1</v>
      </c>
      <c r="L641">
        <v>4</v>
      </c>
      <c r="M641" t="b">
        <v>0</v>
      </c>
      <c r="N641">
        <v>824</v>
      </c>
      <c r="O641" t="str">
        <f t="shared" si="57"/>
        <v>801-1000</v>
      </c>
      <c r="P641">
        <v>125</v>
      </c>
      <c r="Q641" t="str">
        <f t="shared" si="58"/>
        <v>101-150</v>
      </c>
      <c r="R641" t="s">
        <v>51</v>
      </c>
      <c r="S641" t="s">
        <v>57</v>
      </c>
      <c r="T641" t="s">
        <v>32</v>
      </c>
      <c r="U641">
        <v>56</v>
      </c>
      <c r="V641">
        <v>4.5</v>
      </c>
      <c r="W641" t="b">
        <v>1</v>
      </c>
      <c r="X641" t="s">
        <v>33</v>
      </c>
      <c r="Y641">
        <v>99</v>
      </c>
      <c r="Z641" t="str">
        <f t="shared" si="59"/>
        <v>0-1000</v>
      </c>
      <c r="AA641" t="s">
        <v>59</v>
      </c>
      <c r="AB641" t="s">
        <v>60</v>
      </c>
      <c r="AC641" t="s">
        <v>43</v>
      </c>
    </row>
    <row r="642" spans="1:29" x14ac:dyDescent="0.3">
      <c r="A642">
        <v>4945</v>
      </c>
      <c r="B642" t="s">
        <v>208</v>
      </c>
      <c r="C642" s="1">
        <v>45416</v>
      </c>
      <c r="D642" s="1">
        <v>45618</v>
      </c>
      <c r="E642">
        <f t="shared" si="54"/>
        <v>202</v>
      </c>
      <c r="F642" t="str">
        <f t="shared" si="55"/>
        <v>201-300</v>
      </c>
      <c r="G642">
        <v>11.99</v>
      </c>
      <c r="H642">
        <v>485</v>
      </c>
      <c r="I642" t="str">
        <f t="shared" si="56"/>
        <v>401-500</v>
      </c>
      <c r="J642" t="s">
        <v>89</v>
      </c>
      <c r="K642">
        <v>1</v>
      </c>
      <c r="L642">
        <v>1</v>
      </c>
      <c r="M642" t="b">
        <v>1</v>
      </c>
      <c r="N642">
        <v>230</v>
      </c>
      <c r="O642" t="str">
        <f t="shared" si="57"/>
        <v>201-400</v>
      </c>
      <c r="P642">
        <v>21</v>
      </c>
      <c r="Q642" t="str">
        <f t="shared" si="58"/>
        <v>0-50</v>
      </c>
      <c r="R642" t="s">
        <v>45</v>
      </c>
      <c r="S642" t="s">
        <v>31</v>
      </c>
      <c r="T642" t="s">
        <v>58</v>
      </c>
      <c r="U642">
        <v>83</v>
      </c>
      <c r="V642">
        <v>4.0999999999999996</v>
      </c>
      <c r="W642" t="b">
        <v>0</v>
      </c>
      <c r="X642" t="s">
        <v>33</v>
      </c>
      <c r="Y642">
        <v>2284</v>
      </c>
      <c r="Z642" t="str">
        <f t="shared" si="59"/>
        <v>2001-3000</v>
      </c>
      <c r="AA642" t="s">
        <v>35</v>
      </c>
      <c r="AB642" t="s">
        <v>68</v>
      </c>
      <c r="AC642" t="s">
        <v>84</v>
      </c>
    </row>
    <row r="643" spans="1:29" x14ac:dyDescent="0.3">
      <c r="A643">
        <v>5227</v>
      </c>
      <c r="B643" t="s">
        <v>347</v>
      </c>
      <c r="C643" s="1">
        <v>45337</v>
      </c>
      <c r="D643" s="1">
        <v>45632</v>
      </c>
      <c r="E643">
        <f t="shared" ref="E643:E706" si="60">DATEDIF(C643,D643, "d")</f>
        <v>295</v>
      </c>
      <c r="F643" t="str">
        <f t="shared" ref="F643:F706" si="61">IF(E643&lt;=100,"0-100",IF(E643&lt;=200,"101-200",IF(E643&lt;=300,"201-300",IF(E643&lt;=400,"301-400",IF(E643&lt;=500,"401-500",IF(E643&lt;=600,"501-600",IF( E643&lt;=700, "601-700","701-800")))))))</f>
        <v>201-300</v>
      </c>
      <c r="G643">
        <v>7.99</v>
      </c>
      <c r="H643">
        <v>474</v>
      </c>
      <c r="I643" t="str">
        <f t="shared" ref="I643:I706" si="62">IF(H643&lt;=100, "0-100",IF(H643&lt;=200, "101-200",IF(H643&lt;=300, "201-300",IF( H643&lt;=400, "301-400","401-500"))))</f>
        <v>401-500</v>
      </c>
      <c r="J643" t="s">
        <v>39</v>
      </c>
      <c r="K643">
        <v>3</v>
      </c>
      <c r="L643">
        <v>6</v>
      </c>
      <c r="M643" t="b">
        <v>1</v>
      </c>
      <c r="N643">
        <v>358</v>
      </c>
      <c r="O643" t="str">
        <f t="shared" ref="O643:O706" si="63">IF(N643&lt;=200, "0-200",IF(N643&lt;=400, "201-400",IF(N643&lt;=600, "401-600",IF( N643&lt;=800, "601-800","801-1000"))))</f>
        <v>201-400</v>
      </c>
      <c r="P643">
        <v>147</v>
      </c>
      <c r="Q643" t="str">
        <f t="shared" ref="Q643:Q706" si="64">IF(P643&lt;=50, "0-50",IF(P643&lt;=100,"51-100",IF(P643&lt;=150,"101-150","151-200")))</f>
        <v>101-150</v>
      </c>
      <c r="R643" t="s">
        <v>30</v>
      </c>
      <c r="S643" t="s">
        <v>72</v>
      </c>
      <c r="T643" t="s">
        <v>32</v>
      </c>
      <c r="U643">
        <v>44</v>
      </c>
      <c r="V643">
        <v>3.9</v>
      </c>
      <c r="W643" t="b">
        <v>1</v>
      </c>
      <c r="X643" t="s">
        <v>33</v>
      </c>
      <c r="Y643">
        <v>3505</v>
      </c>
      <c r="Z643" t="str">
        <f t="shared" ref="Z643:Z706" si="65">IF(Y643&lt;=1000, "0-1000",IF(Y643&lt;=2000, "1001-2000",IF(Y643&lt;=3000, "2001-3000",IF( Y643&lt;=4000, "3001-4000","4001-5000"))))</f>
        <v>3001-4000</v>
      </c>
      <c r="AA643" t="s">
        <v>73</v>
      </c>
      <c r="AB643" t="s">
        <v>42</v>
      </c>
      <c r="AC643" t="s">
        <v>61</v>
      </c>
    </row>
    <row r="644" spans="1:29" x14ac:dyDescent="0.3">
      <c r="A644">
        <v>2150</v>
      </c>
      <c r="B644" t="s">
        <v>207</v>
      </c>
      <c r="C644" s="1">
        <v>45394</v>
      </c>
      <c r="D644" s="1">
        <v>45635</v>
      </c>
      <c r="E644">
        <f t="shared" si="60"/>
        <v>241</v>
      </c>
      <c r="F644" t="str">
        <f t="shared" si="61"/>
        <v>201-300</v>
      </c>
      <c r="G644">
        <v>11.99</v>
      </c>
      <c r="H644">
        <v>259</v>
      </c>
      <c r="I644" t="str">
        <f t="shared" si="62"/>
        <v>201-300</v>
      </c>
      <c r="J644" t="s">
        <v>63</v>
      </c>
      <c r="K644">
        <v>2</v>
      </c>
      <c r="L644">
        <v>1</v>
      </c>
      <c r="M644" t="b">
        <v>0</v>
      </c>
      <c r="N644">
        <v>380</v>
      </c>
      <c r="O644" t="str">
        <f t="shared" si="63"/>
        <v>201-400</v>
      </c>
      <c r="P644">
        <v>9</v>
      </c>
      <c r="Q644" t="str">
        <f t="shared" si="64"/>
        <v>0-50</v>
      </c>
      <c r="R644" t="s">
        <v>30</v>
      </c>
      <c r="S644" t="s">
        <v>72</v>
      </c>
      <c r="T644" t="s">
        <v>47</v>
      </c>
      <c r="U644">
        <v>49</v>
      </c>
      <c r="V644">
        <v>3.2</v>
      </c>
      <c r="W644" t="b">
        <v>0</v>
      </c>
      <c r="X644" t="s">
        <v>33</v>
      </c>
      <c r="Y644">
        <v>412</v>
      </c>
      <c r="Z644" t="str">
        <f t="shared" si="65"/>
        <v>0-1000</v>
      </c>
      <c r="AA644" t="s">
        <v>35</v>
      </c>
      <c r="AB644" t="s">
        <v>77</v>
      </c>
      <c r="AC644" t="s">
        <v>43</v>
      </c>
    </row>
    <row r="645" spans="1:29" x14ac:dyDescent="0.3">
      <c r="A645">
        <v>7145</v>
      </c>
      <c r="B645" t="s">
        <v>348</v>
      </c>
      <c r="C645" s="1">
        <v>45593</v>
      </c>
      <c r="D645" s="1">
        <v>45618</v>
      </c>
      <c r="E645">
        <f t="shared" si="60"/>
        <v>25</v>
      </c>
      <c r="F645" t="str">
        <f t="shared" si="61"/>
        <v>0-100</v>
      </c>
      <c r="G645">
        <v>7.99</v>
      </c>
      <c r="H645">
        <v>53</v>
      </c>
      <c r="I645" t="str">
        <f t="shared" si="62"/>
        <v>0-100</v>
      </c>
      <c r="J645" t="s">
        <v>39</v>
      </c>
      <c r="K645">
        <v>2</v>
      </c>
      <c r="L645">
        <v>1</v>
      </c>
      <c r="M645" t="b">
        <v>0</v>
      </c>
      <c r="N645">
        <v>647</v>
      </c>
      <c r="O645" t="str">
        <f t="shared" si="63"/>
        <v>601-800</v>
      </c>
      <c r="P645">
        <v>165</v>
      </c>
      <c r="Q645" t="str">
        <f t="shared" si="64"/>
        <v>151-200</v>
      </c>
      <c r="R645" t="s">
        <v>30</v>
      </c>
      <c r="S645" t="s">
        <v>31</v>
      </c>
      <c r="T645" t="s">
        <v>58</v>
      </c>
      <c r="U645">
        <v>88</v>
      </c>
      <c r="V645">
        <v>4</v>
      </c>
      <c r="W645" t="b">
        <v>0</v>
      </c>
      <c r="X645" t="s">
        <v>33</v>
      </c>
      <c r="Y645">
        <v>4867</v>
      </c>
      <c r="Z645" t="str">
        <f t="shared" si="65"/>
        <v>4001-5000</v>
      </c>
      <c r="AA645" t="s">
        <v>73</v>
      </c>
      <c r="AB645" t="s">
        <v>68</v>
      </c>
      <c r="AC645" t="s">
        <v>37</v>
      </c>
    </row>
    <row r="646" spans="1:29" x14ac:dyDescent="0.3">
      <c r="A646">
        <v>2040</v>
      </c>
      <c r="B646" t="s">
        <v>349</v>
      </c>
      <c r="C646" s="1">
        <v>45576</v>
      </c>
      <c r="D646" s="1">
        <v>45626</v>
      </c>
      <c r="E646">
        <f t="shared" si="60"/>
        <v>50</v>
      </c>
      <c r="F646" t="str">
        <f t="shared" si="61"/>
        <v>0-100</v>
      </c>
      <c r="G646">
        <v>7.99</v>
      </c>
      <c r="H646">
        <v>221</v>
      </c>
      <c r="I646" t="str">
        <f t="shared" si="62"/>
        <v>201-300</v>
      </c>
      <c r="J646" t="s">
        <v>63</v>
      </c>
      <c r="K646">
        <v>1</v>
      </c>
      <c r="L646">
        <v>3</v>
      </c>
      <c r="M646" t="b">
        <v>1</v>
      </c>
      <c r="N646">
        <v>518</v>
      </c>
      <c r="O646" t="str">
        <f t="shared" si="63"/>
        <v>401-600</v>
      </c>
      <c r="P646">
        <v>157</v>
      </c>
      <c r="Q646" t="str">
        <f t="shared" si="64"/>
        <v>151-200</v>
      </c>
      <c r="R646" t="s">
        <v>67</v>
      </c>
      <c r="S646" t="s">
        <v>72</v>
      </c>
      <c r="T646" t="s">
        <v>64</v>
      </c>
      <c r="U646">
        <v>4</v>
      </c>
      <c r="V646">
        <v>3.7</v>
      </c>
      <c r="W646" t="b">
        <v>1</v>
      </c>
      <c r="X646" t="s">
        <v>33</v>
      </c>
      <c r="Y646">
        <v>2560</v>
      </c>
      <c r="Z646" t="str">
        <f t="shared" si="65"/>
        <v>2001-3000</v>
      </c>
      <c r="AA646" t="s">
        <v>65</v>
      </c>
      <c r="AB646" t="s">
        <v>60</v>
      </c>
      <c r="AC646" t="s">
        <v>37</v>
      </c>
    </row>
    <row r="647" spans="1:29" x14ac:dyDescent="0.3">
      <c r="A647">
        <v>4191</v>
      </c>
      <c r="B647" t="s">
        <v>184</v>
      </c>
      <c r="C647" s="1">
        <v>45035</v>
      </c>
      <c r="D647" s="1">
        <v>45629</v>
      </c>
      <c r="E647">
        <f t="shared" si="60"/>
        <v>594</v>
      </c>
      <c r="F647" t="str">
        <f t="shared" si="61"/>
        <v>501-600</v>
      </c>
      <c r="G647">
        <v>7.99</v>
      </c>
      <c r="H647">
        <v>46</v>
      </c>
      <c r="I647" t="str">
        <f t="shared" si="62"/>
        <v>0-100</v>
      </c>
      <c r="J647" t="s">
        <v>63</v>
      </c>
      <c r="K647">
        <v>2</v>
      </c>
      <c r="L647">
        <v>4</v>
      </c>
      <c r="M647" t="b">
        <v>0</v>
      </c>
      <c r="N647">
        <v>33</v>
      </c>
      <c r="O647" t="str">
        <f t="shared" si="63"/>
        <v>0-200</v>
      </c>
      <c r="P647">
        <v>120</v>
      </c>
      <c r="Q647" t="str">
        <f t="shared" si="64"/>
        <v>101-150</v>
      </c>
      <c r="R647" t="s">
        <v>71</v>
      </c>
      <c r="S647" t="s">
        <v>72</v>
      </c>
      <c r="T647" t="s">
        <v>32</v>
      </c>
      <c r="U647">
        <v>77</v>
      </c>
      <c r="V647">
        <v>3.9</v>
      </c>
      <c r="W647" t="b">
        <v>1</v>
      </c>
      <c r="X647" t="s">
        <v>33</v>
      </c>
      <c r="Y647">
        <v>4269</v>
      </c>
      <c r="Z647" t="str">
        <f t="shared" si="65"/>
        <v>4001-5000</v>
      </c>
      <c r="AA647" t="s">
        <v>73</v>
      </c>
      <c r="AB647" t="s">
        <v>36</v>
      </c>
      <c r="AC647" t="s">
        <v>43</v>
      </c>
    </row>
    <row r="648" spans="1:29" x14ac:dyDescent="0.3">
      <c r="A648">
        <v>4336</v>
      </c>
      <c r="B648" t="s">
        <v>81</v>
      </c>
      <c r="C648" s="1">
        <v>45140</v>
      </c>
      <c r="D648" s="1">
        <v>45637</v>
      </c>
      <c r="E648">
        <f t="shared" si="60"/>
        <v>497</v>
      </c>
      <c r="F648" t="str">
        <f t="shared" si="61"/>
        <v>401-500</v>
      </c>
      <c r="G648">
        <v>15.99</v>
      </c>
      <c r="H648">
        <v>253</v>
      </c>
      <c r="I648" t="str">
        <f t="shared" si="62"/>
        <v>201-300</v>
      </c>
      <c r="J648" t="s">
        <v>54</v>
      </c>
      <c r="K648">
        <v>4</v>
      </c>
      <c r="L648">
        <v>2</v>
      </c>
      <c r="M648" t="b">
        <v>0</v>
      </c>
      <c r="N648">
        <v>660</v>
      </c>
      <c r="O648" t="str">
        <f t="shared" si="63"/>
        <v>601-800</v>
      </c>
      <c r="P648">
        <v>151</v>
      </c>
      <c r="Q648" t="str">
        <f t="shared" si="64"/>
        <v>151-200</v>
      </c>
      <c r="R648" t="s">
        <v>51</v>
      </c>
      <c r="S648" t="s">
        <v>72</v>
      </c>
      <c r="T648" t="s">
        <v>32</v>
      </c>
      <c r="U648">
        <v>43</v>
      </c>
      <c r="V648">
        <v>3.4</v>
      </c>
      <c r="W648" t="b">
        <v>1</v>
      </c>
      <c r="X648" t="s">
        <v>33</v>
      </c>
      <c r="Y648">
        <v>1317</v>
      </c>
      <c r="Z648" t="str">
        <f t="shared" si="65"/>
        <v>1001-2000</v>
      </c>
      <c r="AA648" t="s">
        <v>35</v>
      </c>
      <c r="AB648" t="s">
        <v>60</v>
      </c>
      <c r="AC648" t="s">
        <v>37</v>
      </c>
    </row>
    <row r="649" spans="1:29" x14ac:dyDescent="0.3">
      <c r="A649">
        <v>5438</v>
      </c>
      <c r="B649" t="s">
        <v>260</v>
      </c>
      <c r="C649" s="1">
        <v>45205</v>
      </c>
      <c r="D649" s="1">
        <v>45626</v>
      </c>
      <c r="E649">
        <f t="shared" si="60"/>
        <v>421</v>
      </c>
      <c r="F649" t="str">
        <f t="shared" si="61"/>
        <v>401-500</v>
      </c>
      <c r="G649">
        <v>11.99</v>
      </c>
      <c r="H649">
        <v>478</v>
      </c>
      <c r="I649" t="str">
        <f t="shared" si="62"/>
        <v>401-500</v>
      </c>
      <c r="J649" t="s">
        <v>39</v>
      </c>
      <c r="K649">
        <v>1</v>
      </c>
      <c r="L649">
        <v>6</v>
      </c>
      <c r="M649" t="b">
        <v>1</v>
      </c>
      <c r="N649">
        <v>517</v>
      </c>
      <c r="O649" t="str">
        <f t="shared" si="63"/>
        <v>401-600</v>
      </c>
      <c r="P649">
        <v>200</v>
      </c>
      <c r="Q649" t="str">
        <f t="shared" si="64"/>
        <v>151-200</v>
      </c>
      <c r="R649" t="s">
        <v>83</v>
      </c>
      <c r="S649" t="s">
        <v>46</v>
      </c>
      <c r="T649" t="s">
        <v>32</v>
      </c>
      <c r="U649">
        <v>41</v>
      </c>
      <c r="V649">
        <v>4.8</v>
      </c>
      <c r="W649" t="b">
        <v>0</v>
      </c>
      <c r="X649" t="s">
        <v>33</v>
      </c>
      <c r="Y649">
        <v>2936</v>
      </c>
      <c r="Z649" t="str">
        <f t="shared" si="65"/>
        <v>2001-3000</v>
      </c>
      <c r="AA649" t="s">
        <v>59</v>
      </c>
      <c r="AB649" t="s">
        <v>68</v>
      </c>
      <c r="AC649" t="s">
        <v>37</v>
      </c>
    </row>
    <row r="650" spans="1:29" x14ac:dyDescent="0.3">
      <c r="A650">
        <v>9857</v>
      </c>
      <c r="B650" t="s">
        <v>169</v>
      </c>
      <c r="C650" s="1">
        <v>45195</v>
      </c>
      <c r="D650" s="1">
        <v>45628</v>
      </c>
      <c r="E650">
        <f t="shared" si="60"/>
        <v>433</v>
      </c>
      <c r="F650" t="str">
        <f t="shared" si="61"/>
        <v>401-500</v>
      </c>
      <c r="G650">
        <v>7.99</v>
      </c>
      <c r="H650">
        <v>145</v>
      </c>
      <c r="I650" t="str">
        <f t="shared" si="62"/>
        <v>101-200</v>
      </c>
      <c r="J650" t="s">
        <v>29</v>
      </c>
      <c r="K650">
        <v>2</v>
      </c>
      <c r="L650">
        <v>5</v>
      </c>
      <c r="M650" t="b">
        <v>0</v>
      </c>
      <c r="N650">
        <v>882</v>
      </c>
      <c r="O650" t="str">
        <f t="shared" si="63"/>
        <v>801-1000</v>
      </c>
      <c r="P650">
        <v>23</v>
      </c>
      <c r="Q650" t="str">
        <f t="shared" si="64"/>
        <v>0-50</v>
      </c>
      <c r="R650" t="s">
        <v>71</v>
      </c>
      <c r="S650" t="s">
        <v>72</v>
      </c>
      <c r="T650" t="s">
        <v>75</v>
      </c>
      <c r="U650">
        <v>79</v>
      </c>
      <c r="V650">
        <v>5</v>
      </c>
      <c r="W650" t="b">
        <v>1</v>
      </c>
      <c r="X650" t="s">
        <v>33</v>
      </c>
      <c r="Y650">
        <v>905</v>
      </c>
      <c r="Z650" t="str">
        <f t="shared" si="65"/>
        <v>0-1000</v>
      </c>
      <c r="AA650" t="s">
        <v>59</v>
      </c>
      <c r="AB650" t="s">
        <v>68</v>
      </c>
      <c r="AC650" t="s">
        <v>61</v>
      </c>
    </row>
    <row r="651" spans="1:29" x14ac:dyDescent="0.3">
      <c r="A651">
        <v>4767</v>
      </c>
      <c r="B651" t="s">
        <v>88</v>
      </c>
      <c r="C651" s="1">
        <v>45279</v>
      </c>
      <c r="D651" s="1">
        <v>45620</v>
      </c>
      <c r="E651">
        <f t="shared" si="60"/>
        <v>341</v>
      </c>
      <c r="F651" t="str">
        <f t="shared" si="61"/>
        <v>301-400</v>
      </c>
      <c r="G651">
        <v>15.99</v>
      </c>
      <c r="H651">
        <v>366</v>
      </c>
      <c r="I651" t="str">
        <f t="shared" si="62"/>
        <v>301-400</v>
      </c>
      <c r="J651" t="s">
        <v>54</v>
      </c>
      <c r="K651">
        <v>1</v>
      </c>
      <c r="L651">
        <v>3</v>
      </c>
      <c r="M651" t="b">
        <v>1</v>
      </c>
      <c r="N651">
        <v>349</v>
      </c>
      <c r="O651" t="str">
        <f t="shared" si="63"/>
        <v>201-400</v>
      </c>
      <c r="P651">
        <v>50</v>
      </c>
      <c r="Q651" t="str">
        <f t="shared" si="64"/>
        <v>0-50</v>
      </c>
      <c r="R651" t="s">
        <v>67</v>
      </c>
      <c r="S651" t="s">
        <v>72</v>
      </c>
      <c r="T651" t="s">
        <v>75</v>
      </c>
      <c r="U651">
        <v>21</v>
      </c>
      <c r="V651">
        <v>5</v>
      </c>
      <c r="W651" t="b">
        <v>1</v>
      </c>
      <c r="X651" t="s">
        <v>33</v>
      </c>
      <c r="Y651">
        <v>4513</v>
      </c>
      <c r="Z651" t="str">
        <f t="shared" si="65"/>
        <v>4001-5000</v>
      </c>
      <c r="AA651" t="s">
        <v>35</v>
      </c>
      <c r="AB651" t="s">
        <v>42</v>
      </c>
      <c r="AC651" t="s">
        <v>37</v>
      </c>
    </row>
    <row r="652" spans="1:29" x14ac:dyDescent="0.3">
      <c r="A652">
        <v>9374</v>
      </c>
      <c r="B652" t="s">
        <v>156</v>
      </c>
      <c r="C652" s="1">
        <v>45277</v>
      </c>
      <c r="D652" s="1">
        <v>45627</v>
      </c>
      <c r="E652">
        <f t="shared" si="60"/>
        <v>350</v>
      </c>
      <c r="F652" t="str">
        <f t="shared" si="61"/>
        <v>301-400</v>
      </c>
      <c r="G652">
        <v>15.99</v>
      </c>
      <c r="H652">
        <v>301</v>
      </c>
      <c r="I652" t="str">
        <f t="shared" si="62"/>
        <v>301-400</v>
      </c>
      <c r="J652" t="s">
        <v>29</v>
      </c>
      <c r="K652">
        <v>4</v>
      </c>
      <c r="L652">
        <v>6</v>
      </c>
      <c r="M652" t="b">
        <v>0</v>
      </c>
      <c r="N652">
        <v>619</v>
      </c>
      <c r="O652" t="str">
        <f t="shared" si="63"/>
        <v>601-800</v>
      </c>
      <c r="P652">
        <v>172</v>
      </c>
      <c r="Q652" t="str">
        <f t="shared" si="64"/>
        <v>151-200</v>
      </c>
      <c r="R652" t="s">
        <v>30</v>
      </c>
      <c r="S652" t="s">
        <v>46</v>
      </c>
      <c r="T652" t="s">
        <v>64</v>
      </c>
      <c r="U652">
        <v>37</v>
      </c>
      <c r="V652">
        <v>4.2</v>
      </c>
      <c r="W652" t="b">
        <v>1</v>
      </c>
      <c r="X652" t="s">
        <v>33</v>
      </c>
      <c r="Y652">
        <v>1153</v>
      </c>
      <c r="Z652" t="str">
        <f t="shared" si="65"/>
        <v>1001-2000</v>
      </c>
      <c r="AA652" t="s">
        <v>73</v>
      </c>
      <c r="AB652" t="s">
        <v>68</v>
      </c>
      <c r="AC652" t="s">
        <v>43</v>
      </c>
    </row>
    <row r="653" spans="1:29" x14ac:dyDescent="0.3">
      <c r="A653">
        <v>3918</v>
      </c>
      <c r="B653" t="s">
        <v>81</v>
      </c>
      <c r="C653" s="1">
        <v>45216</v>
      </c>
      <c r="D653" s="1">
        <v>45624</v>
      </c>
      <c r="E653">
        <f t="shared" si="60"/>
        <v>408</v>
      </c>
      <c r="F653" t="str">
        <f t="shared" si="61"/>
        <v>401-500</v>
      </c>
      <c r="G653">
        <v>7.99</v>
      </c>
      <c r="H653">
        <v>26</v>
      </c>
      <c r="I653" t="str">
        <f t="shared" si="62"/>
        <v>0-100</v>
      </c>
      <c r="J653" t="s">
        <v>29</v>
      </c>
      <c r="K653">
        <v>4</v>
      </c>
      <c r="L653">
        <v>5</v>
      </c>
      <c r="M653" t="b">
        <v>0</v>
      </c>
      <c r="N653">
        <v>416</v>
      </c>
      <c r="O653" t="str">
        <f t="shared" si="63"/>
        <v>401-600</v>
      </c>
      <c r="P653">
        <v>146</v>
      </c>
      <c r="Q653" t="str">
        <f t="shared" si="64"/>
        <v>101-150</v>
      </c>
      <c r="R653" t="s">
        <v>51</v>
      </c>
      <c r="S653" t="s">
        <v>46</v>
      </c>
      <c r="T653" t="s">
        <v>47</v>
      </c>
      <c r="U653">
        <v>41</v>
      </c>
      <c r="V653">
        <v>3.5</v>
      </c>
      <c r="W653" t="b">
        <v>1</v>
      </c>
      <c r="X653" t="s">
        <v>33</v>
      </c>
      <c r="Y653">
        <v>1506</v>
      </c>
      <c r="Z653" t="str">
        <f t="shared" si="65"/>
        <v>1001-2000</v>
      </c>
      <c r="AA653" t="s">
        <v>59</v>
      </c>
      <c r="AB653" t="s">
        <v>36</v>
      </c>
      <c r="AC653" t="s">
        <v>43</v>
      </c>
    </row>
    <row r="654" spans="1:29" x14ac:dyDescent="0.3">
      <c r="A654">
        <v>9866</v>
      </c>
      <c r="B654" t="s">
        <v>109</v>
      </c>
      <c r="C654" s="1">
        <v>45485</v>
      </c>
      <c r="D654" s="1">
        <v>45643</v>
      </c>
      <c r="E654">
        <f t="shared" si="60"/>
        <v>158</v>
      </c>
      <c r="F654" t="str">
        <f t="shared" si="61"/>
        <v>101-200</v>
      </c>
      <c r="G654">
        <v>11.99</v>
      </c>
      <c r="H654">
        <v>208</v>
      </c>
      <c r="I654" t="str">
        <f t="shared" si="62"/>
        <v>201-300</v>
      </c>
      <c r="J654" t="s">
        <v>39</v>
      </c>
      <c r="K654">
        <v>1</v>
      </c>
      <c r="L654">
        <v>1</v>
      </c>
      <c r="M654" t="b">
        <v>0</v>
      </c>
      <c r="N654">
        <v>466</v>
      </c>
      <c r="O654" t="str">
        <f t="shared" si="63"/>
        <v>401-600</v>
      </c>
      <c r="P654">
        <v>174</v>
      </c>
      <c r="Q654" t="str">
        <f t="shared" si="64"/>
        <v>151-200</v>
      </c>
      <c r="R654" t="s">
        <v>30</v>
      </c>
      <c r="S654" t="s">
        <v>57</v>
      </c>
      <c r="T654" t="s">
        <v>64</v>
      </c>
      <c r="U654">
        <v>51</v>
      </c>
      <c r="V654">
        <v>4</v>
      </c>
      <c r="W654" t="b">
        <v>1</v>
      </c>
      <c r="X654" t="s">
        <v>33</v>
      </c>
      <c r="Y654">
        <v>3817</v>
      </c>
      <c r="Z654" t="str">
        <f t="shared" si="65"/>
        <v>3001-4000</v>
      </c>
      <c r="AA654" t="s">
        <v>35</v>
      </c>
      <c r="AB654" t="s">
        <v>36</v>
      </c>
      <c r="AC654" t="s">
        <v>43</v>
      </c>
    </row>
    <row r="655" spans="1:29" x14ac:dyDescent="0.3">
      <c r="A655">
        <v>6389</v>
      </c>
      <c r="B655" t="s">
        <v>314</v>
      </c>
      <c r="C655" s="1">
        <v>44918</v>
      </c>
      <c r="D655" s="1">
        <v>45644</v>
      </c>
      <c r="E655">
        <f t="shared" si="60"/>
        <v>726</v>
      </c>
      <c r="F655" t="str">
        <f t="shared" si="61"/>
        <v>701-800</v>
      </c>
      <c r="G655">
        <v>11.99</v>
      </c>
      <c r="H655">
        <v>109</v>
      </c>
      <c r="I655" t="str">
        <f t="shared" si="62"/>
        <v>101-200</v>
      </c>
      <c r="J655" t="s">
        <v>54</v>
      </c>
      <c r="K655">
        <v>2</v>
      </c>
      <c r="L655">
        <v>3</v>
      </c>
      <c r="M655" t="b">
        <v>0</v>
      </c>
      <c r="N655">
        <v>701</v>
      </c>
      <c r="O655" t="str">
        <f t="shared" si="63"/>
        <v>601-800</v>
      </c>
      <c r="P655">
        <v>4</v>
      </c>
      <c r="Q655" t="str">
        <f t="shared" si="64"/>
        <v>0-50</v>
      </c>
      <c r="R655" t="s">
        <v>45</v>
      </c>
      <c r="S655" t="s">
        <v>31</v>
      </c>
      <c r="T655" t="s">
        <v>32</v>
      </c>
      <c r="U655">
        <v>64</v>
      </c>
      <c r="V655">
        <v>3.5</v>
      </c>
      <c r="W655" t="b">
        <v>0</v>
      </c>
      <c r="X655" t="s">
        <v>33</v>
      </c>
      <c r="Y655">
        <v>4662</v>
      </c>
      <c r="Z655" t="str">
        <f t="shared" si="65"/>
        <v>4001-5000</v>
      </c>
      <c r="AA655" t="s">
        <v>65</v>
      </c>
      <c r="AB655" t="s">
        <v>36</v>
      </c>
      <c r="AC655" t="s">
        <v>84</v>
      </c>
    </row>
    <row r="656" spans="1:29" x14ac:dyDescent="0.3">
      <c r="A656">
        <v>8733</v>
      </c>
      <c r="B656" t="s">
        <v>199</v>
      </c>
      <c r="C656" s="1">
        <v>45449</v>
      </c>
      <c r="D656" s="1">
        <v>45642</v>
      </c>
      <c r="E656">
        <f t="shared" si="60"/>
        <v>193</v>
      </c>
      <c r="F656" t="str">
        <f t="shared" si="61"/>
        <v>101-200</v>
      </c>
      <c r="G656">
        <v>15.99</v>
      </c>
      <c r="H656">
        <v>451</v>
      </c>
      <c r="I656" t="str">
        <f t="shared" si="62"/>
        <v>401-500</v>
      </c>
      <c r="J656" t="s">
        <v>63</v>
      </c>
      <c r="K656">
        <v>4</v>
      </c>
      <c r="L656">
        <v>4</v>
      </c>
      <c r="M656" t="b">
        <v>1</v>
      </c>
      <c r="N656">
        <v>742</v>
      </c>
      <c r="O656" t="str">
        <f t="shared" si="63"/>
        <v>601-800</v>
      </c>
      <c r="P656">
        <v>140</v>
      </c>
      <c r="Q656" t="str">
        <f t="shared" si="64"/>
        <v>101-150</v>
      </c>
      <c r="R656" t="s">
        <v>67</v>
      </c>
      <c r="S656" t="s">
        <v>46</v>
      </c>
      <c r="T656" t="s">
        <v>64</v>
      </c>
      <c r="U656">
        <v>37</v>
      </c>
      <c r="V656">
        <v>4.0999999999999996</v>
      </c>
      <c r="W656" t="b">
        <v>1</v>
      </c>
      <c r="X656" t="s">
        <v>33</v>
      </c>
      <c r="Y656">
        <v>3708</v>
      </c>
      <c r="Z656" t="str">
        <f t="shared" si="65"/>
        <v>3001-4000</v>
      </c>
      <c r="AA656" t="s">
        <v>59</v>
      </c>
      <c r="AB656" t="s">
        <v>36</v>
      </c>
      <c r="AC656" t="s">
        <v>84</v>
      </c>
    </row>
    <row r="657" spans="1:29" x14ac:dyDescent="0.3">
      <c r="A657">
        <v>8105</v>
      </c>
      <c r="B657" t="s">
        <v>55</v>
      </c>
      <c r="C657" s="1">
        <v>45192</v>
      </c>
      <c r="D657" s="1">
        <v>45622</v>
      </c>
      <c r="E657">
        <f t="shared" si="60"/>
        <v>430</v>
      </c>
      <c r="F657" t="str">
        <f t="shared" si="61"/>
        <v>401-500</v>
      </c>
      <c r="G657">
        <v>15.99</v>
      </c>
      <c r="H657">
        <v>33</v>
      </c>
      <c r="I657" t="str">
        <f t="shared" si="62"/>
        <v>0-100</v>
      </c>
      <c r="J657" t="s">
        <v>39</v>
      </c>
      <c r="K657">
        <v>4</v>
      </c>
      <c r="L657">
        <v>5</v>
      </c>
      <c r="M657" t="b">
        <v>1</v>
      </c>
      <c r="N657">
        <v>228</v>
      </c>
      <c r="O657" t="str">
        <f t="shared" si="63"/>
        <v>201-400</v>
      </c>
      <c r="P657">
        <v>42</v>
      </c>
      <c r="Q657" t="str">
        <f t="shared" si="64"/>
        <v>0-50</v>
      </c>
      <c r="R657" t="s">
        <v>56</v>
      </c>
      <c r="S657" t="s">
        <v>57</v>
      </c>
      <c r="T657" t="s">
        <v>32</v>
      </c>
      <c r="U657">
        <v>21</v>
      </c>
      <c r="V657">
        <v>4</v>
      </c>
      <c r="W657" t="b">
        <v>1</v>
      </c>
      <c r="X657" t="s">
        <v>33</v>
      </c>
      <c r="Y657">
        <v>1256</v>
      </c>
      <c r="Z657" t="str">
        <f t="shared" si="65"/>
        <v>1001-2000</v>
      </c>
      <c r="AA657" t="s">
        <v>35</v>
      </c>
      <c r="AB657" t="s">
        <v>36</v>
      </c>
      <c r="AC657" t="s">
        <v>37</v>
      </c>
    </row>
    <row r="658" spans="1:29" x14ac:dyDescent="0.3">
      <c r="A658">
        <v>3443</v>
      </c>
      <c r="B658" t="s">
        <v>137</v>
      </c>
      <c r="C658" s="1">
        <v>45352</v>
      </c>
      <c r="D658" s="1">
        <v>45631</v>
      </c>
      <c r="E658">
        <f t="shared" si="60"/>
        <v>279</v>
      </c>
      <c r="F658" t="str">
        <f t="shared" si="61"/>
        <v>201-300</v>
      </c>
      <c r="G658">
        <v>15.99</v>
      </c>
      <c r="H658">
        <v>467</v>
      </c>
      <c r="I658" t="str">
        <f t="shared" si="62"/>
        <v>401-500</v>
      </c>
      <c r="J658" t="s">
        <v>54</v>
      </c>
      <c r="K658">
        <v>4</v>
      </c>
      <c r="L658">
        <v>2</v>
      </c>
      <c r="M658" t="b">
        <v>0</v>
      </c>
      <c r="N658">
        <v>18</v>
      </c>
      <c r="O658" t="str">
        <f t="shared" si="63"/>
        <v>0-200</v>
      </c>
      <c r="P658">
        <v>34</v>
      </c>
      <c r="Q658" t="str">
        <f t="shared" si="64"/>
        <v>0-50</v>
      </c>
      <c r="R658" t="s">
        <v>67</v>
      </c>
      <c r="S658" t="s">
        <v>72</v>
      </c>
      <c r="T658" t="s">
        <v>75</v>
      </c>
      <c r="U658">
        <v>100</v>
      </c>
      <c r="V658">
        <v>4.0999999999999996</v>
      </c>
      <c r="W658" t="b">
        <v>1</v>
      </c>
      <c r="X658" t="s">
        <v>33</v>
      </c>
      <c r="Y658">
        <v>1792</v>
      </c>
      <c r="Z658" t="str">
        <f t="shared" si="65"/>
        <v>1001-2000</v>
      </c>
      <c r="AA658" t="s">
        <v>35</v>
      </c>
      <c r="AB658" t="s">
        <v>60</v>
      </c>
      <c r="AC658" t="s">
        <v>84</v>
      </c>
    </row>
    <row r="659" spans="1:29" x14ac:dyDescent="0.3">
      <c r="A659">
        <v>2664</v>
      </c>
      <c r="B659" t="s">
        <v>88</v>
      </c>
      <c r="C659" s="1">
        <v>45214</v>
      </c>
      <c r="D659" s="1">
        <v>45623</v>
      </c>
      <c r="E659">
        <f t="shared" si="60"/>
        <v>409</v>
      </c>
      <c r="F659" t="str">
        <f t="shared" si="61"/>
        <v>401-500</v>
      </c>
      <c r="G659">
        <v>7.99</v>
      </c>
      <c r="H659">
        <v>123</v>
      </c>
      <c r="I659" t="str">
        <f t="shared" si="62"/>
        <v>101-200</v>
      </c>
      <c r="J659" t="s">
        <v>70</v>
      </c>
      <c r="K659">
        <v>2</v>
      </c>
      <c r="L659">
        <v>3</v>
      </c>
      <c r="M659" t="b">
        <v>1</v>
      </c>
      <c r="N659">
        <v>826</v>
      </c>
      <c r="O659" t="str">
        <f t="shared" si="63"/>
        <v>801-1000</v>
      </c>
      <c r="P659">
        <v>79</v>
      </c>
      <c r="Q659" t="str">
        <f t="shared" si="64"/>
        <v>51-100</v>
      </c>
      <c r="R659" t="s">
        <v>71</v>
      </c>
      <c r="S659" t="s">
        <v>57</v>
      </c>
      <c r="T659" t="s">
        <v>40</v>
      </c>
      <c r="U659">
        <v>34</v>
      </c>
      <c r="V659">
        <v>3.5</v>
      </c>
      <c r="W659" t="b">
        <v>0</v>
      </c>
      <c r="X659" t="s">
        <v>33</v>
      </c>
      <c r="Y659">
        <v>402</v>
      </c>
      <c r="Z659" t="str">
        <f t="shared" si="65"/>
        <v>0-1000</v>
      </c>
      <c r="AA659" t="s">
        <v>41</v>
      </c>
      <c r="AB659" t="s">
        <v>60</v>
      </c>
      <c r="AC659" t="s">
        <v>43</v>
      </c>
    </row>
    <row r="660" spans="1:29" x14ac:dyDescent="0.3">
      <c r="A660">
        <v>1782</v>
      </c>
      <c r="B660" t="s">
        <v>350</v>
      </c>
      <c r="C660" s="1">
        <v>45047</v>
      </c>
      <c r="D660" s="1">
        <v>45625</v>
      </c>
      <c r="E660">
        <f t="shared" si="60"/>
        <v>578</v>
      </c>
      <c r="F660" t="str">
        <f t="shared" si="61"/>
        <v>501-600</v>
      </c>
      <c r="G660">
        <v>15.99</v>
      </c>
      <c r="H660">
        <v>139</v>
      </c>
      <c r="I660" t="str">
        <f t="shared" si="62"/>
        <v>101-200</v>
      </c>
      <c r="J660" t="s">
        <v>89</v>
      </c>
      <c r="K660">
        <v>1</v>
      </c>
      <c r="L660">
        <v>4</v>
      </c>
      <c r="M660" t="b">
        <v>1</v>
      </c>
      <c r="N660">
        <v>357</v>
      </c>
      <c r="O660" t="str">
        <f t="shared" si="63"/>
        <v>201-400</v>
      </c>
      <c r="P660">
        <v>44</v>
      </c>
      <c r="Q660" t="str">
        <f t="shared" si="64"/>
        <v>0-50</v>
      </c>
      <c r="R660" t="s">
        <v>56</v>
      </c>
      <c r="S660" t="s">
        <v>46</v>
      </c>
      <c r="T660" t="s">
        <v>58</v>
      </c>
      <c r="U660">
        <v>67</v>
      </c>
      <c r="V660">
        <v>4.0999999999999996</v>
      </c>
      <c r="W660" t="b">
        <v>0</v>
      </c>
      <c r="X660" t="s">
        <v>33</v>
      </c>
      <c r="Y660">
        <v>1271</v>
      </c>
      <c r="Z660" t="str">
        <f t="shared" si="65"/>
        <v>1001-2000</v>
      </c>
      <c r="AA660" t="s">
        <v>41</v>
      </c>
      <c r="AB660" t="s">
        <v>68</v>
      </c>
      <c r="AC660" t="s">
        <v>43</v>
      </c>
    </row>
    <row r="661" spans="1:29" x14ac:dyDescent="0.3">
      <c r="A661">
        <v>1337</v>
      </c>
      <c r="B661" t="s">
        <v>351</v>
      </c>
      <c r="C661" s="1">
        <v>45036</v>
      </c>
      <c r="D661" s="1">
        <v>45642</v>
      </c>
      <c r="E661">
        <f t="shared" si="60"/>
        <v>606</v>
      </c>
      <c r="F661" t="str">
        <f t="shared" si="61"/>
        <v>601-700</v>
      </c>
      <c r="G661">
        <v>7.99</v>
      </c>
      <c r="H661">
        <v>103</v>
      </c>
      <c r="I661" t="str">
        <f t="shared" si="62"/>
        <v>101-200</v>
      </c>
      <c r="J661" t="s">
        <v>89</v>
      </c>
      <c r="K661">
        <v>2</v>
      </c>
      <c r="L661">
        <v>1</v>
      </c>
      <c r="M661" t="b">
        <v>0</v>
      </c>
      <c r="N661">
        <v>474</v>
      </c>
      <c r="O661" t="str">
        <f t="shared" si="63"/>
        <v>401-600</v>
      </c>
      <c r="P661">
        <v>2</v>
      </c>
      <c r="Q661" t="str">
        <f t="shared" si="64"/>
        <v>0-50</v>
      </c>
      <c r="R661" t="s">
        <v>71</v>
      </c>
      <c r="S661" t="s">
        <v>31</v>
      </c>
      <c r="T661" t="s">
        <v>40</v>
      </c>
      <c r="U661">
        <v>31</v>
      </c>
      <c r="V661">
        <v>3.5</v>
      </c>
      <c r="W661" t="b">
        <v>0</v>
      </c>
      <c r="X661" t="s">
        <v>33</v>
      </c>
      <c r="Y661">
        <v>4537</v>
      </c>
      <c r="Z661" t="str">
        <f t="shared" si="65"/>
        <v>4001-5000</v>
      </c>
      <c r="AA661" t="s">
        <v>59</v>
      </c>
      <c r="AB661" t="s">
        <v>60</v>
      </c>
      <c r="AC661" t="s">
        <v>84</v>
      </c>
    </row>
    <row r="662" spans="1:29" x14ac:dyDescent="0.3">
      <c r="A662">
        <v>5901</v>
      </c>
      <c r="B662" t="s">
        <v>44</v>
      </c>
      <c r="C662" s="1">
        <v>45022</v>
      </c>
      <c r="D662" s="1">
        <v>45644</v>
      </c>
      <c r="E662">
        <f t="shared" si="60"/>
        <v>622</v>
      </c>
      <c r="F662" t="str">
        <f t="shared" si="61"/>
        <v>601-700</v>
      </c>
      <c r="G662">
        <v>7.99</v>
      </c>
      <c r="H662">
        <v>207</v>
      </c>
      <c r="I662" t="str">
        <f t="shared" si="62"/>
        <v>201-300</v>
      </c>
      <c r="J662" t="s">
        <v>63</v>
      </c>
      <c r="K662">
        <v>5</v>
      </c>
      <c r="L662">
        <v>5</v>
      </c>
      <c r="M662" t="b">
        <v>1</v>
      </c>
      <c r="N662">
        <v>946</v>
      </c>
      <c r="O662" t="str">
        <f t="shared" si="63"/>
        <v>801-1000</v>
      </c>
      <c r="P662">
        <v>166</v>
      </c>
      <c r="Q662" t="str">
        <f t="shared" si="64"/>
        <v>151-200</v>
      </c>
      <c r="R662" t="s">
        <v>83</v>
      </c>
      <c r="S662" t="s">
        <v>72</v>
      </c>
      <c r="T662" t="s">
        <v>32</v>
      </c>
      <c r="U662">
        <v>96</v>
      </c>
      <c r="V662">
        <v>4.5999999999999996</v>
      </c>
      <c r="W662" t="b">
        <v>0</v>
      </c>
      <c r="X662" t="s">
        <v>33</v>
      </c>
      <c r="Y662">
        <v>4815</v>
      </c>
      <c r="Z662" t="str">
        <f t="shared" si="65"/>
        <v>4001-5000</v>
      </c>
      <c r="AA662" t="s">
        <v>73</v>
      </c>
      <c r="AB662" t="s">
        <v>77</v>
      </c>
      <c r="AC662" t="s">
        <v>43</v>
      </c>
    </row>
    <row r="663" spans="1:29" x14ac:dyDescent="0.3">
      <c r="A663">
        <v>2731</v>
      </c>
      <c r="B663" t="s">
        <v>352</v>
      </c>
      <c r="C663" s="1">
        <v>45454</v>
      </c>
      <c r="D663" s="1">
        <v>45639</v>
      </c>
      <c r="E663">
        <f t="shared" si="60"/>
        <v>185</v>
      </c>
      <c r="F663" t="str">
        <f t="shared" si="61"/>
        <v>101-200</v>
      </c>
      <c r="G663">
        <v>15.99</v>
      </c>
      <c r="H663">
        <v>267</v>
      </c>
      <c r="I663" t="str">
        <f t="shared" si="62"/>
        <v>201-300</v>
      </c>
      <c r="J663" t="s">
        <v>89</v>
      </c>
      <c r="K663">
        <v>5</v>
      </c>
      <c r="L663">
        <v>5</v>
      </c>
      <c r="M663" t="b">
        <v>1</v>
      </c>
      <c r="N663">
        <v>890</v>
      </c>
      <c r="O663" t="str">
        <f t="shared" si="63"/>
        <v>801-1000</v>
      </c>
      <c r="P663">
        <v>187</v>
      </c>
      <c r="Q663" t="str">
        <f t="shared" si="64"/>
        <v>151-200</v>
      </c>
      <c r="R663" t="s">
        <v>51</v>
      </c>
      <c r="S663" t="s">
        <v>31</v>
      </c>
      <c r="T663" t="s">
        <v>75</v>
      </c>
      <c r="U663">
        <v>98</v>
      </c>
      <c r="V663">
        <v>3</v>
      </c>
      <c r="W663" t="b">
        <v>1</v>
      </c>
      <c r="X663" t="s">
        <v>33</v>
      </c>
      <c r="Y663">
        <v>3510</v>
      </c>
      <c r="Z663" t="str">
        <f t="shared" si="65"/>
        <v>3001-4000</v>
      </c>
      <c r="AA663" t="s">
        <v>65</v>
      </c>
      <c r="AB663" t="s">
        <v>68</v>
      </c>
      <c r="AC663" t="s">
        <v>61</v>
      </c>
    </row>
    <row r="664" spans="1:29" x14ac:dyDescent="0.3">
      <c r="A664">
        <v>8307</v>
      </c>
      <c r="B664" t="s">
        <v>168</v>
      </c>
      <c r="C664" s="1">
        <v>45295</v>
      </c>
      <c r="D664" s="1">
        <v>45632</v>
      </c>
      <c r="E664">
        <f t="shared" si="60"/>
        <v>337</v>
      </c>
      <c r="F664" t="str">
        <f t="shared" si="61"/>
        <v>301-400</v>
      </c>
      <c r="G664">
        <v>7.99</v>
      </c>
      <c r="H664">
        <v>266</v>
      </c>
      <c r="I664" t="str">
        <f t="shared" si="62"/>
        <v>201-300</v>
      </c>
      <c r="J664" t="s">
        <v>63</v>
      </c>
      <c r="K664">
        <v>5</v>
      </c>
      <c r="L664">
        <v>3</v>
      </c>
      <c r="M664" t="b">
        <v>1</v>
      </c>
      <c r="N664">
        <v>583</v>
      </c>
      <c r="O664" t="str">
        <f t="shared" si="63"/>
        <v>401-600</v>
      </c>
      <c r="P664">
        <v>131</v>
      </c>
      <c r="Q664" t="str">
        <f t="shared" si="64"/>
        <v>101-150</v>
      </c>
      <c r="R664" t="s">
        <v>45</v>
      </c>
      <c r="S664" t="s">
        <v>46</v>
      </c>
      <c r="T664" t="s">
        <v>47</v>
      </c>
      <c r="U664">
        <v>0</v>
      </c>
      <c r="V664">
        <v>4</v>
      </c>
      <c r="W664" t="b">
        <v>0</v>
      </c>
      <c r="X664" t="s">
        <v>33</v>
      </c>
      <c r="Y664">
        <v>4789</v>
      </c>
      <c r="Z664" t="str">
        <f t="shared" si="65"/>
        <v>4001-5000</v>
      </c>
      <c r="AA664" t="s">
        <v>73</v>
      </c>
      <c r="AB664" t="s">
        <v>36</v>
      </c>
      <c r="AC664" t="s">
        <v>61</v>
      </c>
    </row>
    <row r="665" spans="1:29" x14ac:dyDescent="0.3">
      <c r="A665">
        <v>8019</v>
      </c>
      <c r="B665" t="s">
        <v>353</v>
      </c>
      <c r="C665" s="1">
        <v>44976</v>
      </c>
      <c r="D665" s="1">
        <v>45615</v>
      </c>
      <c r="E665">
        <f t="shared" si="60"/>
        <v>639</v>
      </c>
      <c r="F665" t="str">
        <f t="shared" si="61"/>
        <v>601-700</v>
      </c>
      <c r="G665">
        <v>11.99</v>
      </c>
      <c r="H665">
        <v>240</v>
      </c>
      <c r="I665" t="str">
        <f t="shared" si="62"/>
        <v>201-300</v>
      </c>
      <c r="J665" t="s">
        <v>70</v>
      </c>
      <c r="K665">
        <v>4</v>
      </c>
      <c r="L665">
        <v>1</v>
      </c>
      <c r="M665" t="b">
        <v>0</v>
      </c>
      <c r="N665">
        <v>304</v>
      </c>
      <c r="O665" t="str">
        <f t="shared" si="63"/>
        <v>201-400</v>
      </c>
      <c r="P665">
        <v>25</v>
      </c>
      <c r="Q665" t="str">
        <f t="shared" si="64"/>
        <v>0-50</v>
      </c>
      <c r="R665" t="s">
        <v>45</v>
      </c>
      <c r="S665" t="s">
        <v>31</v>
      </c>
      <c r="T665" t="s">
        <v>40</v>
      </c>
      <c r="U665">
        <v>66</v>
      </c>
      <c r="V665">
        <v>4.5999999999999996</v>
      </c>
      <c r="W665" t="b">
        <v>0</v>
      </c>
      <c r="X665" t="s">
        <v>33</v>
      </c>
      <c r="Y665">
        <v>863</v>
      </c>
      <c r="Z665" t="str">
        <f t="shared" si="65"/>
        <v>0-1000</v>
      </c>
      <c r="AA665" t="s">
        <v>59</v>
      </c>
      <c r="AB665" t="s">
        <v>60</v>
      </c>
      <c r="AC665" t="s">
        <v>43</v>
      </c>
    </row>
    <row r="666" spans="1:29" x14ac:dyDescent="0.3">
      <c r="A666">
        <v>4847</v>
      </c>
      <c r="B666" t="s">
        <v>163</v>
      </c>
      <c r="C666" s="1">
        <v>45261</v>
      </c>
      <c r="D666" s="1">
        <v>45626</v>
      </c>
      <c r="E666">
        <f t="shared" si="60"/>
        <v>365</v>
      </c>
      <c r="F666" t="str">
        <f t="shared" si="61"/>
        <v>301-400</v>
      </c>
      <c r="G666">
        <v>15.99</v>
      </c>
      <c r="H666">
        <v>315</v>
      </c>
      <c r="I666" t="str">
        <f t="shared" si="62"/>
        <v>301-400</v>
      </c>
      <c r="J666" t="s">
        <v>63</v>
      </c>
      <c r="K666">
        <v>1</v>
      </c>
      <c r="L666">
        <v>6</v>
      </c>
      <c r="M666" t="b">
        <v>0</v>
      </c>
      <c r="N666">
        <v>205</v>
      </c>
      <c r="O666" t="str">
        <f t="shared" si="63"/>
        <v>201-400</v>
      </c>
      <c r="P666">
        <v>92</v>
      </c>
      <c r="Q666" t="str">
        <f t="shared" si="64"/>
        <v>51-100</v>
      </c>
      <c r="R666" t="s">
        <v>56</v>
      </c>
      <c r="S666" t="s">
        <v>31</v>
      </c>
      <c r="T666" t="s">
        <v>64</v>
      </c>
      <c r="U666">
        <v>67</v>
      </c>
      <c r="V666">
        <v>3.5</v>
      </c>
      <c r="W666" t="b">
        <v>0</v>
      </c>
      <c r="X666" t="s">
        <v>33</v>
      </c>
      <c r="Y666">
        <v>1584</v>
      </c>
      <c r="Z666" t="str">
        <f t="shared" si="65"/>
        <v>1001-2000</v>
      </c>
      <c r="AA666" t="s">
        <v>73</v>
      </c>
      <c r="AB666" t="s">
        <v>77</v>
      </c>
      <c r="AC666" t="s">
        <v>37</v>
      </c>
    </row>
    <row r="667" spans="1:29" x14ac:dyDescent="0.3">
      <c r="A667">
        <v>9822</v>
      </c>
      <c r="B667" t="s">
        <v>150</v>
      </c>
      <c r="C667" s="1">
        <v>45100</v>
      </c>
      <c r="D667" s="1">
        <v>45639</v>
      </c>
      <c r="E667">
        <f t="shared" si="60"/>
        <v>539</v>
      </c>
      <c r="F667" t="str">
        <f t="shared" si="61"/>
        <v>501-600</v>
      </c>
      <c r="G667">
        <v>7.99</v>
      </c>
      <c r="H667">
        <v>276</v>
      </c>
      <c r="I667" t="str">
        <f t="shared" si="62"/>
        <v>201-300</v>
      </c>
      <c r="J667" t="s">
        <v>70</v>
      </c>
      <c r="K667">
        <v>4</v>
      </c>
      <c r="L667">
        <v>1</v>
      </c>
      <c r="M667" t="b">
        <v>1</v>
      </c>
      <c r="N667">
        <v>348</v>
      </c>
      <c r="O667" t="str">
        <f t="shared" si="63"/>
        <v>201-400</v>
      </c>
      <c r="P667">
        <v>13</v>
      </c>
      <c r="Q667" t="str">
        <f t="shared" si="64"/>
        <v>0-50</v>
      </c>
      <c r="R667" t="s">
        <v>56</v>
      </c>
      <c r="S667" t="s">
        <v>72</v>
      </c>
      <c r="T667" t="s">
        <v>40</v>
      </c>
      <c r="U667">
        <v>34</v>
      </c>
      <c r="V667">
        <v>4.7</v>
      </c>
      <c r="W667" t="b">
        <v>0</v>
      </c>
      <c r="X667" t="s">
        <v>33</v>
      </c>
      <c r="Y667">
        <v>3178</v>
      </c>
      <c r="Z667" t="str">
        <f t="shared" si="65"/>
        <v>3001-4000</v>
      </c>
      <c r="AA667" t="s">
        <v>59</v>
      </c>
      <c r="AB667" t="s">
        <v>77</v>
      </c>
      <c r="AC667" t="s">
        <v>84</v>
      </c>
    </row>
    <row r="668" spans="1:29" x14ac:dyDescent="0.3">
      <c r="A668">
        <v>9141</v>
      </c>
      <c r="B668" t="s">
        <v>354</v>
      </c>
      <c r="C668" s="1">
        <v>45229</v>
      </c>
      <c r="D668" s="1">
        <v>45621</v>
      </c>
      <c r="E668">
        <f t="shared" si="60"/>
        <v>392</v>
      </c>
      <c r="F668" t="str">
        <f t="shared" si="61"/>
        <v>301-400</v>
      </c>
      <c r="G668">
        <v>7.99</v>
      </c>
      <c r="H668">
        <v>308</v>
      </c>
      <c r="I668" t="str">
        <f t="shared" si="62"/>
        <v>301-400</v>
      </c>
      <c r="J668" t="s">
        <v>39</v>
      </c>
      <c r="K668">
        <v>1</v>
      </c>
      <c r="L668">
        <v>5</v>
      </c>
      <c r="M668" t="b">
        <v>0</v>
      </c>
      <c r="N668">
        <v>107</v>
      </c>
      <c r="O668" t="str">
        <f t="shared" si="63"/>
        <v>0-200</v>
      </c>
      <c r="P668">
        <v>87</v>
      </c>
      <c r="Q668" t="str">
        <f t="shared" si="64"/>
        <v>51-100</v>
      </c>
      <c r="R668" t="s">
        <v>45</v>
      </c>
      <c r="S668" t="s">
        <v>72</v>
      </c>
      <c r="T668" t="s">
        <v>75</v>
      </c>
      <c r="U668">
        <v>17</v>
      </c>
      <c r="V668">
        <v>3.4</v>
      </c>
      <c r="W668" t="b">
        <v>0</v>
      </c>
      <c r="X668" t="s">
        <v>33</v>
      </c>
      <c r="Y668">
        <v>4108</v>
      </c>
      <c r="Z668" t="str">
        <f t="shared" si="65"/>
        <v>4001-5000</v>
      </c>
      <c r="AA668" t="s">
        <v>41</v>
      </c>
      <c r="AB668" t="s">
        <v>60</v>
      </c>
      <c r="AC668" t="s">
        <v>37</v>
      </c>
    </row>
    <row r="669" spans="1:29" x14ac:dyDescent="0.3">
      <c r="A669">
        <v>7539</v>
      </c>
      <c r="B669" t="s">
        <v>345</v>
      </c>
      <c r="C669" s="1">
        <v>45170</v>
      </c>
      <c r="D669" s="1">
        <v>45634</v>
      </c>
      <c r="E669">
        <f t="shared" si="60"/>
        <v>464</v>
      </c>
      <c r="F669" t="str">
        <f t="shared" si="61"/>
        <v>401-500</v>
      </c>
      <c r="G669">
        <v>7.99</v>
      </c>
      <c r="H669">
        <v>297</v>
      </c>
      <c r="I669" t="str">
        <f t="shared" si="62"/>
        <v>201-300</v>
      </c>
      <c r="J669" t="s">
        <v>63</v>
      </c>
      <c r="K669">
        <v>1</v>
      </c>
      <c r="L669">
        <v>6</v>
      </c>
      <c r="M669" t="b">
        <v>1</v>
      </c>
      <c r="N669">
        <v>959</v>
      </c>
      <c r="O669" t="str">
        <f t="shared" si="63"/>
        <v>801-1000</v>
      </c>
      <c r="P669">
        <v>71</v>
      </c>
      <c r="Q669" t="str">
        <f t="shared" si="64"/>
        <v>51-100</v>
      </c>
      <c r="R669" t="s">
        <v>71</v>
      </c>
      <c r="S669" t="s">
        <v>72</v>
      </c>
      <c r="T669" t="s">
        <v>75</v>
      </c>
      <c r="U669">
        <v>82</v>
      </c>
      <c r="V669">
        <v>3.3</v>
      </c>
      <c r="W669" t="b">
        <v>1</v>
      </c>
      <c r="X669" t="s">
        <v>33</v>
      </c>
      <c r="Y669">
        <v>2562</v>
      </c>
      <c r="Z669" t="str">
        <f t="shared" si="65"/>
        <v>2001-3000</v>
      </c>
      <c r="AA669" t="s">
        <v>73</v>
      </c>
      <c r="AB669" t="s">
        <v>42</v>
      </c>
      <c r="AC669" t="s">
        <v>84</v>
      </c>
    </row>
    <row r="670" spans="1:29" x14ac:dyDescent="0.3">
      <c r="A670">
        <v>1390</v>
      </c>
      <c r="B670" t="s">
        <v>355</v>
      </c>
      <c r="C670" s="1">
        <v>45501</v>
      </c>
      <c r="D670" s="1">
        <v>45625</v>
      </c>
      <c r="E670">
        <f t="shared" si="60"/>
        <v>124</v>
      </c>
      <c r="F670" t="str">
        <f t="shared" si="61"/>
        <v>101-200</v>
      </c>
      <c r="G670">
        <v>11.99</v>
      </c>
      <c r="H670">
        <v>326</v>
      </c>
      <c r="I670" t="str">
        <f t="shared" si="62"/>
        <v>301-400</v>
      </c>
      <c r="J670" t="s">
        <v>63</v>
      </c>
      <c r="K670">
        <v>4</v>
      </c>
      <c r="L670">
        <v>1</v>
      </c>
      <c r="M670" t="b">
        <v>0</v>
      </c>
      <c r="N670">
        <v>439</v>
      </c>
      <c r="O670" t="str">
        <f t="shared" si="63"/>
        <v>401-600</v>
      </c>
      <c r="P670">
        <v>88</v>
      </c>
      <c r="Q670" t="str">
        <f t="shared" si="64"/>
        <v>51-100</v>
      </c>
      <c r="R670" t="s">
        <v>83</v>
      </c>
      <c r="S670" t="s">
        <v>46</v>
      </c>
      <c r="T670" t="s">
        <v>64</v>
      </c>
      <c r="U670">
        <v>3</v>
      </c>
      <c r="V670">
        <v>3.3</v>
      </c>
      <c r="W670" t="b">
        <v>1</v>
      </c>
      <c r="X670" t="s">
        <v>33</v>
      </c>
      <c r="Y670">
        <v>3499</v>
      </c>
      <c r="Z670" t="str">
        <f t="shared" si="65"/>
        <v>3001-4000</v>
      </c>
      <c r="AA670" t="s">
        <v>59</v>
      </c>
      <c r="AB670" t="s">
        <v>42</v>
      </c>
      <c r="AC670" t="s">
        <v>84</v>
      </c>
    </row>
    <row r="671" spans="1:29" x14ac:dyDescent="0.3">
      <c r="A671">
        <v>9505</v>
      </c>
      <c r="B671" t="s">
        <v>194</v>
      </c>
      <c r="C671" s="1">
        <v>45469</v>
      </c>
      <c r="D671" s="1">
        <v>45630</v>
      </c>
      <c r="E671">
        <f t="shared" si="60"/>
        <v>161</v>
      </c>
      <c r="F671" t="str">
        <f t="shared" si="61"/>
        <v>101-200</v>
      </c>
      <c r="G671">
        <v>15.99</v>
      </c>
      <c r="H671">
        <v>352</v>
      </c>
      <c r="I671" t="str">
        <f t="shared" si="62"/>
        <v>301-400</v>
      </c>
      <c r="J671" t="s">
        <v>70</v>
      </c>
      <c r="K671">
        <v>4</v>
      </c>
      <c r="L671">
        <v>6</v>
      </c>
      <c r="M671" t="b">
        <v>0</v>
      </c>
      <c r="N671">
        <v>757</v>
      </c>
      <c r="O671" t="str">
        <f t="shared" si="63"/>
        <v>601-800</v>
      </c>
      <c r="P671">
        <v>13</v>
      </c>
      <c r="Q671" t="str">
        <f t="shared" si="64"/>
        <v>0-50</v>
      </c>
      <c r="R671" t="s">
        <v>83</v>
      </c>
      <c r="S671" t="s">
        <v>46</v>
      </c>
      <c r="T671" t="s">
        <v>32</v>
      </c>
      <c r="U671">
        <v>67</v>
      </c>
      <c r="V671">
        <v>4.3</v>
      </c>
      <c r="W671" t="b">
        <v>1</v>
      </c>
      <c r="X671" t="s">
        <v>33</v>
      </c>
      <c r="Y671">
        <v>3645</v>
      </c>
      <c r="Z671" t="str">
        <f t="shared" si="65"/>
        <v>3001-4000</v>
      </c>
      <c r="AA671" t="s">
        <v>73</v>
      </c>
      <c r="AB671" t="s">
        <v>36</v>
      </c>
      <c r="AC671" t="s">
        <v>84</v>
      </c>
    </row>
    <row r="672" spans="1:29" x14ac:dyDescent="0.3">
      <c r="A672">
        <v>6741</v>
      </c>
      <c r="B672" t="s">
        <v>178</v>
      </c>
      <c r="C672" s="1">
        <v>45227</v>
      </c>
      <c r="D672" s="1">
        <v>45616</v>
      </c>
      <c r="E672">
        <f t="shared" si="60"/>
        <v>389</v>
      </c>
      <c r="F672" t="str">
        <f t="shared" si="61"/>
        <v>301-400</v>
      </c>
      <c r="G672">
        <v>7.99</v>
      </c>
      <c r="H672">
        <v>180</v>
      </c>
      <c r="I672" t="str">
        <f t="shared" si="62"/>
        <v>101-200</v>
      </c>
      <c r="J672" t="s">
        <v>50</v>
      </c>
      <c r="K672">
        <v>5</v>
      </c>
      <c r="L672">
        <v>2</v>
      </c>
      <c r="M672" t="b">
        <v>1</v>
      </c>
      <c r="N672">
        <v>647</v>
      </c>
      <c r="O672" t="str">
        <f t="shared" si="63"/>
        <v>601-800</v>
      </c>
      <c r="P672">
        <v>2</v>
      </c>
      <c r="Q672" t="str">
        <f t="shared" si="64"/>
        <v>0-50</v>
      </c>
      <c r="R672" t="s">
        <v>45</v>
      </c>
      <c r="S672" t="s">
        <v>72</v>
      </c>
      <c r="T672" t="s">
        <v>75</v>
      </c>
      <c r="U672">
        <v>9</v>
      </c>
      <c r="V672">
        <v>3.5</v>
      </c>
      <c r="W672" t="b">
        <v>0</v>
      </c>
      <c r="X672" t="s">
        <v>33</v>
      </c>
      <c r="Y672">
        <v>2989</v>
      </c>
      <c r="Z672" t="str">
        <f t="shared" si="65"/>
        <v>2001-3000</v>
      </c>
      <c r="AA672" t="s">
        <v>35</v>
      </c>
      <c r="AB672" t="s">
        <v>77</v>
      </c>
      <c r="AC672" t="s">
        <v>84</v>
      </c>
    </row>
    <row r="673" spans="1:29" x14ac:dyDescent="0.3">
      <c r="A673">
        <v>1790</v>
      </c>
      <c r="B673" t="s">
        <v>356</v>
      </c>
      <c r="C673" s="1">
        <v>45362</v>
      </c>
      <c r="D673" s="1">
        <v>45627</v>
      </c>
      <c r="E673">
        <f t="shared" si="60"/>
        <v>265</v>
      </c>
      <c r="F673" t="str">
        <f t="shared" si="61"/>
        <v>201-300</v>
      </c>
      <c r="G673">
        <v>11.99</v>
      </c>
      <c r="H673">
        <v>362</v>
      </c>
      <c r="I673" t="str">
        <f t="shared" si="62"/>
        <v>301-400</v>
      </c>
      <c r="J673" t="s">
        <v>50</v>
      </c>
      <c r="K673">
        <v>2</v>
      </c>
      <c r="L673">
        <v>2</v>
      </c>
      <c r="M673" t="b">
        <v>0</v>
      </c>
      <c r="N673">
        <v>535</v>
      </c>
      <c r="O673" t="str">
        <f t="shared" si="63"/>
        <v>401-600</v>
      </c>
      <c r="P673">
        <v>200</v>
      </c>
      <c r="Q673" t="str">
        <f t="shared" si="64"/>
        <v>151-200</v>
      </c>
      <c r="R673" t="s">
        <v>71</v>
      </c>
      <c r="S673" t="s">
        <v>46</v>
      </c>
      <c r="T673" t="s">
        <v>32</v>
      </c>
      <c r="U673">
        <v>60</v>
      </c>
      <c r="V673">
        <v>4.9000000000000004</v>
      </c>
      <c r="W673" t="b">
        <v>1</v>
      </c>
      <c r="X673" t="s">
        <v>33</v>
      </c>
      <c r="Y673">
        <v>55</v>
      </c>
      <c r="Z673" t="str">
        <f t="shared" si="65"/>
        <v>0-1000</v>
      </c>
      <c r="AA673" t="s">
        <v>73</v>
      </c>
      <c r="AB673" t="s">
        <v>60</v>
      </c>
      <c r="AC673" t="s">
        <v>37</v>
      </c>
    </row>
    <row r="674" spans="1:29" x14ac:dyDescent="0.3">
      <c r="A674">
        <v>6491</v>
      </c>
      <c r="B674" t="s">
        <v>357</v>
      </c>
      <c r="C674" s="1">
        <v>44941</v>
      </c>
      <c r="D674" s="1">
        <v>45624</v>
      </c>
      <c r="E674">
        <f t="shared" si="60"/>
        <v>683</v>
      </c>
      <c r="F674" t="str">
        <f t="shared" si="61"/>
        <v>601-700</v>
      </c>
      <c r="G674">
        <v>7.99</v>
      </c>
      <c r="H674">
        <v>154</v>
      </c>
      <c r="I674" t="str">
        <f t="shared" si="62"/>
        <v>101-200</v>
      </c>
      <c r="J674" t="s">
        <v>29</v>
      </c>
      <c r="K674">
        <v>5</v>
      </c>
      <c r="L674">
        <v>4</v>
      </c>
      <c r="M674" t="b">
        <v>1</v>
      </c>
      <c r="N674">
        <v>340</v>
      </c>
      <c r="O674" t="str">
        <f t="shared" si="63"/>
        <v>201-400</v>
      </c>
      <c r="P674">
        <v>53</v>
      </c>
      <c r="Q674" t="str">
        <f t="shared" si="64"/>
        <v>51-100</v>
      </c>
      <c r="R674" t="s">
        <v>71</v>
      </c>
      <c r="S674" t="s">
        <v>57</v>
      </c>
      <c r="T674" t="s">
        <v>64</v>
      </c>
      <c r="U674">
        <v>31</v>
      </c>
      <c r="V674">
        <v>4.4000000000000004</v>
      </c>
      <c r="W674" t="b">
        <v>0</v>
      </c>
      <c r="X674" t="s">
        <v>33</v>
      </c>
      <c r="Y674">
        <v>1850</v>
      </c>
      <c r="Z674" t="str">
        <f t="shared" si="65"/>
        <v>1001-2000</v>
      </c>
      <c r="AA674" t="s">
        <v>41</v>
      </c>
      <c r="AB674" t="s">
        <v>77</v>
      </c>
      <c r="AC674" t="s">
        <v>37</v>
      </c>
    </row>
    <row r="675" spans="1:29" x14ac:dyDescent="0.3">
      <c r="A675">
        <v>3102</v>
      </c>
      <c r="B675" t="s">
        <v>179</v>
      </c>
      <c r="C675" s="1">
        <v>45538</v>
      </c>
      <c r="D675" s="1">
        <v>45623</v>
      </c>
      <c r="E675">
        <f t="shared" si="60"/>
        <v>85</v>
      </c>
      <c r="F675" t="str">
        <f t="shared" si="61"/>
        <v>0-100</v>
      </c>
      <c r="G675">
        <v>7.99</v>
      </c>
      <c r="H675">
        <v>287</v>
      </c>
      <c r="I675" t="str">
        <f t="shared" si="62"/>
        <v>201-300</v>
      </c>
      <c r="J675" t="s">
        <v>39</v>
      </c>
      <c r="K675">
        <v>1</v>
      </c>
      <c r="L675">
        <v>2</v>
      </c>
      <c r="M675" t="b">
        <v>0</v>
      </c>
      <c r="N675">
        <v>670</v>
      </c>
      <c r="O675" t="str">
        <f t="shared" si="63"/>
        <v>601-800</v>
      </c>
      <c r="P675">
        <v>147</v>
      </c>
      <c r="Q675" t="str">
        <f t="shared" si="64"/>
        <v>101-150</v>
      </c>
      <c r="R675" t="s">
        <v>30</v>
      </c>
      <c r="S675" t="s">
        <v>46</v>
      </c>
      <c r="T675" t="s">
        <v>32</v>
      </c>
      <c r="U675">
        <v>42</v>
      </c>
      <c r="V675">
        <v>4.3</v>
      </c>
      <c r="W675" t="b">
        <v>1</v>
      </c>
      <c r="X675" t="s">
        <v>33</v>
      </c>
      <c r="Y675">
        <v>4672</v>
      </c>
      <c r="Z675" t="str">
        <f t="shared" si="65"/>
        <v>4001-5000</v>
      </c>
      <c r="AA675" t="s">
        <v>35</v>
      </c>
      <c r="AB675" t="s">
        <v>60</v>
      </c>
      <c r="AC675" t="s">
        <v>43</v>
      </c>
    </row>
    <row r="676" spans="1:29" x14ac:dyDescent="0.3">
      <c r="A676">
        <v>1300</v>
      </c>
      <c r="B676" t="s">
        <v>358</v>
      </c>
      <c r="C676" s="1">
        <v>45104</v>
      </c>
      <c r="D676" s="1">
        <v>45642</v>
      </c>
      <c r="E676">
        <f t="shared" si="60"/>
        <v>538</v>
      </c>
      <c r="F676" t="str">
        <f t="shared" si="61"/>
        <v>501-600</v>
      </c>
      <c r="G676">
        <v>11.99</v>
      </c>
      <c r="H676">
        <v>303</v>
      </c>
      <c r="I676" t="str">
        <f t="shared" si="62"/>
        <v>301-400</v>
      </c>
      <c r="J676" t="s">
        <v>89</v>
      </c>
      <c r="K676">
        <v>3</v>
      </c>
      <c r="L676">
        <v>6</v>
      </c>
      <c r="M676" t="b">
        <v>1</v>
      </c>
      <c r="N676">
        <v>780</v>
      </c>
      <c r="O676" t="str">
        <f t="shared" si="63"/>
        <v>601-800</v>
      </c>
      <c r="P676">
        <v>128</v>
      </c>
      <c r="Q676" t="str">
        <f t="shared" si="64"/>
        <v>101-150</v>
      </c>
      <c r="R676" t="s">
        <v>83</v>
      </c>
      <c r="S676" t="s">
        <v>46</v>
      </c>
      <c r="T676" t="s">
        <v>64</v>
      </c>
      <c r="U676">
        <v>12</v>
      </c>
      <c r="V676">
        <v>4.5999999999999996</v>
      </c>
      <c r="W676" t="b">
        <v>1</v>
      </c>
      <c r="X676" t="s">
        <v>33</v>
      </c>
      <c r="Y676">
        <v>2615</v>
      </c>
      <c r="Z676" t="str">
        <f t="shared" si="65"/>
        <v>2001-3000</v>
      </c>
      <c r="AA676" t="s">
        <v>41</v>
      </c>
      <c r="AB676" t="s">
        <v>36</v>
      </c>
      <c r="AC676" t="s">
        <v>61</v>
      </c>
    </row>
    <row r="677" spans="1:29" x14ac:dyDescent="0.3">
      <c r="A677">
        <v>5410</v>
      </c>
      <c r="B677" t="s">
        <v>359</v>
      </c>
      <c r="C677" s="1">
        <v>45113</v>
      </c>
      <c r="D677" s="1">
        <v>45627</v>
      </c>
      <c r="E677">
        <f t="shared" si="60"/>
        <v>514</v>
      </c>
      <c r="F677" t="str">
        <f t="shared" si="61"/>
        <v>501-600</v>
      </c>
      <c r="G677">
        <v>15.99</v>
      </c>
      <c r="H677">
        <v>447</v>
      </c>
      <c r="I677" t="str">
        <f t="shared" si="62"/>
        <v>401-500</v>
      </c>
      <c r="J677" t="s">
        <v>63</v>
      </c>
      <c r="K677">
        <v>1</v>
      </c>
      <c r="L677">
        <v>5</v>
      </c>
      <c r="M677" t="b">
        <v>0</v>
      </c>
      <c r="N677">
        <v>615</v>
      </c>
      <c r="O677" t="str">
        <f t="shared" si="63"/>
        <v>601-800</v>
      </c>
      <c r="P677">
        <v>132</v>
      </c>
      <c r="Q677" t="str">
        <f t="shared" si="64"/>
        <v>101-150</v>
      </c>
      <c r="R677" t="s">
        <v>67</v>
      </c>
      <c r="S677" t="s">
        <v>72</v>
      </c>
      <c r="T677" t="s">
        <v>47</v>
      </c>
      <c r="U677">
        <v>88</v>
      </c>
      <c r="V677">
        <v>3.9</v>
      </c>
      <c r="W677" t="b">
        <v>0</v>
      </c>
      <c r="X677" t="s">
        <v>33</v>
      </c>
      <c r="Y677">
        <v>4927</v>
      </c>
      <c r="Z677" t="str">
        <f t="shared" si="65"/>
        <v>4001-5000</v>
      </c>
      <c r="AA677" t="s">
        <v>65</v>
      </c>
      <c r="AB677" t="s">
        <v>68</v>
      </c>
      <c r="AC677" t="s">
        <v>61</v>
      </c>
    </row>
    <row r="678" spans="1:29" x14ac:dyDescent="0.3">
      <c r="A678">
        <v>2714</v>
      </c>
      <c r="B678" t="s">
        <v>360</v>
      </c>
      <c r="C678" s="1">
        <v>45269</v>
      </c>
      <c r="D678" s="1">
        <v>45624</v>
      </c>
      <c r="E678">
        <f t="shared" si="60"/>
        <v>355</v>
      </c>
      <c r="F678" t="str">
        <f t="shared" si="61"/>
        <v>301-400</v>
      </c>
      <c r="G678">
        <v>11.99</v>
      </c>
      <c r="H678">
        <v>480</v>
      </c>
      <c r="I678" t="str">
        <f t="shared" si="62"/>
        <v>401-500</v>
      </c>
      <c r="J678" t="s">
        <v>50</v>
      </c>
      <c r="K678">
        <v>4</v>
      </c>
      <c r="L678">
        <v>6</v>
      </c>
      <c r="M678" t="b">
        <v>1</v>
      </c>
      <c r="N678">
        <v>277</v>
      </c>
      <c r="O678" t="str">
        <f t="shared" si="63"/>
        <v>201-400</v>
      </c>
      <c r="P678">
        <v>25</v>
      </c>
      <c r="Q678" t="str">
        <f t="shared" si="64"/>
        <v>0-50</v>
      </c>
      <c r="R678" t="s">
        <v>71</v>
      </c>
      <c r="S678" t="s">
        <v>57</v>
      </c>
      <c r="T678" t="s">
        <v>75</v>
      </c>
      <c r="U678">
        <v>41</v>
      </c>
      <c r="V678">
        <v>4.8</v>
      </c>
      <c r="W678" t="b">
        <v>0</v>
      </c>
      <c r="X678" t="s">
        <v>33</v>
      </c>
      <c r="Y678">
        <v>3069</v>
      </c>
      <c r="Z678" t="str">
        <f t="shared" si="65"/>
        <v>3001-4000</v>
      </c>
      <c r="AA678" t="s">
        <v>73</v>
      </c>
      <c r="AB678" t="s">
        <v>36</v>
      </c>
      <c r="AC678" t="s">
        <v>84</v>
      </c>
    </row>
    <row r="679" spans="1:29" x14ac:dyDescent="0.3">
      <c r="A679">
        <v>4700</v>
      </c>
      <c r="B679" t="s">
        <v>131</v>
      </c>
      <c r="C679" s="1">
        <v>45612</v>
      </c>
      <c r="D679" s="1">
        <v>45630</v>
      </c>
      <c r="E679">
        <f t="shared" si="60"/>
        <v>18</v>
      </c>
      <c r="F679" t="str">
        <f t="shared" si="61"/>
        <v>0-100</v>
      </c>
      <c r="G679">
        <v>7.99</v>
      </c>
      <c r="H679">
        <v>438</v>
      </c>
      <c r="I679" t="str">
        <f t="shared" si="62"/>
        <v>401-500</v>
      </c>
      <c r="J679" t="s">
        <v>29</v>
      </c>
      <c r="K679">
        <v>4</v>
      </c>
      <c r="L679">
        <v>4</v>
      </c>
      <c r="M679" t="b">
        <v>1</v>
      </c>
      <c r="N679">
        <v>546</v>
      </c>
      <c r="O679" t="str">
        <f t="shared" si="63"/>
        <v>401-600</v>
      </c>
      <c r="P679">
        <v>88</v>
      </c>
      <c r="Q679" t="str">
        <f t="shared" si="64"/>
        <v>51-100</v>
      </c>
      <c r="R679" t="s">
        <v>51</v>
      </c>
      <c r="S679" t="s">
        <v>72</v>
      </c>
      <c r="T679" t="s">
        <v>75</v>
      </c>
      <c r="U679">
        <v>36</v>
      </c>
      <c r="V679">
        <v>3.5</v>
      </c>
      <c r="W679" t="b">
        <v>0</v>
      </c>
      <c r="X679" t="s">
        <v>33</v>
      </c>
      <c r="Y679">
        <v>1906</v>
      </c>
      <c r="Z679" t="str">
        <f t="shared" si="65"/>
        <v>1001-2000</v>
      </c>
      <c r="AA679" t="s">
        <v>65</v>
      </c>
      <c r="AB679" t="s">
        <v>77</v>
      </c>
      <c r="AC679" t="s">
        <v>84</v>
      </c>
    </row>
    <row r="680" spans="1:29" x14ac:dyDescent="0.3">
      <c r="A680">
        <v>7589</v>
      </c>
      <c r="B680" t="s">
        <v>191</v>
      </c>
      <c r="C680" s="1">
        <v>45145</v>
      </c>
      <c r="D680" s="1">
        <v>45628</v>
      </c>
      <c r="E680">
        <f t="shared" si="60"/>
        <v>483</v>
      </c>
      <c r="F680" t="str">
        <f t="shared" si="61"/>
        <v>401-500</v>
      </c>
      <c r="G680">
        <v>15.99</v>
      </c>
      <c r="H680">
        <v>295</v>
      </c>
      <c r="I680" t="str">
        <f t="shared" si="62"/>
        <v>201-300</v>
      </c>
      <c r="J680" t="s">
        <v>63</v>
      </c>
      <c r="K680">
        <v>2</v>
      </c>
      <c r="L680">
        <v>5</v>
      </c>
      <c r="M680" t="b">
        <v>0</v>
      </c>
      <c r="N680">
        <v>514</v>
      </c>
      <c r="O680" t="str">
        <f t="shared" si="63"/>
        <v>401-600</v>
      </c>
      <c r="P680">
        <v>102</v>
      </c>
      <c r="Q680" t="str">
        <f t="shared" si="64"/>
        <v>101-150</v>
      </c>
      <c r="R680" t="s">
        <v>71</v>
      </c>
      <c r="S680" t="s">
        <v>31</v>
      </c>
      <c r="T680" t="s">
        <v>40</v>
      </c>
      <c r="U680">
        <v>3</v>
      </c>
      <c r="V680">
        <v>4.8</v>
      </c>
      <c r="W680" t="b">
        <v>0</v>
      </c>
      <c r="X680" t="s">
        <v>33</v>
      </c>
      <c r="Y680">
        <v>105</v>
      </c>
      <c r="Z680" t="str">
        <f t="shared" si="65"/>
        <v>0-1000</v>
      </c>
      <c r="AA680" t="s">
        <v>35</v>
      </c>
      <c r="AB680" t="s">
        <v>68</v>
      </c>
      <c r="AC680" t="s">
        <v>84</v>
      </c>
    </row>
    <row r="681" spans="1:29" x14ac:dyDescent="0.3">
      <c r="A681">
        <v>6866</v>
      </c>
      <c r="B681" t="s">
        <v>143</v>
      </c>
      <c r="C681" s="1">
        <v>45430</v>
      </c>
      <c r="D681" s="1">
        <v>45620</v>
      </c>
      <c r="E681">
        <f t="shared" si="60"/>
        <v>190</v>
      </c>
      <c r="F681" t="str">
        <f t="shared" si="61"/>
        <v>101-200</v>
      </c>
      <c r="G681">
        <v>11.99</v>
      </c>
      <c r="H681">
        <v>479</v>
      </c>
      <c r="I681" t="str">
        <f t="shared" si="62"/>
        <v>401-500</v>
      </c>
      <c r="J681" t="s">
        <v>63</v>
      </c>
      <c r="K681">
        <v>1</v>
      </c>
      <c r="L681">
        <v>3</v>
      </c>
      <c r="M681" t="b">
        <v>1</v>
      </c>
      <c r="N681">
        <v>952</v>
      </c>
      <c r="O681" t="str">
        <f t="shared" si="63"/>
        <v>801-1000</v>
      </c>
      <c r="P681">
        <v>48</v>
      </c>
      <c r="Q681" t="str">
        <f t="shared" si="64"/>
        <v>0-50</v>
      </c>
      <c r="R681" t="s">
        <v>30</v>
      </c>
      <c r="S681" t="s">
        <v>57</v>
      </c>
      <c r="T681" t="s">
        <v>64</v>
      </c>
      <c r="U681">
        <v>54</v>
      </c>
      <c r="V681">
        <v>4.5999999999999996</v>
      </c>
      <c r="W681" t="b">
        <v>1</v>
      </c>
      <c r="X681" t="s">
        <v>33</v>
      </c>
      <c r="Y681">
        <v>4</v>
      </c>
      <c r="Z681" t="str">
        <f t="shared" si="65"/>
        <v>0-1000</v>
      </c>
      <c r="AA681" t="s">
        <v>41</v>
      </c>
      <c r="AB681" t="s">
        <v>77</v>
      </c>
      <c r="AC681" t="s">
        <v>43</v>
      </c>
    </row>
    <row r="682" spans="1:29" x14ac:dyDescent="0.3">
      <c r="A682">
        <v>6960</v>
      </c>
      <c r="B682" t="s">
        <v>361</v>
      </c>
      <c r="C682" s="1">
        <v>45242</v>
      </c>
      <c r="D682" s="1">
        <v>45622</v>
      </c>
      <c r="E682">
        <f t="shared" si="60"/>
        <v>380</v>
      </c>
      <c r="F682" t="str">
        <f t="shared" si="61"/>
        <v>301-400</v>
      </c>
      <c r="G682">
        <v>15.99</v>
      </c>
      <c r="H682">
        <v>214</v>
      </c>
      <c r="I682" t="str">
        <f t="shared" si="62"/>
        <v>201-300</v>
      </c>
      <c r="J682" t="s">
        <v>54</v>
      </c>
      <c r="K682">
        <v>5</v>
      </c>
      <c r="L682">
        <v>6</v>
      </c>
      <c r="M682" t="b">
        <v>1</v>
      </c>
      <c r="N682">
        <v>780</v>
      </c>
      <c r="O682" t="str">
        <f t="shared" si="63"/>
        <v>601-800</v>
      </c>
      <c r="P682">
        <v>16</v>
      </c>
      <c r="Q682" t="str">
        <f t="shared" si="64"/>
        <v>0-50</v>
      </c>
      <c r="R682" t="s">
        <v>83</v>
      </c>
      <c r="S682" t="s">
        <v>31</v>
      </c>
      <c r="T682" t="s">
        <v>75</v>
      </c>
      <c r="U682">
        <v>1</v>
      </c>
      <c r="V682">
        <v>3.3</v>
      </c>
      <c r="W682" t="b">
        <v>1</v>
      </c>
      <c r="X682" t="s">
        <v>33</v>
      </c>
      <c r="Y682">
        <v>1651</v>
      </c>
      <c r="Z682" t="str">
        <f t="shared" si="65"/>
        <v>1001-2000</v>
      </c>
      <c r="AA682" t="s">
        <v>59</v>
      </c>
      <c r="AB682" t="s">
        <v>77</v>
      </c>
      <c r="AC682" t="s">
        <v>43</v>
      </c>
    </row>
    <row r="683" spans="1:29" x14ac:dyDescent="0.3">
      <c r="A683">
        <v>5808</v>
      </c>
      <c r="B683" t="s">
        <v>288</v>
      </c>
      <c r="C683" s="1">
        <v>45373</v>
      </c>
      <c r="D683" s="1">
        <v>45615</v>
      </c>
      <c r="E683">
        <f t="shared" si="60"/>
        <v>242</v>
      </c>
      <c r="F683" t="str">
        <f t="shared" si="61"/>
        <v>201-300</v>
      </c>
      <c r="G683">
        <v>15.99</v>
      </c>
      <c r="H683">
        <v>69</v>
      </c>
      <c r="I683" t="str">
        <f t="shared" si="62"/>
        <v>0-100</v>
      </c>
      <c r="J683" t="s">
        <v>29</v>
      </c>
      <c r="K683">
        <v>4</v>
      </c>
      <c r="L683">
        <v>5</v>
      </c>
      <c r="M683" t="b">
        <v>0</v>
      </c>
      <c r="N683">
        <v>976</v>
      </c>
      <c r="O683" t="str">
        <f t="shared" si="63"/>
        <v>801-1000</v>
      </c>
      <c r="P683">
        <v>105</v>
      </c>
      <c r="Q683" t="str">
        <f t="shared" si="64"/>
        <v>101-150</v>
      </c>
      <c r="R683" t="s">
        <v>30</v>
      </c>
      <c r="S683" t="s">
        <v>72</v>
      </c>
      <c r="T683" t="s">
        <v>47</v>
      </c>
      <c r="U683">
        <v>50</v>
      </c>
      <c r="V683">
        <v>4.7</v>
      </c>
      <c r="W683" t="b">
        <v>1</v>
      </c>
      <c r="X683" t="s">
        <v>33</v>
      </c>
      <c r="Y683">
        <v>1828</v>
      </c>
      <c r="Z683" t="str">
        <f t="shared" si="65"/>
        <v>1001-2000</v>
      </c>
      <c r="AA683" t="s">
        <v>73</v>
      </c>
      <c r="AB683" t="s">
        <v>68</v>
      </c>
      <c r="AC683" t="s">
        <v>43</v>
      </c>
    </row>
    <row r="684" spans="1:29" x14ac:dyDescent="0.3">
      <c r="A684">
        <v>5525</v>
      </c>
      <c r="B684" t="s">
        <v>156</v>
      </c>
      <c r="C684" s="1">
        <v>45204</v>
      </c>
      <c r="D684" s="1">
        <v>45632</v>
      </c>
      <c r="E684">
        <f t="shared" si="60"/>
        <v>428</v>
      </c>
      <c r="F684" t="str">
        <f t="shared" si="61"/>
        <v>401-500</v>
      </c>
      <c r="G684">
        <v>15.99</v>
      </c>
      <c r="H684">
        <v>344</v>
      </c>
      <c r="I684" t="str">
        <f t="shared" si="62"/>
        <v>301-400</v>
      </c>
      <c r="J684" t="s">
        <v>29</v>
      </c>
      <c r="K684">
        <v>5</v>
      </c>
      <c r="L684">
        <v>2</v>
      </c>
      <c r="M684" t="b">
        <v>0</v>
      </c>
      <c r="N684">
        <v>91</v>
      </c>
      <c r="O684" t="str">
        <f t="shared" si="63"/>
        <v>0-200</v>
      </c>
      <c r="P684">
        <v>137</v>
      </c>
      <c r="Q684" t="str">
        <f t="shared" si="64"/>
        <v>101-150</v>
      </c>
      <c r="R684" t="s">
        <v>71</v>
      </c>
      <c r="S684" t="s">
        <v>72</v>
      </c>
      <c r="T684" t="s">
        <v>40</v>
      </c>
      <c r="U684">
        <v>37</v>
      </c>
      <c r="V684">
        <v>3.4</v>
      </c>
      <c r="W684" t="b">
        <v>1</v>
      </c>
      <c r="X684" t="s">
        <v>33</v>
      </c>
      <c r="Y684">
        <v>396</v>
      </c>
      <c r="Z684" t="str">
        <f t="shared" si="65"/>
        <v>0-1000</v>
      </c>
      <c r="AA684" t="s">
        <v>59</v>
      </c>
      <c r="AB684" t="s">
        <v>36</v>
      </c>
      <c r="AC684" t="s">
        <v>37</v>
      </c>
    </row>
    <row r="685" spans="1:29" x14ac:dyDescent="0.3">
      <c r="A685">
        <v>1272</v>
      </c>
      <c r="B685" t="s">
        <v>186</v>
      </c>
      <c r="C685" s="1">
        <v>45490</v>
      </c>
      <c r="D685" s="1">
        <v>45616</v>
      </c>
      <c r="E685">
        <f t="shared" si="60"/>
        <v>126</v>
      </c>
      <c r="F685" t="str">
        <f t="shared" si="61"/>
        <v>101-200</v>
      </c>
      <c r="G685">
        <v>15.99</v>
      </c>
      <c r="H685">
        <v>163</v>
      </c>
      <c r="I685" t="str">
        <f t="shared" si="62"/>
        <v>101-200</v>
      </c>
      <c r="J685" t="s">
        <v>70</v>
      </c>
      <c r="K685">
        <v>5</v>
      </c>
      <c r="L685">
        <v>1</v>
      </c>
      <c r="M685" t="b">
        <v>0</v>
      </c>
      <c r="N685">
        <v>683</v>
      </c>
      <c r="O685" t="str">
        <f t="shared" si="63"/>
        <v>601-800</v>
      </c>
      <c r="P685">
        <v>108</v>
      </c>
      <c r="Q685" t="str">
        <f t="shared" si="64"/>
        <v>101-150</v>
      </c>
      <c r="R685" t="s">
        <v>51</v>
      </c>
      <c r="S685" t="s">
        <v>72</v>
      </c>
      <c r="T685" t="s">
        <v>47</v>
      </c>
      <c r="U685">
        <v>10</v>
      </c>
      <c r="V685">
        <v>4.2</v>
      </c>
      <c r="W685" t="b">
        <v>0</v>
      </c>
      <c r="X685" t="s">
        <v>33</v>
      </c>
      <c r="Y685">
        <v>809</v>
      </c>
      <c r="Z685" t="str">
        <f t="shared" si="65"/>
        <v>0-1000</v>
      </c>
      <c r="AA685" t="s">
        <v>35</v>
      </c>
      <c r="AB685" t="s">
        <v>77</v>
      </c>
      <c r="AC685" t="s">
        <v>43</v>
      </c>
    </row>
    <row r="686" spans="1:29" x14ac:dyDescent="0.3">
      <c r="A686">
        <v>8063</v>
      </c>
      <c r="B686" t="s">
        <v>205</v>
      </c>
      <c r="C686" s="1">
        <v>45104</v>
      </c>
      <c r="D686" s="1">
        <v>45638</v>
      </c>
      <c r="E686">
        <f t="shared" si="60"/>
        <v>534</v>
      </c>
      <c r="F686" t="str">
        <f t="shared" si="61"/>
        <v>501-600</v>
      </c>
      <c r="G686">
        <v>7.99</v>
      </c>
      <c r="H686">
        <v>217</v>
      </c>
      <c r="I686" t="str">
        <f t="shared" si="62"/>
        <v>201-300</v>
      </c>
      <c r="J686" t="s">
        <v>70</v>
      </c>
      <c r="K686">
        <v>1</v>
      </c>
      <c r="L686">
        <v>6</v>
      </c>
      <c r="M686" t="b">
        <v>0</v>
      </c>
      <c r="N686">
        <v>53</v>
      </c>
      <c r="O686" t="str">
        <f t="shared" si="63"/>
        <v>0-200</v>
      </c>
      <c r="P686">
        <v>153</v>
      </c>
      <c r="Q686" t="str">
        <f t="shared" si="64"/>
        <v>151-200</v>
      </c>
      <c r="R686" t="s">
        <v>45</v>
      </c>
      <c r="S686" t="s">
        <v>31</v>
      </c>
      <c r="T686" t="s">
        <v>58</v>
      </c>
      <c r="U686">
        <v>2</v>
      </c>
      <c r="V686">
        <v>3.1</v>
      </c>
      <c r="W686" t="b">
        <v>1</v>
      </c>
      <c r="X686" t="s">
        <v>33</v>
      </c>
      <c r="Y686">
        <v>1431</v>
      </c>
      <c r="Z686" t="str">
        <f t="shared" si="65"/>
        <v>1001-2000</v>
      </c>
      <c r="AA686" t="s">
        <v>65</v>
      </c>
      <c r="AB686" t="s">
        <v>77</v>
      </c>
      <c r="AC686" t="s">
        <v>43</v>
      </c>
    </row>
    <row r="687" spans="1:29" x14ac:dyDescent="0.3">
      <c r="A687">
        <v>1856</v>
      </c>
      <c r="B687" t="s">
        <v>362</v>
      </c>
      <c r="C687" s="1">
        <v>45192</v>
      </c>
      <c r="D687" s="1">
        <v>45637</v>
      </c>
      <c r="E687">
        <f t="shared" si="60"/>
        <v>445</v>
      </c>
      <c r="F687" t="str">
        <f t="shared" si="61"/>
        <v>401-500</v>
      </c>
      <c r="G687">
        <v>15.99</v>
      </c>
      <c r="H687">
        <v>177</v>
      </c>
      <c r="I687" t="str">
        <f t="shared" si="62"/>
        <v>101-200</v>
      </c>
      <c r="J687" t="s">
        <v>63</v>
      </c>
      <c r="K687">
        <v>3</v>
      </c>
      <c r="L687">
        <v>2</v>
      </c>
      <c r="M687" t="b">
        <v>1</v>
      </c>
      <c r="N687">
        <v>246</v>
      </c>
      <c r="O687" t="str">
        <f t="shared" si="63"/>
        <v>201-400</v>
      </c>
      <c r="P687">
        <v>182</v>
      </c>
      <c r="Q687" t="str">
        <f t="shared" si="64"/>
        <v>151-200</v>
      </c>
      <c r="R687" t="s">
        <v>71</v>
      </c>
      <c r="S687" t="s">
        <v>46</v>
      </c>
      <c r="T687" t="s">
        <v>58</v>
      </c>
      <c r="U687">
        <v>89</v>
      </c>
      <c r="V687">
        <v>3.1</v>
      </c>
      <c r="W687" t="b">
        <v>0</v>
      </c>
      <c r="X687" t="s">
        <v>33</v>
      </c>
      <c r="Y687">
        <v>2394</v>
      </c>
      <c r="Z687" t="str">
        <f t="shared" si="65"/>
        <v>2001-3000</v>
      </c>
      <c r="AA687" t="s">
        <v>73</v>
      </c>
      <c r="AB687" t="s">
        <v>60</v>
      </c>
      <c r="AC687" t="s">
        <v>84</v>
      </c>
    </row>
    <row r="688" spans="1:29" x14ac:dyDescent="0.3">
      <c r="A688">
        <v>2830</v>
      </c>
      <c r="B688" t="s">
        <v>332</v>
      </c>
      <c r="C688" s="1">
        <v>45049</v>
      </c>
      <c r="D688" s="1">
        <v>45634</v>
      </c>
      <c r="E688">
        <f t="shared" si="60"/>
        <v>585</v>
      </c>
      <c r="F688" t="str">
        <f t="shared" si="61"/>
        <v>501-600</v>
      </c>
      <c r="G688">
        <v>11.99</v>
      </c>
      <c r="H688">
        <v>304</v>
      </c>
      <c r="I688" t="str">
        <f t="shared" si="62"/>
        <v>301-400</v>
      </c>
      <c r="J688" t="s">
        <v>70</v>
      </c>
      <c r="K688">
        <v>1</v>
      </c>
      <c r="L688">
        <v>1</v>
      </c>
      <c r="M688" t="b">
        <v>1</v>
      </c>
      <c r="N688">
        <v>389</v>
      </c>
      <c r="O688" t="str">
        <f t="shared" si="63"/>
        <v>201-400</v>
      </c>
      <c r="P688">
        <v>137</v>
      </c>
      <c r="Q688" t="str">
        <f t="shared" si="64"/>
        <v>101-150</v>
      </c>
      <c r="R688" t="s">
        <v>56</v>
      </c>
      <c r="S688" t="s">
        <v>72</v>
      </c>
      <c r="T688" t="s">
        <v>75</v>
      </c>
      <c r="U688">
        <v>2</v>
      </c>
      <c r="V688">
        <v>4.8</v>
      </c>
      <c r="W688" t="b">
        <v>1</v>
      </c>
      <c r="X688" t="s">
        <v>33</v>
      </c>
      <c r="Y688">
        <v>4685</v>
      </c>
      <c r="Z688" t="str">
        <f t="shared" si="65"/>
        <v>4001-5000</v>
      </c>
      <c r="AA688" t="s">
        <v>41</v>
      </c>
      <c r="AB688" t="s">
        <v>77</v>
      </c>
      <c r="AC688" t="s">
        <v>61</v>
      </c>
    </row>
    <row r="689" spans="1:29" x14ac:dyDescent="0.3">
      <c r="A689">
        <v>3287</v>
      </c>
      <c r="B689" t="s">
        <v>299</v>
      </c>
      <c r="C689" s="1">
        <v>45280</v>
      </c>
      <c r="D689" s="1">
        <v>45617</v>
      </c>
      <c r="E689">
        <f t="shared" si="60"/>
        <v>337</v>
      </c>
      <c r="F689" t="str">
        <f t="shared" si="61"/>
        <v>301-400</v>
      </c>
      <c r="G689">
        <v>15.99</v>
      </c>
      <c r="H689">
        <v>90</v>
      </c>
      <c r="I689" t="str">
        <f t="shared" si="62"/>
        <v>0-100</v>
      </c>
      <c r="J689" t="s">
        <v>63</v>
      </c>
      <c r="K689">
        <v>3</v>
      </c>
      <c r="L689">
        <v>2</v>
      </c>
      <c r="M689" t="b">
        <v>0</v>
      </c>
      <c r="N689">
        <v>399</v>
      </c>
      <c r="O689" t="str">
        <f t="shared" si="63"/>
        <v>201-400</v>
      </c>
      <c r="P689">
        <v>9</v>
      </c>
      <c r="Q689" t="str">
        <f t="shared" si="64"/>
        <v>0-50</v>
      </c>
      <c r="R689" t="s">
        <v>83</v>
      </c>
      <c r="S689" t="s">
        <v>31</v>
      </c>
      <c r="T689" t="s">
        <v>47</v>
      </c>
      <c r="U689">
        <v>73</v>
      </c>
      <c r="V689">
        <v>4.4000000000000004</v>
      </c>
      <c r="W689" t="b">
        <v>1</v>
      </c>
      <c r="X689" t="s">
        <v>33</v>
      </c>
      <c r="Y689">
        <v>4332</v>
      </c>
      <c r="Z689" t="str">
        <f t="shared" si="65"/>
        <v>4001-5000</v>
      </c>
      <c r="AA689" t="s">
        <v>35</v>
      </c>
      <c r="AB689" t="s">
        <v>77</v>
      </c>
      <c r="AC689" t="s">
        <v>84</v>
      </c>
    </row>
    <row r="690" spans="1:29" x14ac:dyDescent="0.3">
      <c r="A690">
        <v>5679</v>
      </c>
      <c r="B690" t="s">
        <v>272</v>
      </c>
      <c r="C690" s="1">
        <v>45230</v>
      </c>
      <c r="D690" s="1">
        <v>45632</v>
      </c>
      <c r="E690">
        <f t="shared" si="60"/>
        <v>402</v>
      </c>
      <c r="F690" t="str">
        <f t="shared" si="61"/>
        <v>401-500</v>
      </c>
      <c r="G690">
        <v>15.99</v>
      </c>
      <c r="H690">
        <v>108</v>
      </c>
      <c r="I690" t="str">
        <f t="shared" si="62"/>
        <v>101-200</v>
      </c>
      <c r="J690" t="s">
        <v>29</v>
      </c>
      <c r="K690">
        <v>4</v>
      </c>
      <c r="L690">
        <v>2</v>
      </c>
      <c r="M690" t="b">
        <v>0</v>
      </c>
      <c r="N690">
        <v>694</v>
      </c>
      <c r="O690" t="str">
        <f t="shared" si="63"/>
        <v>601-800</v>
      </c>
      <c r="P690">
        <v>199</v>
      </c>
      <c r="Q690" t="str">
        <f t="shared" si="64"/>
        <v>151-200</v>
      </c>
      <c r="R690" t="s">
        <v>51</v>
      </c>
      <c r="S690" t="s">
        <v>72</v>
      </c>
      <c r="T690" t="s">
        <v>47</v>
      </c>
      <c r="U690">
        <v>81</v>
      </c>
      <c r="V690">
        <v>5</v>
      </c>
      <c r="W690" t="b">
        <v>0</v>
      </c>
      <c r="X690" t="s">
        <v>33</v>
      </c>
      <c r="Y690">
        <v>851</v>
      </c>
      <c r="Z690" t="str">
        <f t="shared" si="65"/>
        <v>0-1000</v>
      </c>
      <c r="AA690" t="s">
        <v>65</v>
      </c>
      <c r="AB690" t="s">
        <v>68</v>
      </c>
      <c r="AC690" t="s">
        <v>84</v>
      </c>
    </row>
    <row r="691" spans="1:29" x14ac:dyDescent="0.3">
      <c r="A691">
        <v>6399</v>
      </c>
      <c r="B691" t="s">
        <v>119</v>
      </c>
      <c r="C691" s="1">
        <v>44927</v>
      </c>
      <c r="D691" s="1">
        <v>45631</v>
      </c>
      <c r="E691">
        <f t="shared" si="60"/>
        <v>704</v>
      </c>
      <c r="F691" t="str">
        <f t="shared" si="61"/>
        <v>701-800</v>
      </c>
      <c r="G691">
        <v>11.99</v>
      </c>
      <c r="H691">
        <v>96</v>
      </c>
      <c r="I691" t="str">
        <f t="shared" si="62"/>
        <v>0-100</v>
      </c>
      <c r="J691" t="s">
        <v>54</v>
      </c>
      <c r="K691">
        <v>3</v>
      </c>
      <c r="L691">
        <v>2</v>
      </c>
      <c r="M691" t="b">
        <v>0</v>
      </c>
      <c r="N691">
        <v>434</v>
      </c>
      <c r="O691" t="str">
        <f t="shared" si="63"/>
        <v>401-600</v>
      </c>
      <c r="P691">
        <v>11</v>
      </c>
      <c r="Q691" t="str">
        <f t="shared" si="64"/>
        <v>0-50</v>
      </c>
      <c r="R691" t="s">
        <v>30</v>
      </c>
      <c r="S691" t="s">
        <v>57</v>
      </c>
      <c r="T691" t="s">
        <v>75</v>
      </c>
      <c r="U691">
        <v>80</v>
      </c>
      <c r="V691">
        <v>4.5999999999999996</v>
      </c>
      <c r="W691" t="b">
        <v>0</v>
      </c>
      <c r="X691" t="s">
        <v>33</v>
      </c>
      <c r="Y691">
        <v>2261</v>
      </c>
      <c r="Z691" t="str">
        <f t="shared" si="65"/>
        <v>2001-3000</v>
      </c>
      <c r="AA691" t="s">
        <v>65</v>
      </c>
      <c r="AB691" t="s">
        <v>60</v>
      </c>
      <c r="AC691" t="s">
        <v>84</v>
      </c>
    </row>
    <row r="692" spans="1:29" x14ac:dyDescent="0.3">
      <c r="A692">
        <v>8753</v>
      </c>
      <c r="B692" t="s">
        <v>177</v>
      </c>
      <c r="C692" s="1">
        <v>45339</v>
      </c>
      <c r="D692" s="1">
        <v>45626</v>
      </c>
      <c r="E692">
        <f t="shared" si="60"/>
        <v>287</v>
      </c>
      <c r="F692" t="str">
        <f t="shared" si="61"/>
        <v>201-300</v>
      </c>
      <c r="G692">
        <v>11.99</v>
      </c>
      <c r="H692">
        <v>247</v>
      </c>
      <c r="I692" t="str">
        <f t="shared" si="62"/>
        <v>201-300</v>
      </c>
      <c r="J692" t="s">
        <v>29</v>
      </c>
      <c r="K692">
        <v>2</v>
      </c>
      <c r="L692">
        <v>3</v>
      </c>
      <c r="M692" t="b">
        <v>0</v>
      </c>
      <c r="N692">
        <v>696</v>
      </c>
      <c r="O692" t="str">
        <f t="shared" si="63"/>
        <v>601-800</v>
      </c>
      <c r="P692">
        <v>28</v>
      </c>
      <c r="Q692" t="str">
        <f t="shared" si="64"/>
        <v>0-50</v>
      </c>
      <c r="R692" t="s">
        <v>71</v>
      </c>
      <c r="S692" t="s">
        <v>46</v>
      </c>
      <c r="T692" t="s">
        <v>75</v>
      </c>
      <c r="U692">
        <v>79</v>
      </c>
      <c r="V692">
        <v>4.8</v>
      </c>
      <c r="W692" t="b">
        <v>0</v>
      </c>
      <c r="X692" t="s">
        <v>33</v>
      </c>
      <c r="Y692">
        <v>1500</v>
      </c>
      <c r="Z692" t="str">
        <f t="shared" si="65"/>
        <v>1001-2000</v>
      </c>
      <c r="AA692" t="s">
        <v>35</v>
      </c>
      <c r="AB692" t="s">
        <v>77</v>
      </c>
      <c r="AC692" t="s">
        <v>37</v>
      </c>
    </row>
    <row r="693" spans="1:29" x14ac:dyDescent="0.3">
      <c r="A693">
        <v>9267</v>
      </c>
      <c r="B693" t="s">
        <v>194</v>
      </c>
      <c r="C693" s="1">
        <v>45419</v>
      </c>
      <c r="D693" s="1">
        <v>45620</v>
      </c>
      <c r="E693">
        <f t="shared" si="60"/>
        <v>201</v>
      </c>
      <c r="F693" t="str">
        <f t="shared" si="61"/>
        <v>201-300</v>
      </c>
      <c r="G693">
        <v>15.99</v>
      </c>
      <c r="H693">
        <v>245</v>
      </c>
      <c r="I693" t="str">
        <f t="shared" si="62"/>
        <v>201-300</v>
      </c>
      <c r="J693" t="s">
        <v>89</v>
      </c>
      <c r="K693">
        <v>3</v>
      </c>
      <c r="L693">
        <v>5</v>
      </c>
      <c r="M693" t="b">
        <v>1</v>
      </c>
      <c r="N693">
        <v>862</v>
      </c>
      <c r="O693" t="str">
        <f t="shared" si="63"/>
        <v>801-1000</v>
      </c>
      <c r="P693">
        <v>129</v>
      </c>
      <c r="Q693" t="str">
        <f t="shared" si="64"/>
        <v>101-150</v>
      </c>
      <c r="R693" t="s">
        <v>56</v>
      </c>
      <c r="S693" t="s">
        <v>46</v>
      </c>
      <c r="T693" t="s">
        <v>47</v>
      </c>
      <c r="U693">
        <v>6</v>
      </c>
      <c r="V693">
        <v>3.7</v>
      </c>
      <c r="W693" t="b">
        <v>1</v>
      </c>
      <c r="X693" t="s">
        <v>33</v>
      </c>
      <c r="Y693">
        <v>2130</v>
      </c>
      <c r="Z693" t="str">
        <f t="shared" si="65"/>
        <v>2001-3000</v>
      </c>
      <c r="AA693" t="s">
        <v>73</v>
      </c>
      <c r="AB693" t="s">
        <v>42</v>
      </c>
      <c r="AC693" t="s">
        <v>43</v>
      </c>
    </row>
    <row r="694" spans="1:29" x14ac:dyDescent="0.3">
      <c r="A694">
        <v>9846</v>
      </c>
      <c r="B694" t="s">
        <v>103</v>
      </c>
      <c r="C694" s="1">
        <v>44970</v>
      </c>
      <c r="D694" s="1">
        <v>45639</v>
      </c>
      <c r="E694">
        <f t="shared" si="60"/>
        <v>669</v>
      </c>
      <c r="F694" t="str">
        <f t="shared" si="61"/>
        <v>601-700</v>
      </c>
      <c r="G694">
        <v>7.99</v>
      </c>
      <c r="H694">
        <v>366</v>
      </c>
      <c r="I694" t="str">
        <f t="shared" si="62"/>
        <v>301-400</v>
      </c>
      <c r="J694" t="s">
        <v>39</v>
      </c>
      <c r="K694">
        <v>4</v>
      </c>
      <c r="L694">
        <v>5</v>
      </c>
      <c r="M694" t="b">
        <v>0</v>
      </c>
      <c r="N694">
        <v>631</v>
      </c>
      <c r="O694" t="str">
        <f t="shared" si="63"/>
        <v>601-800</v>
      </c>
      <c r="P694">
        <v>56</v>
      </c>
      <c r="Q694" t="str">
        <f t="shared" si="64"/>
        <v>51-100</v>
      </c>
      <c r="R694" t="s">
        <v>83</v>
      </c>
      <c r="S694" t="s">
        <v>31</v>
      </c>
      <c r="T694" t="s">
        <v>58</v>
      </c>
      <c r="U694">
        <v>35</v>
      </c>
      <c r="V694">
        <v>4.0999999999999996</v>
      </c>
      <c r="W694" t="b">
        <v>0</v>
      </c>
      <c r="X694" t="s">
        <v>33</v>
      </c>
      <c r="Y694">
        <v>4308</v>
      </c>
      <c r="Z694" t="str">
        <f t="shared" si="65"/>
        <v>4001-5000</v>
      </c>
      <c r="AA694" t="s">
        <v>41</v>
      </c>
      <c r="AB694" t="s">
        <v>36</v>
      </c>
      <c r="AC694" t="s">
        <v>37</v>
      </c>
    </row>
    <row r="695" spans="1:29" x14ac:dyDescent="0.3">
      <c r="A695">
        <v>2382</v>
      </c>
      <c r="B695" t="s">
        <v>335</v>
      </c>
      <c r="C695" s="1">
        <v>45453</v>
      </c>
      <c r="D695" s="1">
        <v>45635</v>
      </c>
      <c r="E695">
        <f t="shared" si="60"/>
        <v>182</v>
      </c>
      <c r="F695" t="str">
        <f t="shared" si="61"/>
        <v>101-200</v>
      </c>
      <c r="G695">
        <v>15.99</v>
      </c>
      <c r="H695">
        <v>170</v>
      </c>
      <c r="I695" t="str">
        <f t="shared" si="62"/>
        <v>101-200</v>
      </c>
      <c r="J695" t="s">
        <v>50</v>
      </c>
      <c r="K695">
        <v>1</v>
      </c>
      <c r="L695">
        <v>3</v>
      </c>
      <c r="M695" t="b">
        <v>0</v>
      </c>
      <c r="N695">
        <v>144</v>
      </c>
      <c r="O695" t="str">
        <f t="shared" si="63"/>
        <v>0-200</v>
      </c>
      <c r="P695">
        <v>142</v>
      </c>
      <c r="Q695" t="str">
        <f t="shared" si="64"/>
        <v>101-150</v>
      </c>
      <c r="R695" t="s">
        <v>56</v>
      </c>
      <c r="S695" t="s">
        <v>72</v>
      </c>
      <c r="T695" t="s">
        <v>32</v>
      </c>
      <c r="U695">
        <v>81</v>
      </c>
      <c r="V695">
        <v>4.7</v>
      </c>
      <c r="W695" t="b">
        <v>1</v>
      </c>
      <c r="X695" t="s">
        <v>33</v>
      </c>
      <c r="Y695">
        <v>421</v>
      </c>
      <c r="Z695" t="str">
        <f t="shared" si="65"/>
        <v>0-1000</v>
      </c>
      <c r="AA695" t="s">
        <v>65</v>
      </c>
      <c r="AB695" t="s">
        <v>42</v>
      </c>
      <c r="AC695" t="s">
        <v>84</v>
      </c>
    </row>
    <row r="696" spans="1:29" x14ac:dyDescent="0.3">
      <c r="A696">
        <v>3593</v>
      </c>
      <c r="B696" t="s">
        <v>219</v>
      </c>
      <c r="C696" s="1">
        <v>45185</v>
      </c>
      <c r="D696" s="1">
        <v>45620</v>
      </c>
      <c r="E696">
        <f t="shared" si="60"/>
        <v>435</v>
      </c>
      <c r="F696" t="str">
        <f t="shared" si="61"/>
        <v>401-500</v>
      </c>
      <c r="G696">
        <v>7.99</v>
      </c>
      <c r="H696">
        <v>447</v>
      </c>
      <c r="I696" t="str">
        <f t="shared" si="62"/>
        <v>401-500</v>
      </c>
      <c r="J696" t="s">
        <v>54</v>
      </c>
      <c r="K696">
        <v>3</v>
      </c>
      <c r="L696">
        <v>1</v>
      </c>
      <c r="M696" t="b">
        <v>1</v>
      </c>
      <c r="N696">
        <v>466</v>
      </c>
      <c r="O696" t="str">
        <f t="shared" si="63"/>
        <v>401-600</v>
      </c>
      <c r="P696">
        <v>198</v>
      </c>
      <c r="Q696" t="str">
        <f t="shared" si="64"/>
        <v>151-200</v>
      </c>
      <c r="R696" t="s">
        <v>56</v>
      </c>
      <c r="S696" t="s">
        <v>72</v>
      </c>
      <c r="T696" t="s">
        <v>32</v>
      </c>
      <c r="U696">
        <v>3</v>
      </c>
      <c r="V696">
        <v>4.5</v>
      </c>
      <c r="W696" t="b">
        <v>0</v>
      </c>
      <c r="X696" t="s">
        <v>33</v>
      </c>
      <c r="Y696">
        <v>2163</v>
      </c>
      <c r="Z696" t="str">
        <f t="shared" si="65"/>
        <v>2001-3000</v>
      </c>
      <c r="AA696" t="s">
        <v>65</v>
      </c>
      <c r="AB696" t="s">
        <v>36</v>
      </c>
      <c r="AC696" t="s">
        <v>37</v>
      </c>
    </row>
    <row r="697" spans="1:29" x14ac:dyDescent="0.3">
      <c r="A697">
        <v>4097</v>
      </c>
      <c r="B697" t="s">
        <v>191</v>
      </c>
      <c r="C697" s="1">
        <v>45033</v>
      </c>
      <c r="D697" s="1">
        <v>45642</v>
      </c>
      <c r="E697">
        <f t="shared" si="60"/>
        <v>609</v>
      </c>
      <c r="F697" t="str">
        <f t="shared" si="61"/>
        <v>601-700</v>
      </c>
      <c r="G697">
        <v>7.99</v>
      </c>
      <c r="H697">
        <v>369</v>
      </c>
      <c r="I697" t="str">
        <f t="shared" si="62"/>
        <v>301-400</v>
      </c>
      <c r="J697" t="s">
        <v>63</v>
      </c>
      <c r="K697">
        <v>3</v>
      </c>
      <c r="L697">
        <v>1</v>
      </c>
      <c r="M697" t="b">
        <v>0</v>
      </c>
      <c r="N697">
        <v>759</v>
      </c>
      <c r="O697" t="str">
        <f t="shared" si="63"/>
        <v>601-800</v>
      </c>
      <c r="P697">
        <v>56</v>
      </c>
      <c r="Q697" t="str">
        <f t="shared" si="64"/>
        <v>51-100</v>
      </c>
      <c r="R697" t="s">
        <v>67</v>
      </c>
      <c r="S697" t="s">
        <v>31</v>
      </c>
      <c r="T697" t="s">
        <v>32</v>
      </c>
      <c r="U697">
        <v>30</v>
      </c>
      <c r="V697">
        <v>4</v>
      </c>
      <c r="W697" t="b">
        <v>0</v>
      </c>
      <c r="X697" t="s">
        <v>33</v>
      </c>
      <c r="Y697">
        <v>3354</v>
      </c>
      <c r="Z697" t="str">
        <f t="shared" si="65"/>
        <v>3001-4000</v>
      </c>
      <c r="AA697" t="s">
        <v>73</v>
      </c>
      <c r="AB697" t="s">
        <v>60</v>
      </c>
      <c r="AC697" t="s">
        <v>37</v>
      </c>
    </row>
    <row r="698" spans="1:29" x14ac:dyDescent="0.3">
      <c r="A698">
        <v>2886</v>
      </c>
      <c r="B698" t="s">
        <v>92</v>
      </c>
      <c r="C698" s="1">
        <v>45101</v>
      </c>
      <c r="D698" s="1">
        <v>45622</v>
      </c>
      <c r="E698">
        <f t="shared" si="60"/>
        <v>521</v>
      </c>
      <c r="F698" t="str">
        <f t="shared" si="61"/>
        <v>501-600</v>
      </c>
      <c r="G698">
        <v>15.99</v>
      </c>
      <c r="H698">
        <v>62</v>
      </c>
      <c r="I698" t="str">
        <f t="shared" si="62"/>
        <v>0-100</v>
      </c>
      <c r="J698" t="s">
        <v>70</v>
      </c>
      <c r="K698">
        <v>5</v>
      </c>
      <c r="L698">
        <v>1</v>
      </c>
      <c r="M698" t="b">
        <v>0</v>
      </c>
      <c r="N698">
        <v>811</v>
      </c>
      <c r="O698" t="str">
        <f t="shared" si="63"/>
        <v>801-1000</v>
      </c>
      <c r="P698">
        <v>109</v>
      </c>
      <c r="Q698" t="str">
        <f t="shared" si="64"/>
        <v>101-150</v>
      </c>
      <c r="R698" t="s">
        <v>71</v>
      </c>
      <c r="S698" t="s">
        <v>72</v>
      </c>
      <c r="T698" t="s">
        <v>40</v>
      </c>
      <c r="U698">
        <v>14</v>
      </c>
      <c r="V698">
        <v>3.1</v>
      </c>
      <c r="W698" t="b">
        <v>0</v>
      </c>
      <c r="X698" t="s">
        <v>33</v>
      </c>
      <c r="Y698">
        <v>3702</v>
      </c>
      <c r="Z698" t="str">
        <f t="shared" si="65"/>
        <v>3001-4000</v>
      </c>
      <c r="AA698" t="s">
        <v>65</v>
      </c>
      <c r="AB698" t="s">
        <v>77</v>
      </c>
      <c r="AC698" t="s">
        <v>61</v>
      </c>
    </row>
    <row r="699" spans="1:29" x14ac:dyDescent="0.3">
      <c r="A699">
        <v>3255</v>
      </c>
      <c r="B699" t="s">
        <v>319</v>
      </c>
      <c r="C699" s="1">
        <v>45297</v>
      </c>
      <c r="D699" s="1">
        <v>45623</v>
      </c>
      <c r="E699">
        <f t="shared" si="60"/>
        <v>326</v>
      </c>
      <c r="F699" t="str">
        <f t="shared" si="61"/>
        <v>301-400</v>
      </c>
      <c r="G699">
        <v>7.99</v>
      </c>
      <c r="H699">
        <v>294</v>
      </c>
      <c r="I699" t="str">
        <f t="shared" si="62"/>
        <v>201-300</v>
      </c>
      <c r="J699" t="s">
        <v>63</v>
      </c>
      <c r="K699">
        <v>1</v>
      </c>
      <c r="L699">
        <v>3</v>
      </c>
      <c r="M699" t="b">
        <v>1</v>
      </c>
      <c r="N699">
        <v>936</v>
      </c>
      <c r="O699" t="str">
        <f t="shared" si="63"/>
        <v>801-1000</v>
      </c>
      <c r="P699">
        <v>120</v>
      </c>
      <c r="Q699" t="str">
        <f t="shared" si="64"/>
        <v>101-150</v>
      </c>
      <c r="R699" t="s">
        <v>83</v>
      </c>
      <c r="S699" t="s">
        <v>46</v>
      </c>
      <c r="T699" t="s">
        <v>58</v>
      </c>
      <c r="U699">
        <v>49</v>
      </c>
      <c r="V699">
        <v>3.2</v>
      </c>
      <c r="W699" t="b">
        <v>1</v>
      </c>
      <c r="X699" t="s">
        <v>33</v>
      </c>
      <c r="Y699">
        <v>3758</v>
      </c>
      <c r="Z699" t="str">
        <f t="shared" si="65"/>
        <v>3001-4000</v>
      </c>
      <c r="AA699" t="s">
        <v>73</v>
      </c>
      <c r="AB699" t="s">
        <v>36</v>
      </c>
      <c r="AC699" t="s">
        <v>84</v>
      </c>
    </row>
    <row r="700" spans="1:29" x14ac:dyDescent="0.3">
      <c r="A700">
        <v>6752</v>
      </c>
      <c r="B700" t="s">
        <v>140</v>
      </c>
      <c r="C700" s="1">
        <v>45406</v>
      </c>
      <c r="D700" s="1">
        <v>45635</v>
      </c>
      <c r="E700">
        <f t="shared" si="60"/>
        <v>229</v>
      </c>
      <c r="F700" t="str">
        <f t="shared" si="61"/>
        <v>201-300</v>
      </c>
      <c r="G700">
        <v>11.99</v>
      </c>
      <c r="H700">
        <v>10</v>
      </c>
      <c r="I700" t="str">
        <f t="shared" si="62"/>
        <v>0-100</v>
      </c>
      <c r="J700" t="s">
        <v>54</v>
      </c>
      <c r="K700">
        <v>2</v>
      </c>
      <c r="L700">
        <v>4</v>
      </c>
      <c r="M700" t="b">
        <v>0</v>
      </c>
      <c r="N700">
        <v>146</v>
      </c>
      <c r="O700" t="str">
        <f t="shared" si="63"/>
        <v>0-200</v>
      </c>
      <c r="P700">
        <v>95</v>
      </c>
      <c r="Q700" t="str">
        <f t="shared" si="64"/>
        <v>51-100</v>
      </c>
      <c r="R700" t="s">
        <v>67</v>
      </c>
      <c r="S700" t="s">
        <v>57</v>
      </c>
      <c r="T700" t="s">
        <v>58</v>
      </c>
      <c r="U700">
        <v>99</v>
      </c>
      <c r="V700">
        <v>3.8</v>
      </c>
      <c r="W700" t="b">
        <v>1</v>
      </c>
      <c r="X700" t="s">
        <v>33</v>
      </c>
      <c r="Y700">
        <v>3942</v>
      </c>
      <c r="Z700" t="str">
        <f t="shared" si="65"/>
        <v>3001-4000</v>
      </c>
      <c r="AA700" t="s">
        <v>73</v>
      </c>
      <c r="AB700" t="s">
        <v>36</v>
      </c>
      <c r="AC700" t="s">
        <v>84</v>
      </c>
    </row>
    <row r="701" spans="1:29" x14ac:dyDescent="0.3">
      <c r="A701">
        <v>7945</v>
      </c>
      <c r="B701" t="s">
        <v>362</v>
      </c>
      <c r="C701" s="1">
        <v>45031</v>
      </c>
      <c r="D701" s="1">
        <v>45625</v>
      </c>
      <c r="E701">
        <f t="shared" si="60"/>
        <v>594</v>
      </c>
      <c r="F701" t="str">
        <f t="shared" si="61"/>
        <v>501-600</v>
      </c>
      <c r="G701">
        <v>11.99</v>
      </c>
      <c r="H701">
        <v>389</v>
      </c>
      <c r="I701" t="str">
        <f t="shared" si="62"/>
        <v>301-400</v>
      </c>
      <c r="J701" t="s">
        <v>63</v>
      </c>
      <c r="K701">
        <v>2</v>
      </c>
      <c r="L701">
        <v>2</v>
      </c>
      <c r="M701" t="b">
        <v>1</v>
      </c>
      <c r="N701">
        <v>631</v>
      </c>
      <c r="O701" t="str">
        <f t="shared" si="63"/>
        <v>601-800</v>
      </c>
      <c r="P701">
        <v>85</v>
      </c>
      <c r="Q701" t="str">
        <f t="shared" si="64"/>
        <v>51-100</v>
      </c>
      <c r="R701" t="s">
        <v>67</v>
      </c>
      <c r="S701" t="s">
        <v>46</v>
      </c>
      <c r="T701" t="s">
        <v>58</v>
      </c>
      <c r="U701">
        <v>53</v>
      </c>
      <c r="V701">
        <v>3.3</v>
      </c>
      <c r="W701" t="b">
        <v>1</v>
      </c>
      <c r="X701" t="s">
        <v>33</v>
      </c>
      <c r="Y701">
        <v>2242</v>
      </c>
      <c r="Z701" t="str">
        <f t="shared" si="65"/>
        <v>2001-3000</v>
      </c>
      <c r="AA701" t="s">
        <v>41</v>
      </c>
      <c r="AB701" t="s">
        <v>77</v>
      </c>
      <c r="AC701" t="s">
        <v>84</v>
      </c>
    </row>
    <row r="702" spans="1:29" x14ac:dyDescent="0.3">
      <c r="A702">
        <v>6658</v>
      </c>
      <c r="B702" t="s">
        <v>119</v>
      </c>
      <c r="C702" s="1">
        <v>45383</v>
      </c>
      <c r="D702" s="1">
        <v>45631</v>
      </c>
      <c r="E702">
        <f t="shared" si="60"/>
        <v>248</v>
      </c>
      <c r="F702" t="str">
        <f t="shared" si="61"/>
        <v>201-300</v>
      </c>
      <c r="G702">
        <v>7.99</v>
      </c>
      <c r="H702">
        <v>55</v>
      </c>
      <c r="I702" t="str">
        <f t="shared" si="62"/>
        <v>0-100</v>
      </c>
      <c r="J702" t="s">
        <v>50</v>
      </c>
      <c r="K702">
        <v>5</v>
      </c>
      <c r="L702">
        <v>6</v>
      </c>
      <c r="M702" t="b">
        <v>0</v>
      </c>
      <c r="N702">
        <v>682</v>
      </c>
      <c r="O702" t="str">
        <f t="shared" si="63"/>
        <v>601-800</v>
      </c>
      <c r="P702">
        <v>141</v>
      </c>
      <c r="Q702" t="str">
        <f t="shared" si="64"/>
        <v>101-150</v>
      </c>
      <c r="R702" t="s">
        <v>30</v>
      </c>
      <c r="S702" t="s">
        <v>46</v>
      </c>
      <c r="T702" t="s">
        <v>32</v>
      </c>
      <c r="U702">
        <v>42</v>
      </c>
      <c r="V702">
        <v>3.6</v>
      </c>
      <c r="W702" t="b">
        <v>1</v>
      </c>
      <c r="X702" t="s">
        <v>33</v>
      </c>
      <c r="Y702">
        <v>2561</v>
      </c>
      <c r="Z702" t="str">
        <f t="shared" si="65"/>
        <v>2001-3000</v>
      </c>
      <c r="AA702" t="s">
        <v>41</v>
      </c>
      <c r="AB702" t="s">
        <v>68</v>
      </c>
      <c r="AC702" t="s">
        <v>37</v>
      </c>
    </row>
    <row r="703" spans="1:29" x14ac:dyDescent="0.3">
      <c r="A703">
        <v>5468</v>
      </c>
      <c r="B703" t="s">
        <v>363</v>
      </c>
      <c r="C703" s="1">
        <v>45384</v>
      </c>
      <c r="D703" s="1">
        <v>45616</v>
      </c>
      <c r="E703">
        <f t="shared" si="60"/>
        <v>232</v>
      </c>
      <c r="F703" t="str">
        <f t="shared" si="61"/>
        <v>201-300</v>
      </c>
      <c r="G703">
        <v>11.99</v>
      </c>
      <c r="H703">
        <v>208</v>
      </c>
      <c r="I703" t="str">
        <f t="shared" si="62"/>
        <v>201-300</v>
      </c>
      <c r="J703" t="s">
        <v>89</v>
      </c>
      <c r="K703">
        <v>4</v>
      </c>
      <c r="L703">
        <v>6</v>
      </c>
      <c r="M703" t="b">
        <v>1</v>
      </c>
      <c r="N703">
        <v>135</v>
      </c>
      <c r="O703" t="str">
        <f t="shared" si="63"/>
        <v>0-200</v>
      </c>
      <c r="P703">
        <v>9</v>
      </c>
      <c r="Q703" t="str">
        <f t="shared" si="64"/>
        <v>0-50</v>
      </c>
      <c r="R703" t="s">
        <v>30</v>
      </c>
      <c r="S703" t="s">
        <v>31</v>
      </c>
      <c r="T703" t="s">
        <v>32</v>
      </c>
      <c r="U703">
        <v>41</v>
      </c>
      <c r="V703">
        <v>3</v>
      </c>
      <c r="W703" t="b">
        <v>1</v>
      </c>
      <c r="X703" t="s">
        <v>33</v>
      </c>
      <c r="Y703">
        <v>2465</v>
      </c>
      <c r="Z703" t="str">
        <f t="shared" si="65"/>
        <v>2001-3000</v>
      </c>
      <c r="AA703" t="s">
        <v>73</v>
      </c>
      <c r="AB703" t="s">
        <v>36</v>
      </c>
      <c r="AC703" t="s">
        <v>37</v>
      </c>
    </row>
    <row r="704" spans="1:29" x14ac:dyDescent="0.3">
      <c r="A704">
        <v>7451</v>
      </c>
      <c r="B704" t="s">
        <v>167</v>
      </c>
      <c r="C704" s="1">
        <v>45497</v>
      </c>
      <c r="D704" s="1">
        <v>45635</v>
      </c>
      <c r="E704">
        <f t="shared" si="60"/>
        <v>138</v>
      </c>
      <c r="F704" t="str">
        <f t="shared" si="61"/>
        <v>101-200</v>
      </c>
      <c r="G704">
        <v>15.99</v>
      </c>
      <c r="H704">
        <v>198</v>
      </c>
      <c r="I704" t="str">
        <f t="shared" si="62"/>
        <v>101-200</v>
      </c>
      <c r="J704" t="s">
        <v>50</v>
      </c>
      <c r="K704">
        <v>5</v>
      </c>
      <c r="L704">
        <v>5</v>
      </c>
      <c r="M704" t="b">
        <v>1</v>
      </c>
      <c r="N704">
        <v>255</v>
      </c>
      <c r="O704" t="str">
        <f t="shared" si="63"/>
        <v>201-400</v>
      </c>
      <c r="P704">
        <v>183</v>
      </c>
      <c r="Q704" t="str">
        <f t="shared" si="64"/>
        <v>151-200</v>
      </c>
      <c r="R704" t="s">
        <v>45</v>
      </c>
      <c r="S704" t="s">
        <v>46</v>
      </c>
      <c r="T704" t="s">
        <v>75</v>
      </c>
      <c r="U704">
        <v>92</v>
      </c>
      <c r="V704">
        <v>4.9000000000000004</v>
      </c>
      <c r="W704" t="b">
        <v>0</v>
      </c>
      <c r="X704" t="s">
        <v>33</v>
      </c>
      <c r="Y704">
        <v>4435</v>
      </c>
      <c r="Z704" t="str">
        <f t="shared" si="65"/>
        <v>4001-5000</v>
      </c>
      <c r="AA704" t="s">
        <v>73</v>
      </c>
      <c r="AB704" t="s">
        <v>60</v>
      </c>
      <c r="AC704" t="s">
        <v>61</v>
      </c>
    </row>
    <row r="705" spans="1:29" x14ac:dyDescent="0.3">
      <c r="A705">
        <v>1253</v>
      </c>
      <c r="B705" t="s">
        <v>119</v>
      </c>
      <c r="C705" s="1">
        <v>45482</v>
      </c>
      <c r="D705" s="1">
        <v>45631</v>
      </c>
      <c r="E705">
        <f t="shared" si="60"/>
        <v>149</v>
      </c>
      <c r="F705" t="str">
        <f t="shared" si="61"/>
        <v>101-200</v>
      </c>
      <c r="G705">
        <v>11.99</v>
      </c>
      <c r="H705">
        <v>280</v>
      </c>
      <c r="I705" t="str">
        <f t="shared" si="62"/>
        <v>201-300</v>
      </c>
      <c r="J705" t="s">
        <v>63</v>
      </c>
      <c r="K705">
        <v>1</v>
      </c>
      <c r="L705">
        <v>1</v>
      </c>
      <c r="M705" t="b">
        <v>1</v>
      </c>
      <c r="N705">
        <v>702</v>
      </c>
      <c r="O705" t="str">
        <f t="shared" si="63"/>
        <v>601-800</v>
      </c>
      <c r="P705">
        <v>58</v>
      </c>
      <c r="Q705" t="str">
        <f t="shared" si="64"/>
        <v>51-100</v>
      </c>
      <c r="R705" t="s">
        <v>83</v>
      </c>
      <c r="S705" t="s">
        <v>31</v>
      </c>
      <c r="T705" t="s">
        <v>75</v>
      </c>
      <c r="U705">
        <v>13</v>
      </c>
      <c r="V705">
        <v>3.2</v>
      </c>
      <c r="W705" t="b">
        <v>0</v>
      </c>
      <c r="X705" t="s">
        <v>33</v>
      </c>
      <c r="Y705">
        <v>4116</v>
      </c>
      <c r="Z705" t="str">
        <f t="shared" si="65"/>
        <v>4001-5000</v>
      </c>
      <c r="AA705" t="s">
        <v>35</v>
      </c>
      <c r="AB705" t="s">
        <v>68</v>
      </c>
      <c r="AC705" t="s">
        <v>84</v>
      </c>
    </row>
    <row r="706" spans="1:29" x14ac:dyDescent="0.3">
      <c r="A706">
        <v>6746</v>
      </c>
      <c r="B706" t="s">
        <v>324</v>
      </c>
      <c r="C706" s="1">
        <v>45598</v>
      </c>
      <c r="D706" s="1">
        <v>45624</v>
      </c>
      <c r="E706">
        <f t="shared" si="60"/>
        <v>26</v>
      </c>
      <c r="F706" t="str">
        <f t="shared" si="61"/>
        <v>0-100</v>
      </c>
      <c r="G706">
        <v>7.99</v>
      </c>
      <c r="H706">
        <v>161</v>
      </c>
      <c r="I706" t="str">
        <f t="shared" si="62"/>
        <v>101-200</v>
      </c>
      <c r="J706" t="s">
        <v>70</v>
      </c>
      <c r="K706">
        <v>2</v>
      </c>
      <c r="L706">
        <v>5</v>
      </c>
      <c r="M706" t="b">
        <v>0</v>
      </c>
      <c r="N706">
        <v>151</v>
      </c>
      <c r="O706" t="str">
        <f t="shared" si="63"/>
        <v>0-200</v>
      </c>
      <c r="P706">
        <v>109</v>
      </c>
      <c r="Q706" t="str">
        <f t="shared" si="64"/>
        <v>101-150</v>
      </c>
      <c r="R706" t="s">
        <v>51</v>
      </c>
      <c r="S706" t="s">
        <v>72</v>
      </c>
      <c r="T706" t="s">
        <v>64</v>
      </c>
      <c r="U706">
        <v>27</v>
      </c>
      <c r="V706">
        <v>3.3</v>
      </c>
      <c r="W706" t="b">
        <v>0</v>
      </c>
      <c r="X706" t="s">
        <v>33</v>
      </c>
      <c r="Y706">
        <v>944</v>
      </c>
      <c r="Z706" t="str">
        <f t="shared" si="65"/>
        <v>0-1000</v>
      </c>
      <c r="AA706" t="s">
        <v>59</v>
      </c>
      <c r="AB706" t="s">
        <v>36</v>
      </c>
      <c r="AC706" t="s">
        <v>84</v>
      </c>
    </row>
    <row r="707" spans="1:29" x14ac:dyDescent="0.3">
      <c r="A707">
        <v>8089</v>
      </c>
      <c r="B707" t="s">
        <v>160</v>
      </c>
      <c r="C707" s="1">
        <v>45451</v>
      </c>
      <c r="D707" s="1">
        <v>45623</v>
      </c>
      <c r="E707">
        <f t="shared" ref="E707:E770" si="66">DATEDIF(C707,D707, "d")</f>
        <v>172</v>
      </c>
      <c r="F707" t="str">
        <f t="shared" ref="F707:F770" si="67">IF(E707&lt;=100,"0-100",IF(E707&lt;=200,"101-200",IF(E707&lt;=300,"201-300",IF(E707&lt;=400,"301-400",IF(E707&lt;=500,"401-500",IF(E707&lt;=600,"501-600",IF( E707&lt;=700, "601-700","701-800")))))))</f>
        <v>101-200</v>
      </c>
      <c r="G707">
        <v>7.99</v>
      </c>
      <c r="H707">
        <v>439</v>
      </c>
      <c r="I707" t="str">
        <f t="shared" ref="I707:I770" si="68">IF(H707&lt;=100, "0-100",IF(H707&lt;=200, "101-200",IF(H707&lt;=300, "201-300",IF( H707&lt;=400, "301-400","401-500"))))</f>
        <v>401-500</v>
      </c>
      <c r="J707" t="s">
        <v>29</v>
      </c>
      <c r="K707">
        <v>2</v>
      </c>
      <c r="L707">
        <v>2</v>
      </c>
      <c r="M707" t="b">
        <v>1</v>
      </c>
      <c r="N707">
        <v>421</v>
      </c>
      <c r="O707" t="str">
        <f t="shared" ref="O707:O770" si="69">IF(N707&lt;=200, "0-200",IF(N707&lt;=400, "201-400",IF(N707&lt;=600, "401-600",IF( N707&lt;=800, "601-800","801-1000"))))</f>
        <v>401-600</v>
      </c>
      <c r="P707">
        <v>138</v>
      </c>
      <c r="Q707" t="str">
        <f t="shared" ref="Q707:Q770" si="70">IF(P707&lt;=50, "0-50",IF(P707&lt;=100,"51-100",IF(P707&lt;=150,"101-150","151-200")))</f>
        <v>101-150</v>
      </c>
      <c r="R707" t="s">
        <v>56</v>
      </c>
      <c r="S707" t="s">
        <v>46</v>
      </c>
      <c r="T707" t="s">
        <v>58</v>
      </c>
      <c r="U707">
        <v>14</v>
      </c>
      <c r="V707">
        <v>4.0999999999999996</v>
      </c>
      <c r="W707" t="b">
        <v>0</v>
      </c>
      <c r="X707" t="s">
        <v>33</v>
      </c>
      <c r="Y707">
        <v>4219</v>
      </c>
      <c r="Z707" t="str">
        <f t="shared" ref="Z707:Z770" si="71">IF(Y707&lt;=1000, "0-1000",IF(Y707&lt;=2000, "1001-2000",IF(Y707&lt;=3000, "2001-3000",IF( Y707&lt;=4000, "3001-4000","4001-5000"))))</f>
        <v>4001-5000</v>
      </c>
      <c r="AA707" t="s">
        <v>59</v>
      </c>
      <c r="AB707" t="s">
        <v>36</v>
      </c>
      <c r="AC707" t="s">
        <v>61</v>
      </c>
    </row>
    <row r="708" spans="1:29" x14ac:dyDescent="0.3">
      <c r="A708">
        <v>8045</v>
      </c>
      <c r="B708" t="s">
        <v>205</v>
      </c>
      <c r="C708" s="1">
        <v>45233</v>
      </c>
      <c r="D708" s="1">
        <v>45628</v>
      </c>
      <c r="E708">
        <f t="shared" si="66"/>
        <v>395</v>
      </c>
      <c r="F708" t="str">
        <f t="shared" si="67"/>
        <v>301-400</v>
      </c>
      <c r="G708">
        <v>7.99</v>
      </c>
      <c r="H708">
        <v>339</v>
      </c>
      <c r="I708" t="str">
        <f t="shared" si="68"/>
        <v>301-400</v>
      </c>
      <c r="J708" t="s">
        <v>89</v>
      </c>
      <c r="K708">
        <v>5</v>
      </c>
      <c r="L708">
        <v>5</v>
      </c>
      <c r="M708" t="b">
        <v>1</v>
      </c>
      <c r="N708">
        <v>354</v>
      </c>
      <c r="O708" t="str">
        <f t="shared" si="69"/>
        <v>201-400</v>
      </c>
      <c r="P708">
        <v>129</v>
      </c>
      <c r="Q708" t="str">
        <f t="shared" si="70"/>
        <v>101-150</v>
      </c>
      <c r="R708" t="s">
        <v>83</v>
      </c>
      <c r="S708" t="s">
        <v>72</v>
      </c>
      <c r="T708" t="s">
        <v>75</v>
      </c>
      <c r="U708">
        <v>14</v>
      </c>
      <c r="V708">
        <v>3.9</v>
      </c>
      <c r="W708" t="b">
        <v>0</v>
      </c>
      <c r="X708" t="s">
        <v>33</v>
      </c>
      <c r="Y708">
        <v>4311</v>
      </c>
      <c r="Z708" t="str">
        <f t="shared" si="71"/>
        <v>4001-5000</v>
      </c>
      <c r="AA708" t="s">
        <v>41</v>
      </c>
      <c r="AB708" t="s">
        <v>68</v>
      </c>
      <c r="AC708" t="s">
        <v>37</v>
      </c>
    </row>
    <row r="709" spans="1:29" x14ac:dyDescent="0.3">
      <c r="A709">
        <v>9417</v>
      </c>
      <c r="B709" t="s">
        <v>102</v>
      </c>
      <c r="C709" s="1">
        <v>45580</v>
      </c>
      <c r="D709" s="1">
        <v>45624</v>
      </c>
      <c r="E709">
        <f t="shared" si="66"/>
        <v>44</v>
      </c>
      <c r="F709" t="str">
        <f t="shared" si="67"/>
        <v>0-100</v>
      </c>
      <c r="G709">
        <v>11.99</v>
      </c>
      <c r="H709">
        <v>52</v>
      </c>
      <c r="I709" t="str">
        <f t="shared" si="68"/>
        <v>0-100</v>
      </c>
      <c r="J709" t="s">
        <v>29</v>
      </c>
      <c r="K709">
        <v>4</v>
      </c>
      <c r="L709">
        <v>4</v>
      </c>
      <c r="M709" t="b">
        <v>0</v>
      </c>
      <c r="N709">
        <v>377</v>
      </c>
      <c r="O709" t="str">
        <f t="shared" si="69"/>
        <v>201-400</v>
      </c>
      <c r="P709">
        <v>135</v>
      </c>
      <c r="Q709" t="str">
        <f t="shared" si="70"/>
        <v>101-150</v>
      </c>
      <c r="R709" t="s">
        <v>51</v>
      </c>
      <c r="S709" t="s">
        <v>57</v>
      </c>
      <c r="T709" t="s">
        <v>58</v>
      </c>
      <c r="U709">
        <v>90</v>
      </c>
      <c r="V709">
        <v>4.0999999999999996</v>
      </c>
      <c r="W709" t="b">
        <v>1</v>
      </c>
      <c r="X709" t="s">
        <v>33</v>
      </c>
      <c r="Y709">
        <v>1972</v>
      </c>
      <c r="Z709" t="str">
        <f t="shared" si="71"/>
        <v>1001-2000</v>
      </c>
      <c r="AA709" t="s">
        <v>59</v>
      </c>
      <c r="AB709" t="s">
        <v>42</v>
      </c>
      <c r="AC709" t="s">
        <v>43</v>
      </c>
    </row>
    <row r="710" spans="1:29" x14ac:dyDescent="0.3">
      <c r="A710">
        <v>3217</v>
      </c>
      <c r="B710" t="s">
        <v>110</v>
      </c>
      <c r="C710" s="1">
        <v>45420</v>
      </c>
      <c r="D710" s="1">
        <v>45642</v>
      </c>
      <c r="E710">
        <f t="shared" si="66"/>
        <v>222</v>
      </c>
      <c r="F710" t="str">
        <f t="shared" si="67"/>
        <v>201-300</v>
      </c>
      <c r="G710">
        <v>15.99</v>
      </c>
      <c r="H710">
        <v>297</v>
      </c>
      <c r="I710" t="str">
        <f t="shared" si="68"/>
        <v>201-300</v>
      </c>
      <c r="J710" t="s">
        <v>70</v>
      </c>
      <c r="K710">
        <v>5</v>
      </c>
      <c r="L710">
        <v>3</v>
      </c>
      <c r="M710" t="b">
        <v>0</v>
      </c>
      <c r="N710">
        <v>796</v>
      </c>
      <c r="O710" t="str">
        <f t="shared" si="69"/>
        <v>601-800</v>
      </c>
      <c r="P710">
        <v>200</v>
      </c>
      <c r="Q710" t="str">
        <f t="shared" si="70"/>
        <v>151-200</v>
      </c>
      <c r="R710" t="s">
        <v>83</v>
      </c>
      <c r="S710" t="s">
        <v>72</v>
      </c>
      <c r="T710" t="s">
        <v>75</v>
      </c>
      <c r="U710">
        <v>36</v>
      </c>
      <c r="V710">
        <v>3.1</v>
      </c>
      <c r="W710" t="b">
        <v>1</v>
      </c>
      <c r="X710" t="s">
        <v>33</v>
      </c>
      <c r="Y710">
        <v>2132</v>
      </c>
      <c r="Z710" t="str">
        <f t="shared" si="71"/>
        <v>2001-3000</v>
      </c>
      <c r="AA710" t="s">
        <v>35</v>
      </c>
      <c r="AB710" t="s">
        <v>77</v>
      </c>
      <c r="AC710" t="s">
        <v>43</v>
      </c>
    </row>
    <row r="711" spans="1:29" x14ac:dyDescent="0.3">
      <c r="A711">
        <v>4234</v>
      </c>
      <c r="B711" t="s">
        <v>119</v>
      </c>
      <c r="C711" s="1">
        <v>44934</v>
      </c>
      <c r="D711" s="1">
        <v>45615</v>
      </c>
      <c r="E711">
        <f t="shared" si="66"/>
        <v>681</v>
      </c>
      <c r="F711" t="str">
        <f t="shared" si="67"/>
        <v>601-700</v>
      </c>
      <c r="G711">
        <v>15.99</v>
      </c>
      <c r="H711">
        <v>40</v>
      </c>
      <c r="I711" t="str">
        <f t="shared" si="68"/>
        <v>0-100</v>
      </c>
      <c r="J711" t="s">
        <v>54</v>
      </c>
      <c r="K711">
        <v>5</v>
      </c>
      <c r="L711">
        <v>1</v>
      </c>
      <c r="M711" t="b">
        <v>1</v>
      </c>
      <c r="N711">
        <v>841</v>
      </c>
      <c r="O711" t="str">
        <f t="shared" si="69"/>
        <v>801-1000</v>
      </c>
      <c r="P711">
        <v>179</v>
      </c>
      <c r="Q711" t="str">
        <f t="shared" si="70"/>
        <v>151-200</v>
      </c>
      <c r="R711" t="s">
        <v>67</v>
      </c>
      <c r="S711" t="s">
        <v>31</v>
      </c>
      <c r="T711" t="s">
        <v>40</v>
      </c>
      <c r="U711">
        <v>59</v>
      </c>
      <c r="V711">
        <v>3.5</v>
      </c>
      <c r="W711" t="b">
        <v>1</v>
      </c>
      <c r="X711" t="s">
        <v>33</v>
      </c>
      <c r="Y711">
        <v>2370</v>
      </c>
      <c r="Z711" t="str">
        <f t="shared" si="71"/>
        <v>2001-3000</v>
      </c>
      <c r="AA711" t="s">
        <v>59</v>
      </c>
      <c r="AB711" t="s">
        <v>77</v>
      </c>
      <c r="AC711" t="s">
        <v>84</v>
      </c>
    </row>
    <row r="712" spans="1:29" x14ac:dyDescent="0.3">
      <c r="A712">
        <v>1118</v>
      </c>
      <c r="B712" t="s">
        <v>164</v>
      </c>
      <c r="C712" s="1">
        <v>45329</v>
      </c>
      <c r="D712" s="1">
        <v>45637</v>
      </c>
      <c r="E712">
        <f t="shared" si="66"/>
        <v>308</v>
      </c>
      <c r="F712" t="str">
        <f t="shared" si="67"/>
        <v>301-400</v>
      </c>
      <c r="G712">
        <v>15.99</v>
      </c>
      <c r="H712">
        <v>379</v>
      </c>
      <c r="I712" t="str">
        <f t="shared" si="68"/>
        <v>301-400</v>
      </c>
      <c r="J712" t="s">
        <v>29</v>
      </c>
      <c r="K712">
        <v>2</v>
      </c>
      <c r="L712">
        <v>1</v>
      </c>
      <c r="M712" t="b">
        <v>1</v>
      </c>
      <c r="N712">
        <v>885</v>
      </c>
      <c r="O712" t="str">
        <f t="shared" si="69"/>
        <v>801-1000</v>
      </c>
      <c r="P712">
        <v>110</v>
      </c>
      <c r="Q712" t="str">
        <f t="shared" si="70"/>
        <v>101-150</v>
      </c>
      <c r="R712" t="s">
        <v>51</v>
      </c>
      <c r="S712" t="s">
        <v>46</v>
      </c>
      <c r="T712" t="s">
        <v>58</v>
      </c>
      <c r="U712">
        <v>43</v>
      </c>
      <c r="V712">
        <v>4.2</v>
      </c>
      <c r="W712" t="b">
        <v>1</v>
      </c>
      <c r="X712" t="s">
        <v>33</v>
      </c>
      <c r="Y712">
        <v>1312</v>
      </c>
      <c r="Z712" t="str">
        <f t="shared" si="71"/>
        <v>1001-2000</v>
      </c>
      <c r="AA712" t="s">
        <v>59</v>
      </c>
      <c r="AB712" t="s">
        <v>77</v>
      </c>
      <c r="AC712" t="s">
        <v>43</v>
      </c>
    </row>
    <row r="713" spans="1:29" x14ac:dyDescent="0.3">
      <c r="A713">
        <v>4027</v>
      </c>
      <c r="B713" t="s">
        <v>362</v>
      </c>
      <c r="C713" s="1">
        <v>45395</v>
      </c>
      <c r="D713" s="1">
        <v>45620</v>
      </c>
      <c r="E713">
        <f t="shared" si="66"/>
        <v>225</v>
      </c>
      <c r="F713" t="str">
        <f t="shared" si="67"/>
        <v>201-300</v>
      </c>
      <c r="G713">
        <v>15.99</v>
      </c>
      <c r="H713">
        <v>82</v>
      </c>
      <c r="I713" t="str">
        <f t="shared" si="68"/>
        <v>0-100</v>
      </c>
      <c r="J713" t="s">
        <v>63</v>
      </c>
      <c r="K713">
        <v>2</v>
      </c>
      <c r="L713">
        <v>3</v>
      </c>
      <c r="M713" t="b">
        <v>0</v>
      </c>
      <c r="N713">
        <v>999</v>
      </c>
      <c r="O713" t="str">
        <f t="shared" si="69"/>
        <v>801-1000</v>
      </c>
      <c r="P713">
        <v>190</v>
      </c>
      <c r="Q713" t="str">
        <f t="shared" si="70"/>
        <v>151-200</v>
      </c>
      <c r="R713" t="s">
        <v>83</v>
      </c>
      <c r="S713" t="s">
        <v>31</v>
      </c>
      <c r="T713" t="s">
        <v>58</v>
      </c>
      <c r="U713">
        <v>57</v>
      </c>
      <c r="V713">
        <v>3.1</v>
      </c>
      <c r="W713" t="b">
        <v>1</v>
      </c>
      <c r="X713" t="s">
        <v>33</v>
      </c>
      <c r="Y713">
        <v>4920</v>
      </c>
      <c r="Z713" t="str">
        <f t="shared" si="71"/>
        <v>4001-5000</v>
      </c>
      <c r="AA713" t="s">
        <v>73</v>
      </c>
      <c r="AB713" t="s">
        <v>36</v>
      </c>
      <c r="AC713" t="s">
        <v>84</v>
      </c>
    </row>
    <row r="714" spans="1:29" x14ac:dyDescent="0.3">
      <c r="A714">
        <v>8451</v>
      </c>
      <c r="B714" t="s">
        <v>364</v>
      </c>
      <c r="C714" s="1">
        <v>44987</v>
      </c>
      <c r="D714" s="1">
        <v>45619</v>
      </c>
      <c r="E714">
        <f t="shared" si="66"/>
        <v>632</v>
      </c>
      <c r="F714" t="str">
        <f t="shared" si="67"/>
        <v>601-700</v>
      </c>
      <c r="G714">
        <v>11.99</v>
      </c>
      <c r="H714">
        <v>192</v>
      </c>
      <c r="I714" t="str">
        <f t="shared" si="68"/>
        <v>101-200</v>
      </c>
      <c r="J714" t="s">
        <v>29</v>
      </c>
      <c r="K714">
        <v>3</v>
      </c>
      <c r="L714">
        <v>3</v>
      </c>
      <c r="M714" t="b">
        <v>0</v>
      </c>
      <c r="N714">
        <v>585</v>
      </c>
      <c r="O714" t="str">
        <f t="shared" si="69"/>
        <v>401-600</v>
      </c>
      <c r="P714">
        <v>82</v>
      </c>
      <c r="Q714" t="str">
        <f t="shared" si="70"/>
        <v>51-100</v>
      </c>
      <c r="R714" t="s">
        <v>71</v>
      </c>
      <c r="S714" t="s">
        <v>72</v>
      </c>
      <c r="T714" t="s">
        <v>32</v>
      </c>
      <c r="U714">
        <v>59</v>
      </c>
      <c r="V714">
        <v>4.0999999999999996</v>
      </c>
      <c r="W714" t="b">
        <v>1</v>
      </c>
      <c r="X714" t="s">
        <v>33</v>
      </c>
      <c r="Y714">
        <v>2897</v>
      </c>
      <c r="Z714" t="str">
        <f t="shared" si="71"/>
        <v>2001-3000</v>
      </c>
      <c r="AA714" t="s">
        <v>59</v>
      </c>
      <c r="AB714" t="s">
        <v>68</v>
      </c>
      <c r="AC714" t="s">
        <v>61</v>
      </c>
    </row>
    <row r="715" spans="1:29" x14ac:dyDescent="0.3">
      <c r="A715">
        <v>6647</v>
      </c>
      <c r="B715" t="s">
        <v>81</v>
      </c>
      <c r="C715" s="1">
        <v>45584</v>
      </c>
      <c r="D715" s="1">
        <v>45625</v>
      </c>
      <c r="E715">
        <f t="shared" si="66"/>
        <v>41</v>
      </c>
      <c r="F715" t="str">
        <f t="shared" si="67"/>
        <v>0-100</v>
      </c>
      <c r="G715">
        <v>15.99</v>
      </c>
      <c r="H715">
        <v>286</v>
      </c>
      <c r="I715" t="str">
        <f t="shared" si="68"/>
        <v>201-300</v>
      </c>
      <c r="J715" t="s">
        <v>39</v>
      </c>
      <c r="K715">
        <v>5</v>
      </c>
      <c r="L715">
        <v>2</v>
      </c>
      <c r="M715" t="b">
        <v>0</v>
      </c>
      <c r="N715">
        <v>617</v>
      </c>
      <c r="O715" t="str">
        <f t="shared" si="69"/>
        <v>601-800</v>
      </c>
      <c r="P715">
        <v>89</v>
      </c>
      <c r="Q715" t="str">
        <f t="shared" si="70"/>
        <v>51-100</v>
      </c>
      <c r="R715" t="s">
        <v>45</v>
      </c>
      <c r="S715" t="s">
        <v>31</v>
      </c>
      <c r="T715" t="s">
        <v>40</v>
      </c>
      <c r="U715">
        <v>64</v>
      </c>
      <c r="V715">
        <v>3.2</v>
      </c>
      <c r="W715" t="b">
        <v>1</v>
      </c>
      <c r="X715" t="s">
        <v>33</v>
      </c>
      <c r="Y715">
        <v>1275</v>
      </c>
      <c r="Z715" t="str">
        <f t="shared" si="71"/>
        <v>1001-2000</v>
      </c>
      <c r="AA715" t="s">
        <v>35</v>
      </c>
      <c r="AB715" t="s">
        <v>68</v>
      </c>
      <c r="AC715" t="s">
        <v>84</v>
      </c>
    </row>
    <row r="716" spans="1:29" x14ac:dyDescent="0.3">
      <c r="A716">
        <v>4002</v>
      </c>
      <c r="B716" t="s">
        <v>271</v>
      </c>
      <c r="C716" s="1">
        <v>45389</v>
      </c>
      <c r="D716" s="1">
        <v>45637</v>
      </c>
      <c r="E716">
        <f t="shared" si="66"/>
        <v>248</v>
      </c>
      <c r="F716" t="str">
        <f t="shared" si="67"/>
        <v>201-300</v>
      </c>
      <c r="G716">
        <v>11.99</v>
      </c>
      <c r="H716">
        <v>452</v>
      </c>
      <c r="I716" t="str">
        <f t="shared" si="68"/>
        <v>401-500</v>
      </c>
      <c r="J716" t="s">
        <v>63</v>
      </c>
      <c r="K716">
        <v>2</v>
      </c>
      <c r="L716">
        <v>6</v>
      </c>
      <c r="M716" t="b">
        <v>0</v>
      </c>
      <c r="N716">
        <v>196</v>
      </c>
      <c r="O716" t="str">
        <f t="shared" si="69"/>
        <v>0-200</v>
      </c>
      <c r="P716">
        <v>132</v>
      </c>
      <c r="Q716" t="str">
        <f t="shared" si="70"/>
        <v>101-150</v>
      </c>
      <c r="R716" t="s">
        <v>83</v>
      </c>
      <c r="S716" t="s">
        <v>72</v>
      </c>
      <c r="T716" t="s">
        <v>58</v>
      </c>
      <c r="U716">
        <v>84</v>
      </c>
      <c r="V716">
        <v>3.7</v>
      </c>
      <c r="W716" t="b">
        <v>1</v>
      </c>
      <c r="X716" t="s">
        <v>33</v>
      </c>
      <c r="Y716">
        <v>340</v>
      </c>
      <c r="Z716" t="str">
        <f t="shared" si="71"/>
        <v>0-1000</v>
      </c>
      <c r="AA716" t="s">
        <v>73</v>
      </c>
      <c r="AB716" t="s">
        <v>60</v>
      </c>
      <c r="AC716" t="s">
        <v>43</v>
      </c>
    </row>
    <row r="717" spans="1:29" x14ac:dyDescent="0.3">
      <c r="A717">
        <v>6910</v>
      </c>
      <c r="B717" t="s">
        <v>225</v>
      </c>
      <c r="C717" s="1">
        <v>44988</v>
      </c>
      <c r="D717" s="1">
        <v>45623</v>
      </c>
      <c r="E717">
        <f t="shared" si="66"/>
        <v>635</v>
      </c>
      <c r="F717" t="str">
        <f t="shared" si="67"/>
        <v>601-700</v>
      </c>
      <c r="G717">
        <v>7.99</v>
      </c>
      <c r="H717">
        <v>417</v>
      </c>
      <c r="I717" t="str">
        <f t="shared" si="68"/>
        <v>401-500</v>
      </c>
      <c r="J717" t="s">
        <v>63</v>
      </c>
      <c r="K717">
        <v>4</v>
      </c>
      <c r="L717">
        <v>5</v>
      </c>
      <c r="M717" t="b">
        <v>0</v>
      </c>
      <c r="N717">
        <v>792</v>
      </c>
      <c r="O717" t="str">
        <f t="shared" si="69"/>
        <v>601-800</v>
      </c>
      <c r="P717">
        <v>187</v>
      </c>
      <c r="Q717" t="str">
        <f t="shared" si="70"/>
        <v>151-200</v>
      </c>
      <c r="R717" t="s">
        <v>83</v>
      </c>
      <c r="S717" t="s">
        <v>72</v>
      </c>
      <c r="T717" t="s">
        <v>64</v>
      </c>
      <c r="U717">
        <v>5</v>
      </c>
      <c r="V717">
        <v>4.5999999999999996</v>
      </c>
      <c r="W717" t="b">
        <v>1</v>
      </c>
      <c r="X717" t="s">
        <v>33</v>
      </c>
      <c r="Y717">
        <v>444</v>
      </c>
      <c r="Z717" t="str">
        <f t="shared" si="71"/>
        <v>0-1000</v>
      </c>
      <c r="AA717" t="s">
        <v>59</v>
      </c>
      <c r="AB717" t="s">
        <v>42</v>
      </c>
      <c r="AC717" t="s">
        <v>84</v>
      </c>
    </row>
    <row r="718" spans="1:29" x14ac:dyDescent="0.3">
      <c r="A718">
        <v>3164</v>
      </c>
      <c r="B718" t="s">
        <v>213</v>
      </c>
      <c r="C718" s="1">
        <v>45191</v>
      </c>
      <c r="D718" s="1">
        <v>45639</v>
      </c>
      <c r="E718">
        <f t="shared" si="66"/>
        <v>448</v>
      </c>
      <c r="F718" t="str">
        <f t="shared" si="67"/>
        <v>401-500</v>
      </c>
      <c r="G718">
        <v>15.99</v>
      </c>
      <c r="H718">
        <v>371</v>
      </c>
      <c r="I718" t="str">
        <f t="shared" si="68"/>
        <v>301-400</v>
      </c>
      <c r="J718" t="s">
        <v>70</v>
      </c>
      <c r="K718">
        <v>1</v>
      </c>
      <c r="L718">
        <v>5</v>
      </c>
      <c r="M718" t="b">
        <v>1</v>
      </c>
      <c r="N718">
        <v>466</v>
      </c>
      <c r="O718" t="str">
        <f t="shared" si="69"/>
        <v>401-600</v>
      </c>
      <c r="P718">
        <v>176</v>
      </c>
      <c r="Q718" t="str">
        <f t="shared" si="70"/>
        <v>151-200</v>
      </c>
      <c r="R718" t="s">
        <v>45</v>
      </c>
      <c r="S718" t="s">
        <v>72</v>
      </c>
      <c r="T718" t="s">
        <v>32</v>
      </c>
      <c r="U718">
        <v>73</v>
      </c>
      <c r="V718">
        <v>4.9000000000000004</v>
      </c>
      <c r="W718" t="b">
        <v>0</v>
      </c>
      <c r="X718" t="s">
        <v>33</v>
      </c>
      <c r="Y718">
        <v>292</v>
      </c>
      <c r="Z718" t="str">
        <f t="shared" si="71"/>
        <v>0-1000</v>
      </c>
      <c r="AA718" t="s">
        <v>41</v>
      </c>
      <c r="AB718" t="s">
        <v>42</v>
      </c>
      <c r="AC718" t="s">
        <v>61</v>
      </c>
    </row>
    <row r="719" spans="1:29" x14ac:dyDescent="0.3">
      <c r="A719">
        <v>2400</v>
      </c>
      <c r="B719" t="s">
        <v>109</v>
      </c>
      <c r="C719" s="1">
        <v>45239</v>
      </c>
      <c r="D719" s="1">
        <v>45638</v>
      </c>
      <c r="E719">
        <f t="shared" si="66"/>
        <v>399</v>
      </c>
      <c r="F719" t="str">
        <f t="shared" si="67"/>
        <v>301-400</v>
      </c>
      <c r="G719">
        <v>15.99</v>
      </c>
      <c r="H719">
        <v>110</v>
      </c>
      <c r="I719" t="str">
        <f t="shared" si="68"/>
        <v>101-200</v>
      </c>
      <c r="J719" t="s">
        <v>63</v>
      </c>
      <c r="K719">
        <v>2</v>
      </c>
      <c r="L719">
        <v>5</v>
      </c>
      <c r="M719" t="b">
        <v>1</v>
      </c>
      <c r="N719">
        <v>684</v>
      </c>
      <c r="O719" t="str">
        <f t="shared" si="69"/>
        <v>601-800</v>
      </c>
      <c r="P719">
        <v>32</v>
      </c>
      <c r="Q719" t="str">
        <f t="shared" si="70"/>
        <v>0-50</v>
      </c>
      <c r="R719" t="s">
        <v>51</v>
      </c>
      <c r="S719" t="s">
        <v>31</v>
      </c>
      <c r="T719" t="s">
        <v>75</v>
      </c>
      <c r="U719">
        <v>68</v>
      </c>
      <c r="V719">
        <v>4</v>
      </c>
      <c r="W719" t="b">
        <v>0</v>
      </c>
      <c r="X719" t="s">
        <v>33</v>
      </c>
      <c r="Y719">
        <v>53</v>
      </c>
      <c r="Z719" t="str">
        <f t="shared" si="71"/>
        <v>0-1000</v>
      </c>
      <c r="AA719" t="s">
        <v>65</v>
      </c>
      <c r="AB719" t="s">
        <v>42</v>
      </c>
      <c r="AC719" t="s">
        <v>37</v>
      </c>
    </row>
    <row r="720" spans="1:29" x14ac:dyDescent="0.3">
      <c r="A720">
        <v>5499</v>
      </c>
      <c r="B720" t="s">
        <v>255</v>
      </c>
      <c r="C720" s="1">
        <v>45101</v>
      </c>
      <c r="D720" s="1">
        <v>45628</v>
      </c>
      <c r="E720">
        <f t="shared" si="66"/>
        <v>527</v>
      </c>
      <c r="F720" t="str">
        <f t="shared" si="67"/>
        <v>501-600</v>
      </c>
      <c r="G720">
        <v>15.99</v>
      </c>
      <c r="H720">
        <v>274</v>
      </c>
      <c r="I720" t="str">
        <f t="shared" si="68"/>
        <v>201-300</v>
      </c>
      <c r="J720" t="s">
        <v>63</v>
      </c>
      <c r="K720">
        <v>2</v>
      </c>
      <c r="L720">
        <v>1</v>
      </c>
      <c r="M720" t="b">
        <v>1</v>
      </c>
      <c r="N720">
        <v>155</v>
      </c>
      <c r="O720" t="str">
        <f t="shared" si="69"/>
        <v>0-200</v>
      </c>
      <c r="P720">
        <v>94</v>
      </c>
      <c r="Q720" t="str">
        <f t="shared" si="70"/>
        <v>51-100</v>
      </c>
      <c r="R720" t="s">
        <v>51</v>
      </c>
      <c r="S720" t="s">
        <v>46</v>
      </c>
      <c r="T720" t="s">
        <v>40</v>
      </c>
      <c r="U720">
        <v>96</v>
      </c>
      <c r="V720">
        <v>3.5</v>
      </c>
      <c r="W720" t="b">
        <v>0</v>
      </c>
      <c r="X720" t="s">
        <v>33</v>
      </c>
      <c r="Y720">
        <v>1638</v>
      </c>
      <c r="Z720" t="str">
        <f t="shared" si="71"/>
        <v>1001-2000</v>
      </c>
      <c r="AA720" t="s">
        <v>41</v>
      </c>
      <c r="AB720" t="s">
        <v>36</v>
      </c>
      <c r="AC720" t="s">
        <v>43</v>
      </c>
    </row>
    <row r="721" spans="1:29" x14ac:dyDescent="0.3">
      <c r="A721">
        <v>7221</v>
      </c>
      <c r="B721" t="s">
        <v>237</v>
      </c>
      <c r="C721" s="1">
        <v>45366</v>
      </c>
      <c r="D721" s="1">
        <v>45621</v>
      </c>
      <c r="E721">
        <f t="shared" si="66"/>
        <v>255</v>
      </c>
      <c r="F721" t="str">
        <f t="shared" si="67"/>
        <v>201-300</v>
      </c>
      <c r="G721">
        <v>15.99</v>
      </c>
      <c r="H721">
        <v>412</v>
      </c>
      <c r="I721" t="str">
        <f t="shared" si="68"/>
        <v>401-500</v>
      </c>
      <c r="J721" t="s">
        <v>50</v>
      </c>
      <c r="K721">
        <v>2</v>
      </c>
      <c r="L721">
        <v>5</v>
      </c>
      <c r="M721" t="b">
        <v>1</v>
      </c>
      <c r="N721">
        <v>450</v>
      </c>
      <c r="O721" t="str">
        <f t="shared" si="69"/>
        <v>401-600</v>
      </c>
      <c r="P721">
        <v>147</v>
      </c>
      <c r="Q721" t="str">
        <f t="shared" si="70"/>
        <v>101-150</v>
      </c>
      <c r="R721" t="s">
        <v>67</v>
      </c>
      <c r="S721" t="s">
        <v>46</v>
      </c>
      <c r="T721" t="s">
        <v>32</v>
      </c>
      <c r="U721">
        <v>11</v>
      </c>
      <c r="V721">
        <v>4.4000000000000004</v>
      </c>
      <c r="W721" t="b">
        <v>1</v>
      </c>
      <c r="X721" t="s">
        <v>33</v>
      </c>
      <c r="Y721">
        <v>3542</v>
      </c>
      <c r="Z721" t="str">
        <f t="shared" si="71"/>
        <v>3001-4000</v>
      </c>
      <c r="AA721" t="s">
        <v>73</v>
      </c>
      <c r="AB721" t="s">
        <v>42</v>
      </c>
      <c r="AC721" t="s">
        <v>37</v>
      </c>
    </row>
    <row r="722" spans="1:29" x14ac:dyDescent="0.3">
      <c r="A722">
        <v>4556</v>
      </c>
      <c r="B722" t="s">
        <v>98</v>
      </c>
      <c r="C722" s="1">
        <v>44967</v>
      </c>
      <c r="D722" s="1">
        <v>45625</v>
      </c>
      <c r="E722">
        <f t="shared" si="66"/>
        <v>658</v>
      </c>
      <c r="F722" t="str">
        <f t="shared" si="67"/>
        <v>601-700</v>
      </c>
      <c r="G722">
        <v>11.99</v>
      </c>
      <c r="H722">
        <v>341</v>
      </c>
      <c r="I722" t="str">
        <f t="shared" si="68"/>
        <v>301-400</v>
      </c>
      <c r="J722" t="s">
        <v>89</v>
      </c>
      <c r="K722">
        <v>4</v>
      </c>
      <c r="L722">
        <v>1</v>
      </c>
      <c r="M722" t="b">
        <v>1</v>
      </c>
      <c r="N722">
        <v>744</v>
      </c>
      <c r="O722" t="str">
        <f t="shared" si="69"/>
        <v>601-800</v>
      </c>
      <c r="P722">
        <v>146</v>
      </c>
      <c r="Q722" t="str">
        <f t="shared" si="70"/>
        <v>101-150</v>
      </c>
      <c r="R722" t="s">
        <v>67</v>
      </c>
      <c r="S722" t="s">
        <v>31</v>
      </c>
      <c r="T722" t="s">
        <v>64</v>
      </c>
      <c r="U722">
        <v>75</v>
      </c>
      <c r="V722">
        <v>4.4000000000000004</v>
      </c>
      <c r="W722" t="b">
        <v>0</v>
      </c>
      <c r="X722" t="s">
        <v>33</v>
      </c>
      <c r="Y722">
        <v>4935</v>
      </c>
      <c r="Z722" t="str">
        <f t="shared" si="71"/>
        <v>4001-5000</v>
      </c>
      <c r="AA722" t="s">
        <v>59</v>
      </c>
      <c r="AB722" t="s">
        <v>36</v>
      </c>
      <c r="AC722" t="s">
        <v>61</v>
      </c>
    </row>
    <row r="723" spans="1:29" x14ac:dyDescent="0.3">
      <c r="A723">
        <v>7175</v>
      </c>
      <c r="B723" t="s">
        <v>304</v>
      </c>
      <c r="C723" s="1">
        <v>45609</v>
      </c>
      <c r="D723" s="1">
        <v>45641</v>
      </c>
      <c r="E723">
        <f t="shared" si="66"/>
        <v>32</v>
      </c>
      <c r="F723" t="str">
        <f t="shared" si="67"/>
        <v>0-100</v>
      </c>
      <c r="G723">
        <v>11.99</v>
      </c>
      <c r="H723">
        <v>388</v>
      </c>
      <c r="I723" t="str">
        <f t="shared" si="68"/>
        <v>301-400</v>
      </c>
      <c r="J723" t="s">
        <v>89</v>
      </c>
      <c r="K723">
        <v>3</v>
      </c>
      <c r="L723">
        <v>6</v>
      </c>
      <c r="M723" t="b">
        <v>0</v>
      </c>
      <c r="N723">
        <v>51</v>
      </c>
      <c r="O723" t="str">
        <f t="shared" si="69"/>
        <v>0-200</v>
      </c>
      <c r="P723">
        <v>27</v>
      </c>
      <c r="Q723" t="str">
        <f t="shared" si="70"/>
        <v>0-50</v>
      </c>
      <c r="R723" t="s">
        <v>45</v>
      </c>
      <c r="S723" t="s">
        <v>46</v>
      </c>
      <c r="T723" t="s">
        <v>40</v>
      </c>
      <c r="U723">
        <v>66</v>
      </c>
      <c r="V723">
        <v>3.2</v>
      </c>
      <c r="W723" t="b">
        <v>1</v>
      </c>
      <c r="X723" t="s">
        <v>33</v>
      </c>
      <c r="Y723">
        <v>1216</v>
      </c>
      <c r="Z723" t="str">
        <f t="shared" si="71"/>
        <v>1001-2000</v>
      </c>
      <c r="AA723" t="s">
        <v>65</v>
      </c>
      <c r="AB723" t="s">
        <v>77</v>
      </c>
      <c r="AC723" t="s">
        <v>84</v>
      </c>
    </row>
    <row r="724" spans="1:29" x14ac:dyDescent="0.3">
      <c r="A724">
        <v>7072</v>
      </c>
      <c r="B724" t="s">
        <v>337</v>
      </c>
      <c r="C724" s="1">
        <v>44964</v>
      </c>
      <c r="D724" s="1">
        <v>45615</v>
      </c>
      <c r="E724">
        <f t="shared" si="66"/>
        <v>651</v>
      </c>
      <c r="F724" t="str">
        <f t="shared" si="67"/>
        <v>601-700</v>
      </c>
      <c r="G724">
        <v>15.99</v>
      </c>
      <c r="H724">
        <v>446</v>
      </c>
      <c r="I724" t="str">
        <f t="shared" si="68"/>
        <v>401-500</v>
      </c>
      <c r="J724" t="s">
        <v>50</v>
      </c>
      <c r="K724">
        <v>1</v>
      </c>
      <c r="L724">
        <v>4</v>
      </c>
      <c r="M724" t="b">
        <v>1</v>
      </c>
      <c r="N724">
        <v>897</v>
      </c>
      <c r="O724" t="str">
        <f t="shared" si="69"/>
        <v>801-1000</v>
      </c>
      <c r="P724">
        <v>19</v>
      </c>
      <c r="Q724" t="str">
        <f t="shared" si="70"/>
        <v>0-50</v>
      </c>
      <c r="R724" t="s">
        <v>71</v>
      </c>
      <c r="S724" t="s">
        <v>31</v>
      </c>
      <c r="T724" t="s">
        <v>64</v>
      </c>
      <c r="U724">
        <v>14</v>
      </c>
      <c r="V724">
        <v>3.5</v>
      </c>
      <c r="W724" t="b">
        <v>1</v>
      </c>
      <c r="X724" t="s">
        <v>33</v>
      </c>
      <c r="Y724">
        <v>4409</v>
      </c>
      <c r="Z724" t="str">
        <f t="shared" si="71"/>
        <v>4001-5000</v>
      </c>
      <c r="AA724" t="s">
        <v>41</v>
      </c>
      <c r="AB724" t="s">
        <v>42</v>
      </c>
      <c r="AC724" t="s">
        <v>37</v>
      </c>
    </row>
    <row r="725" spans="1:29" x14ac:dyDescent="0.3">
      <c r="A725">
        <v>4320</v>
      </c>
      <c r="B725" t="s">
        <v>206</v>
      </c>
      <c r="C725" s="1">
        <v>45292</v>
      </c>
      <c r="D725" s="1">
        <v>45643</v>
      </c>
      <c r="E725">
        <f t="shared" si="66"/>
        <v>351</v>
      </c>
      <c r="F725" t="str">
        <f t="shared" si="67"/>
        <v>301-400</v>
      </c>
      <c r="G725">
        <v>15.99</v>
      </c>
      <c r="H725">
        <v>223</v>
      </c>
      <c r="I725" t="str">
        <f t="shared" si="68"/>
        <v>201-300</v>
      </c>
      <c r="J725" t="s">
        <v>29</v>
      </c>
      <c r="K725">
        <v>5</v>
      </c>
      <c r="L725">
        <v>3</v>
      </c>
      <c r="M725" t="b">
        <v>1</v>
      </c>
      <c r="N725">
        <v>499</v>
      </c>
      <c r="O725" t="str">
        <f t="shared" si="69"/>
        <v>401-600</v>
      </c>
      <c r="P725">
        <v>124</v>
      </c>
      <c r="Q725" t="str">
        <f t="shared" si="70"/>
        <v>101-150</v>
      </c>
      <c r="R725" t="s">
        <v>45</v>
      </c>
      <c r="S725" t="s">
        <v>31</v>
      </c>
      <c r="T725" t="s">
        <v>40</v>
      </c>
      <c r="U725">
        <v>78</v>
      </c>
      <c r="V725">
        <v>4.7</v>
      </c>
      <c r="W725" t="b">
        <v>1</v>
      </c>
      <c r="X725" t="s">
        <v>33</v>
      </c>
      <c r="Y725">
        <v>2853</v>
      </c>
      <c r="Z725" t="str">
        <f t="shared" si="71"/>
        <v>2001-3000</v>
      </c>
      <c r="AA725" t="s">
        <v>65</v>
      </c>
      <c r="AB725" t="s">
        <v>68</v>
      </c>
      <c r="AC725" t="s">
        <v>61</v>
      </c>
    </row>
    <row r="726" spans="1:29" x14ac:dyDescent="0.3">
      <c r="A726">
        <v>3558</v>
      </c>
      <c r="B726" t="s">
        <v>365</v>
      </c>
      <c r="C726" s="1">
        <v>45292</v>
      </c>
      <c r="D726" s="1">
        <v>45642</v>
      </c>
      <c r="E726">
        <f t="shared" si="66"/>
        <v>350</v>
      </c>
      <c r="F726" t="str">
        <f t="shared" si="67"/>
        <v>301-400</v>
      </c>
      <c r="G726">
        <v>15.99</v>
      </c>
      <c r="H726">
        <v>417</v>
      </c>
      <c r="I726" t="str">
        <f t="shared" si="68"/>
        <v>401-500</v>
      </c>
      <c r="J726" t="s">
        <v>50</v>
      </c>
      <c r="K726">
        <v>5</v>
      </c>
      <c r="L726">
        <v>4</v>
      </c>
      <c r="M726" t="b">
        <v>0</v>
      </c>
      <c r="N726">
        <v>179</v>
      </c>
      <c r="O726" t="str">
        <f t="shared" si="69"/>
        <v>0-200</v>
      </c>
      <c r="P726">
        <v>29</v>
      </c>
      <c r="Q726" t="str">
        <f t="shared" si="70"/>
        <v>0-50</v>
      </c>
      <c r="R726" t="s">
        <v>45</v>
      </c>
      <c r="S726" t="s">
        <v>57</v>
      </c>
      <c r="T726" t="s">
        <v>47</v>
      </c>
      <c r="U726">
        <v>84</v>
      </c>
      <c r="V726">
        <v>4.5</v>
      </c>
      <c r="W726" t="b">
        <v>0</v>
      </c>
      <c r="X726" t="s">
        <v>33</v>
      </c>
      <c r="Y726">
        <v>1252</v>
      </c>
      <c r="Z726" t="str">
        <f t="shared" si="71"/>
        <v>1001-2000</v>
      </c>
      <c r="AA726" t="s">
        <v>59</v>
      </c>
      <c r="AB726" t="s">
        <v>36</v>
      </c>
      <c r="AC726" t="s">
        <v>43</v>
      </c>
    </row>
    <row r="727" spans="1:29" x14ac:dyDescent="0.3">
      <c r="A727">
        <v>8581</v>
      </c>
      <c r="B727" t="s">
        <v>141</v>
      </c>
      <c r="C727" s="1">
        <v>45276</v>
      </c>
      <c r="D727" s="1">
        <v>45616</v>
      </c>
      <c r="E727">
        <f t="shared" si="66"/>
        <v>340</v>
      </c>
      <c r="F727" t="str">
        <f t="shared" si="67"/>
        <v>301-400</v>
      </c>
      <c r="G727">
        <v>11.99</v>
      </c>
      <c r="H727">
        <v>390</v>
      </c>
      <c r="I727" t="str">
        <f t="shared" si="68"/>
        <v>301-400</v>
      </c>
      <c r="J727" t="s">
        <v>89</v>
      </c>
      <c r="K727">
        <v>5</v>
      </c>
      <c r="L727">
        <v>1</v>
      </c>
      <c r="M727" t="b">
        <v>1</v>
      </c>
      <c r="N727">
        <v>889</v>
      </c>
      <c r="O727" t="str">
        <f t="shared" si="69"/>
        <v>801-1000</v>
      </c>
      <c r="P727">
        <v>145</v>
      </c>
      <c r="Q727" t="str">
        <f t="shared" si="70"/>
        <v>101-150</v>
      </c>
      <c r="R727" t="s">
        <v>30</v>
      </c>
      <c r="S727" t="s">
        <v>31</v>
      </c>
      <c r="T727" t="s">
        <v>32</v>
      </c>
      <c r="U727">
        <v>60</v>
      </c>
      <c r="V727">
        <v>4.5</v>
      </c>
      <c r="W727" t="b">
        <v>1</v>
      </c>
      <c r="X727" t="s">
        <v>33</v>
      </c>
      <c r="Y727">
        <v>3027</v>
      </c>
      <c r="Z727" t="str">
        <f t="shared" si="71"/>
        <v>3001-4000</v>
      </c>
      <c r="AA727" t="s">
        <v>59</v>
      </c>
      <c r="AB727" t="s">
        <v>77</v>
      </c>
      <c r="AC727" t="s">
        <v>37</v>
      </c>
    </row>
    <row r="728" spans="1:29" x14ac:dyDescent="0.3">
      <c r="A728">
        <v>5827</v>
      </c>
      <c r="B728" t="s">
        <v>156</v>
      </c>
      <c r="C728" s="1">
        <v>45007</v>
      </c>
      <c r="D728" s="1">
        <v>45628</v>
      </c>
      <c r="E728">
        <f t="shared" si="66"/>
        <v>621</v>
      </c>
      <c r="F728" t="str">
        <f t="shared" si="67"/>
        <v>601-700</v>
      </c>
      <c r="G728">
        <v>15.99</v>
      </c>
      <c r="H728">
        <v>33</v>
      </c>
      <c r="I728" t="str">
        <f t="shared" si="68"/>
        <v>0-100</v>
      </c>
      <c r="J728" t="s">
        <v>70</v>
      </c>
      <c r="K728">
        <v>4</v>
      </c>
      <c r="L728">
        <v>2</v>
      </c>
      <c r="M728" t="b">
        <v>0</v>
      </c>
      <c r="N728">
        <v>191</v>
      </c>
      <c r="O728" t="str">
        <f t="shared" si="69"/>
        <v>0-200</v>
      </c>
      <c r="P728">
        <v>25</v>
      </c>
      <c r="Q728" t="str">
        <f t="shared" si="70"/>
        <v>0-50</v>
      </c>
      <c r="R728" t="s">
        <v>51</v>
      </c>
      <c r="S728" t="s">
        <v>57</v>
      </c>
      <c r="T728" t="s">
        <v>40</v>
      </c>
      <c r="U728">
        <v>44</v>
      </c>
      <c r="V728">
        <v>4.5</v>
      </c>
      <c r="W728" t="b">
        <v>1</v>
      </c>
      <c r="X728" t="s">
        <v>33</v>
      </c>
      <c r="Y728">
        <v>1228</v>
      </c>
      <c r="Z728" t="str">
        <f t="shared" si="71"/>
        <v>1001-2000</v>
      </c>
      <c r="AA728" t="s">
        <v>65</v>
      </c>
      <c r="AB728" t="s">
        <v>68</v>
      </c>
      <c r="AC728" t="s">
        <v>43</v>
      </c>
    </row>
    <row r="729" spans="1:29" x14ac:dyDescent="0.3">
      <c r="A729">
        <v>6929</v>
      </c>
      <c r="B729" t="s">
        <v>95</v>
      </c>
      <c r="C729" s="1">
        <v>45594</v>
      </c>
      <c r="D729" s="1">
        <v>45631</v>
      </c>
      <c r="E729">
        <f t="shared" si="66"/>
        <v>37</v>
      </c>
      <c r="F729" t="str">
        <f t="shared" si="67"/>
        <v>0-100</v>
      </c>
      <c r="G729">
        <v>11.99</v>
      </c>
      <c r="H729">
        <v>302</v>
      </c>
      <c r="I729" t="str">
        <f t="shared" si="68"/>
        <v>301-400</v>
      </c>
      <c r="J729" t="s">
        <v>29</v>
      </c>
      <c r="K729">
        <v>5</v>
      </c>
      <c r="L729">
        <v>5</v>
      </c>
      <c r="M729" t="b">
        <v>1</v>
      </c>
      <c r="N729">
        <v>42</v>
      </c>
      <c r="O729" t="str">
        <f t="shared" si="69"/>
        <v>0-200</v>
      </c>
      <c r="P729">
        <v>196</v>
      </c>
      <c r="Q729" t="str">
        <f t="shared" si="70"/>
        <v>151-200</v>
      </c>
      <c r="R729" t="s">
        <v>56</v>
      </c>
      <c r="S729" t="s">
        <v>57</v>
      </c>
      <c r="T729" t="s">
        <v>32</v>
      </c>
      <c r="U729">
        <v>74</v>
      </c>
      <c r="V729">
        <v>4.5999999999999996</v>
      </c>
      <c r="W729" t="b">
        <v>0</v>
      </c>
      <c r="X729" t="s">
        <v>33</v>
      </c>
      <c r="Y729">
        <v>3616</v>
      </c>
      <c r="Z729" t="str">
        <f t="shared" si="71"/>
        <v>3001-4000</v>
      </c>
      <c r="AA729" t="s">
        <v>41</v>
      </c>
      <c r="AB729" t="s">
        <v>60</v>
      </c>
      <c r="AC729" t="s">
        <v>43</v>
      </c>
    </row>
    <row r="730" spans="1:29" x14ac:dyDescent="0.3">
      <c r="A730">
        <v>9179</v>
      </c>
      <c r="B730" t="s">
        <v>366</v>
      </c>
      <c r="C730" s="1">
        <v>45271</v>
      </c>
      <c r="D730" s="1">
        <v>45623</v>
      </c>
      <c r="E730">
        <f t="shared" si="66"/>
        <v>352</v>
      </c>
      <c r="F730" t="str">
        <f t="shared" si="67"/>
        <v>301-400</v>
      </c>
      <c r="G730">
        <v>15.99</v>
      </c>
      <c r="H730">
        <v>121</v>
      </c>
      <c r="I730" t="str">
        <f t="shared" si="68"/>
        <v>101-200</v>
      </c>
      <c r="J730" t="s">
        <v>63</v>
      </c>
      <c r="K730">
        <v>4</v>
      </c>
      <c r="L730">
        <v>5</v>
      </c>
      <c r="M730" t="b">
        <v>1</v>
      </c>
      <c r="N730">
        <v>53</v>
      </c>
      <c r="O730" t="str">
        <f t="shared" si="69"/>
        <v>0-200</v>
      </c>
      <c r="P730">
        <v>77</v>
      </c>
      <c r="Q730" t="str">
        <f t="shared" si="70"/>
        <v>51-100</v>
      </c>
      <c r="R730" t="s">
        <v>67</v>
      </c>
      <c r="S730" t="s">
        <v>31</v>
      </c>
      <c r="T730" t="s">
        <v>32</v>
      </c>
      <c r="U730">
        <v>54</v>
      </c>
      <c r="V730">
        <v>3.1</v>
      </c>
      <c r="W730" t="b">
        <v>1</v>
      </c>
      <c r="X730" t="s">
        <v>33</v>
      </c>
      <c r="Y730">
        <v>3913</v>
      </c>
      <c r="Z730" t="str">
        <f t="shared" si="71"/>
        <v>3001-4000</v>
      </c>
      <c r="AA730" t="s">
        <v>65</v>
      </c>
      <c r="AB730" t="s">
        <v>36</v>
      </c>
      <c r="AC730" t="s">
        <v>61</v>
      </c>
    </row>
    <row r="731" spans="1:29" x14ac:dyDescent="0.3">
      <c r="A731">
        <v>7580</v>
      </c>
      <c r="B731" t="s">
        <v>55</v>
      </c>
      <c r="C731" s="1">
        <v>44965</v>
      </c>
      <c r="D731" s="1">
        <v>45617</v>
      </c>
      <c r="E731">
        <f t="shared" si="66"/>
        <v>652</v>
      </c>
      <c r="F731" t="str">
        <f t="shared" si="67"/>
        <v>601-700</v>
      </c>
      <c r="G731">
        <v>7.99</v>
      </c>
      <c r="H731">
        <v>112</v>
      </c>
      <c r="I731" t="str">
        <f t="shared" si="68"/>
        <v>101-200</v>
      </c>
      <c r="J731" t="s">
        <v>63</v>
      </c>
      <c r="K731">
        <v>5</v>
      </c>
      <c r="L731">
        <v>6</v>
      </c>
      <c r="M731" t="b">
        <v>0</v>
      </c>
      <c r="N731">
        <v>535</v>
      </c>
      <c r="O731" t="str">
        <f t="shared" si="69"/>
        <v>401-600</v>
      </c>
      <c r="P731">
        <v>43</v>
      </c>
      <c r="Q731" t="str">
        <f t="shared" si="70"/>
        <v>0-50</v>
      </c>
      <c r="R731" t="s">
        <v>51</v>
      </c>
      <c r="S731" t="s">
        <v>72</v>
      </c>
      <c r="T731" t="s">
        <v>64</v>
      </c>
      <c r="U731">
        <v>89</v>
      </c>
      <c r="V731">
        <v>3.1</v>
      </c>
      <c r="W731" t="b">
        <v>1</v>
      </c>
      <c r="X731" t="s">
        <v>33</v>
      </c>
      <c r="Y731">
        <v>775</v>
      </c>
      <c r="Z731" t="str">
        <f t="shared" si="71"/>
        <v>0-1000</v>
      </c>
      <c r="AA731" t="s">
        <v>41</v>
      </c>
      <c r="AB731" t="s">
        <v>60</v>
      </c>
      <c r="AC731" t="s">
        <v>43</v>
      </c>
    </row>
    <row r="732" spans="1:29" x14ac:dyDescent="0.3">
      <c r="A732">
        <v>3858</v>
      </c>
      <c r="B732" t="s">
        <v>131</v>
      </c>
      <c r="C732" s="1">
        <v>45107</v>
      </c>
      <c r="D732" s="1">
        <v>45631</v>
      </c>
      <c r="E732">
        <f t="shared" si="66"/>
        <v>524</v>
      </c>
      <c r="F732" t="str">
        <f t="shared" si="67"/>
        <v>501-600</v>
      </c>
      <c r="G732">
        <v>15.99</v>
      </c>
      <c r="H732">
        <v>375</v>
      </c>
      <c r="I732" t="str">
        <f t="shared" si="68"/>
        <v>301-400</v>
      </c>
      <c r="J732" t="s">
        <v>89</v>
      </c>
      <c r="K732">
        <v>3</v>
      </c>
      <c r="L732">
        <v>6</v>
      </c>
      <c r="M732" t="b">
        <v>0</v>
      </c>
      <c r="N732">
        <v>416</v>
      </c>
      <c r="O732" t="str">
        <f t="shared" si="69"/>
        <v>401-600</v>
      </c>
      <c r="P732">
        <v>79</v>
      </c>
      <c r="Q732" t="str">
        <f t="shared" si="70"/>
        <v>51-100</v>
      </c>
      <c r="R732" t="s">
        <v>83</v>
      </c>
      <c r="S732" t="s">
        <v>31</v>
      </c>
      <c r="T732" t="s">
        <v>32</v>
      </c>
      <c r="U732">
        <v>33</v>
      </c>
      <c r="V732">
        <v>3.2</v>
      </c>
      <c r="W732" t="b">
        <v>1</v>
      </c>
      <c r="X732" t="s">
        <v>33</v>
      </c>
      <c r="Y732">
        <v>2536</v>
      </c>
      <c r="Z732" t="str">
        <f t="shared" si="71"/>
        <v>2001-3000</v>
      </c>
      <c r="AA732" t="s">
        <v>41</v>
      </c>
      <c r="AB732" t="s">
        <v>77</v>
      </c>
      <c r="AC732" t="s">
        <v>43</v>
      </c>
    </row>
    <row r="733" spans="1:29" x14ac:dyDescent="0.3">
      <c r="A733">
        <v>8627</v>
      </c>
      <c r="B733" t="s">
        <v>163</v>
      </c>
      <c r="C733" s="1">
        <v>45552</v>
      </c>
      <c r="D733" s="1">
        <v>45627</v>
      </c>
      <c r="E733">
        <f t="shared" si="66"/>
        <v>75</v>
      </c>
      <c r="F733" t="str">
        <f t="shared" si="67"/>
        <v>0-100</v>
      </c>
      <c r="G733">
        <v>11.99</v>
      </c>
      <c r="H733">
        <v>97</v>
      </c>
      <c r="I733" t="str">
        <f t="shared" si="68"/>
        <v>0-100</v>
      </c>
      <c r="J733" t="s">
        <v>70</v>
      </c>
      <c r="K733">
        <v>3</v>
      </c>
      <c r="L733">
        <v>2</v>
      </c>
      <c r="M733" t="b">
        <v>0</v>
      </c>
      <c r="N733">
        <v>287</v>
      </c>
      <c r="O733" t="str">
        <f t="shared" si="69"/>
        <v>201-400</v>
      </c>
      <c r="P733">
        <v>39</v>
      </c>
      <c r="Q733" t="str">
        <f t="shared" si="70"/>
        <v>0-50</v>
      </c>
      <c r="R733" t="s">
        <v>83</v>
      </c>
      <c r="S733" t="s">
        <v>31</v>
      </c>
      <c r="T733" t="s">
        <v>64</v>
      </c>
      <c r="U733">
        <v>9</v>
      </c>
      <c r="V733">
        <v>4.9000000000000004</v>
      </c>
      <c r="W733" t="b">
        <v>0</v>
      </c>
      <c r="X733" t="s">
        <v>33</v>
      </c>
      <c r="Y733">
        <v>2331</v>
      </c>
      <c r="Z733" t="str">
        <f t="shared" si="71"/>
        <v>2001-3000</v>
      </c>
      <c r="AA733" t="s">
        <v>65</v>
      </c>
      <c r="AB733" t="s">
        <v>42</v>
      </c>
      <c r="AC733" t="s">
        <v>43</v>
      </c>
    </row>
    <row r="734" spans="1:29" x14ac:dyDescent="0.3">
      <c r="A734">
        <v>7552</v>
      </c>
      <c r="B734" t="s">
        <v>367</v>
      </c>
      <c r="C734" s="1">
        <v>45451</v>
      </c>
      <c r="D734" s="1">
        <v>45630</v>
      </c>
      <c r="E734">
        <f t="shared" si="66"/>
        <v>179</v>
      </c>
      <c r="F734" t="str">
        <f t="shared" si="67"/>
        <v>101-200</v>
      </c>
      <c r="G734">
        <v>15.99</v>
      </c>
      <c r="H734">
        <v>306</v>
      </c>
      <c r="I734" t="str">
        <f t="shared" si="68"/>
        <v>301-400</v>
      </c>
      <c r="J734" t="s">
        <v>54</v>
      </c>
      <c r="K734">
        <v>4</v>
      </c>
      <c r="L734">
        <v>5</v>
      </c>
      <c r="M734" t="b">
        <v>0</v>
      </c>
      <c r="N734">
        <v>651</v>
      </c>
      <c r="O734" t="str">
        <f t="shared" si="69"/>
        <v>601-800</v>
      </c>
      <c r="P734">
        <v>60</v>
      </c>
      <c r="Q734" t="str">
        <f t="shared" si="70"/>
        <v>51-100</v>
      </c>
      <c r="R734" t="s">
        <v>71</v>
      </c>
      <c r="S734" t="s">
        <v>72</v>
      </c>
      <c r="T734" t="s">
        <v>47</v>
      </c>
      <c r="U734">
        <v>86</v>
      </c>
      <c r="V734">
        <v>3.1</v>
      </c>
      <c r="W734" t="b">
        <v>0</v>
      </c>
      <c r="X734" t="s">
        <v>33</v>
      </c>
      <c r="Y734">
        <v>2953</v>
      </c>
      <c r="Z734" t="str">
        <f t="shared" si="71"/>
        <v>2001-3000</v>
      </c>
      <c r="AA734" t="s">
        <v>41</v>
      </c>
      <c r="AB734" t="s">
        <v>77</v>
      </c>
      <c r="AC734" t="s">
        <v>84</v>
      </c>
    </row>
    <row r="735" spans="1:29" x14ac:dyDescent="0.3">
      <c r="A735">
        <v>6020</v>
      </c>
      <c r="B735" t="s">
        <v>365</v>
      </c>
      <c r="C735" s="1">
        <v>45498</v>
      </c>
      <c r="D735" s="1">
        <v>45617</v>
      </c>
      <c r="E735">
        <f t="shared" si="66"/>
        <v>119</v>
      </c>
      <c r="F735" t="str">
        <f t="shared" si="67"/>
        <v>101-200</v>
      </c>
      <c r="G735">
        <v>11.99</v>
      </c>
      <c r="H735">
        <v>136</v>
      </c>
      <c r="I735" t="str">
        <f t="shared" si="68"/>
        <v>101-200</v>
      </c>
      <c r="J735" t="s">
        <v>63</v>
      </c>
      <c r="K735">
        <v>5</v>
      </c>
      <c r="L735">
        <v>2</v>
      </c>
      <c r="M735" t="b">
        <v>1</v>
      </c>
      <c r="N735">
        <v>821</v>
      </c>
      <c r="O735" t="str">
        <f t="shared" si="69"/>
        <v>801-1000</v>
      </c>
      <c r="P735">
        <v>174</v>
      </c>
      <c r="Q735" t="str">
        <f t="shared" si="70"/>
        <v>151-200</v>
      </c>
      <c r="R735" t="s">
        <v>83</v>
      </c>
      <c r="S735" t="s">
        <v>57</v>
      </c>
      <c r="T735" t="s">
        <v>40</v>
      </c>
      <c r="U735">
        <v>92</v>
      </c>
      <c r="V735">
        <v>3.6</v>
      </c>
      <c r="W735" t="b">
        <v>1</v>
      </c>
      <c r="X735" t="s">
        <v>33</v>
      </c>
      <c r="Y735">
        <v>868</v>
      </c>
      <c r="Z735" t="str">
        <f t="shared" si="71"/>
        <v>0-1000</v>
      </c>
      <c r="AA735" t="s">
        <v>41</v>
      </c>
      <c r="AB735" t="s">
        <v>68</v>
      </c>
      <c r="AC735" t="s">
        <v>84</v>
      </c>
    </row>
    <row r="736" spans="1:29" x14ac:dyDescent="0.3">
      <c r="A736">
        <v>9408</v>
      </c>
      <c r="B736" t="s">
        <v>198</v>
      </c>
      <c r="C736" s="1">
        <v>45058</v>
      </c>
      <c r="D736" s="1">
        <v>45622</v>
      </c>
      <c r="E736">
        <f t="shared" si="66"/>
        <v>564</v>
      </c>
      <c r="F736" t="str">
        <f t="shared" si="67"/>
        <v>501-600</v>
      </c>
      <c r="G736">
        <v>7.99</v>
      </c>
      <c r="H736">
        <v>12</v>
      </c>
      <c r="I736" t="str">
        <f t="shared" si="68"/>
        <v>0-100</v>
      </c>
      <c r="J736" t="s">
        <v>70</v>
      </c>
      <c r="K736">
        <v>2</v>
      </c>
      <c r="L736">
        <v>3</v>
      </c>
      <c r="M736" t="b">
        <v>1</v>
      </c>
      <c r="N736">
        <v>396</v>
      </c>
      <c r="O736" t="str">
        <f t="shared" si="69"/>
        <v>201-400</v>
      </c>
      <c r="P736">
        <v>22</v>
      </c>
      <c r="Q736" t="str">
        <f t="shared" si="70"/>
        <v>0-50</v>
      </c>
      <c r="R736" t="s">
        <v>67</v>
      </c>
      <c r="S736" t="s">
        <v>72</v>
      </c>
      <c r="T736" t="s">
        <v>32</v>
      </c>
      <c r="U736">
        <v>70</v>
      </c>
      <c r="V736">
        <v>3.5</v>
      </c>
      <c r="W736" t="b">
        <v>1</v>
      </c>
      <c r="X736" t="s">
        <v>33</v>
      </c>
      <c r="Y736">
        <v>4808</v>
      </c>
      <c r="Z736" t="str">
        <f t="shared" si="71"/>
        <v>4001-5000</v>
      </c>
      <c r="AA736" t="s">
        <v>73</v>
      </c>
      <c r="AB736" t="s">
        <v>68</v>
      </c>
      <c r="AC736" t="s">
        <v>37</v>
      </c>
    </row>
    <row r="737" spans="1:29" x14ac:dyDescent="0.3">
      <c r="A737">
        <v>9990</v>
      </c>
      <c r="B737" t="s">
        <v>368</v>
      </c>
      <c r="C737" s="1">
        <v>45316</v>
      </c>
      <c r="D737" s="1">
        <v>45631</v>
      </c>
      <c r="E737">
        <f t="shared" si="66"/>
        <v>315</v>
      </c>
      <c r="F737" t="str">
        <f t="shared" si="67"/>
        <v>301-400</v>
      </c>
      <c r="G737">
        <v>15.99</v>
      </c>
      <c r="H737">
        <v>379</v>
      </c>
      <c r="I737" t="str">
        <f t="shared" si="68"/>
        <v>301-400</v>
      </c>
      <c r="J737" t="s">
        <v>54</v>
      </c>
      <c r="K737">
        <v>4</v>
      </c>
      <c r="L737">
        <v>5</v>
      </c>
      <c r="M737" t="b">
        <v>1</v>
      </c>
      <c r="N737">
        <v>726</v>
      </c>
      <c r="O737" t="str">
        <f t="shared" si="69"/>
        <v>601-800</v>
      </c>
      <c r="P737">
        <v>103</v>
      </c>
      <c r="Q737" t="str">
        <f t="shared" si="70"/>
        <v>101-150</v>
      </c>
      <c r="R737" t="s">
        <v>71</v>
      </c>
      <c r="S737" t="s">
        <v>31</v>
      </c>
      <c r="T737" t="s">
        <v>47</v>
      </c>
      <c r="U737">
        <v>39</v>
      </c>
      <c r="V737">
        <v>3.5</v>
      </c>
      <c r="W737" t="b">
        <v>1</v>
      </c>
      <c r="X737" t="s">
        <v>33</v>
      </c>
      <c r="Y737">
        <v>4177</v>
      </c>
      <c r="Z737" t="str">
        <f t="shared" si="71"/>
        <v>4001-5000</v>
      </c>
      <c r="AA737" t="s">
        <v>41</v>
      </c>
      <c r="AB737" t="s">
        <v>60</v>
      </c>
      <c r="AC737" t="s">
        <v>37</v>
      </c>
    </row>
    <row r="738" spans="1:29" x14ac:dyDescent="0.3">
      <c r="A738">
        <v>3687</v>
      </c>
      <c r="B738" t="s">
        <v>206</v>
      </c>
      <c r="C738" s="1">
        <v>45234</v>
      </c>
      <c r="D738" s="1">
        <v>45644</v>
      </c>
      <c r="E738">
        <f t="shared" si="66"/>
        <v>410</v>
      </c>
      <c r="F738" t="str">
        <f t="shared" si="67"/>
        <v>401-500</v>
      </c>
      <c r="G738">
        <v>15.99</v>
      </c>
      <c r="H738">
        <v>205</v>
      </c>
      <c r="I738" t="str">
        <f t="shared" si="68"/>
        <v>201-300</v>
      </c>
      <c r="J738" t="s">
        <v>63</v>
      </c>
      <c r="K738">
        <v>3</v>
      </c>
      <c r="L738">
        <v>2</v>
      </c>
      <c r="M738" t="b">
        <v>1</v>
      </c>
      <c r="N738">
        <v>420</v>
      </c>
      <c r="O738" t="str">
        <f t="shared" si="69"/>
        <v>401-600</v>
      </c>
      <c r="P738">
        <v>24</v>
      </c>
      <c r="Q738" t="str">
        <f t="shared" si="70"/>
        <v>0-50</v>
      </c>
      <c r="R738" t="s">
        <v>83</v>
      </c>
      <c r="S738" t="s">
        <v>46</v>
      </c>
      <c r="T738" t="s">
        <v>58</v>
      </c>
      <c r="U738">
        <v>61</v>
      </c>
      <c r="V738">
        <v>4.8</v>
      </c>
      <c r="W738" t="b">
        <v>0</v>
      </c>
      <c r="X738" t="s">
        <v>33</v>
      </c>
      <c r="Y738">
        <v>564</v>
      </c>
      <c r="Z738" t="str">
        <f t="shared" si="71"/>
        <v>0-1000</v>
      </c>
      <c r="AA738" t="s">
        <v>41</v>
      </c>
      <c r="AB738" t="s">
        <v>68</v>
      </c>
      <c r="AC738" t="s">
        <v>84</v>
      </c>
    </row>
    <row r="739" spans="1:29" x14ac:dyDescent="0.3">
      <c r="A739">
        <v>4540</v>
      </c>
      <c r="B739" t="s">
        <v>369</v>
      </c>
      <c r="C739" s="1">
        <v>45176</v>
      </c>
      <c r="D739" s="1">
        <v>45621</v>
      </c>
      <c r="E739">
        <f t="shared" si="66"/>
        <v>445</v>
      </c>
      <c r="F739" t="str">
        <f t="shared" si="67"/>
        <v>401-500</v>
      </c>
      <c r="G739">
        <v>15.99</v>
      </c>
      <c r="H739">
        <v>335</v>
      </c>
      <c r="I739" t="str">
        <f t="shared" si="68"/>
        <v>301-400</v>
      </c>
      <c r="J739" t="s">
        <v>29</v>
      </c>
      <c r="K739">
        <v>3</v>
      </c>
      <c r="L739">
        <v>6</v>
      </c>
      <c r="M739" t="b">
        <v>1</v>
      </c>
      <c r="N739">
        <v>75</v>
      </c>
      <c r="O739" t="str">
        <f t="shared" si="69"/>
        <v>0-200</v>
      </c>
      <c r="P739">
        <v>177</v>
      </c>
      <c r="Q739" t="str">
        <f t="shared" si="70"/>
        <v>151-200</v>
      </c>
      <c r="R739" t="s">
        <v>51</v>
      </c>
      <c r="S739" t="s">
        <v>31</v>
      </c>
      <c r="T739" t="s">
        <v>32</v>
      </c>
      <c r="U739">
        <v>73</v>
      </c>
      <c r="V739">
        <v>3.9</v>
      </c>
      <c r="W739" t="b">
        <v>1</v>
      </c>
      <c r="X739" t="s">
        <v>33</v>
      </c>
      <c r="Y739">
        <v>1702</v>
      </c>
      <c r="Z739" t="str">
        <f t="shared" si="71"/>
        <v>1001-2000</v>
      </c>
      <c r="AA739" t="s">
        <v>41</v>
      </c>
      <c r="AB739" t="s">
        <v>60</v>
      </c>
      <c r="AC739" t="s">
        <v>43</v>
      </c>
    </row>
    <row r="740" spans="1:29" x14ac:dyDescent="0.3">
      <c r="A740">
        <v>8264</v>
      </c>
      <c r="B740" t="s">
        <v>226</v>
      </c>
      <c r="C740" s="1">
        <v>45437</v>
      </c>
      <c r="D740" s="1">
        <v>45618</v>
      </c>
      <c r="E740">
        <f t="shared" si="66"/>
        <v>181</v>
      </c>
      <c r="F740" t="str">
        <f t="shared" si="67"/>
        <v>101-200</v>
      </c>
      <c r="G740">
        <v>15.99</v>
      </c>
      <c r="H740">
        <v>449</v>
      </c>
      <c r="I740" t="str">
        <f t="shared" si="68"/>
        <v>401-500</v>
      </c>
      <c r="J740" t="s">
        <v>63</v>
      </c>
      <c r="K740">
        <v>5</v>
      </c>
      <c r="L740">
        <v>6</v>
      </c>
      <c r="M740" t="b">
        <v>0</v>
      </c>
      <c r="N740">
        <v>683</v>
      </c>
      <c r="O740" t="str">
        <f t="shared" si="69"/>
        <v>601-800</v>
      </c>
      <c r="P740">
        <v>85</v>
      </c>
      <c r="Q740" t="str">
        <f t="shared" si="70"/>
        <v>51-100</v>
      </c>
      <c r="R740" t="s">
        <v>71</v>
      </c>
      <c r="S740" t="s">
        <v>46</v>
      </c>
      <c r="T740" t="s">
        <v>47</v>
      </c>
      <c r="U740">
        <v>25</v>
      </c>
      <c r="V740">
        <v>4.2</v>
      </c>
      <c r="W740" t="b">
        <v>1</v>
      </c>
      <c r="X740" t="s">
        <v>33</v>
      </c>
      <c r="Y740">
        <v>249</v>
      </c>
      <c r="Z740" t="str">
        <f t="shared" si="71"/>
        <v>0-1000</v>
      </c>
      <c r="AA740" t="s">
        <v>65</v>
      </c>
      <c r="AB740" t="s">
        <v>42</v>
      </c>
      <c r="AC740" t="s">
        <v>84</v>
      </c>
    </row>
    <row r="741" spans="1:29" x14ac:dyDescent="0.3">
      <c r="A741">
        <v>7448</v>
      </c>
      <c r="B741" t="s">
        <v>81</v>
      </c>
      <c r="C741" s="1">
        <v>45026</v>
      </c>
      <c r="D741" s="1">
        <v>45633</v>
      </c>
      <c r="E741">
        <f t="shared" si="66"/>
        <v>607</v>
      </c>
      <c r="F741" t="str">
        <f t="shared" si="67"/>
        <v>601-700</v>
      </c>
      <c r="G741">
        <v>7.99</v>
      </c>
      <c r="H741">
        <v>453</v>
      </c>
      <c r="I741" t="str">
        <f t="shared" si="68"/>
        <v>401-500</v>
      </c>
      <c r="J741" t="s">
        <v>54</v>
      </c>
      <c r="K741">
        <v>1</v>
      </c>
      <c r="L741">
        <v>5</v>
      </c>
      <c r="M741" t="b">
        <v>1</v>
      </c>
      <c r="N741">
        <v>487</v>
      </c>
      <c r="O741" t="str">
        <f t="shared" si="69"/>
        <v>401-600</v>
      </c>
      <c r="P741">
        <v>128</v>
      </c>
      <c r="Q741" t="str">
        <f t="shared" si="70"/>
        <v>101-150</v>
      </c>
      <c r="R741" t="s">
        <v>56</v>
      </c>
      <c r="S741" t="s">
        <v>72</v>
      </c>
      <c r="T741" t="s">
        <v>47</v>
      </c>
      <c r="U741">
        <v>41</v>
      </c>
      <c r="V741">
        <v>4.5</v>
      </c>
      <c r="W741" t="b">
        <v>1</v>
      </c>
      <c r="X741" t="s">
        <v>33</v>
      </c>
      <c r="Y741">
        <v>30</v>
      </c>
      <c r="Z741" t="str">
        <f t="shared" si="71"/>
        <v>0-1000</v>
      </c>
      <c r="AA741" t="s">
        <v>35</v>
      </c>
      <c r="AB741" t="s">
        <v>60</v>
      </c>
      <c r="AC741" t="s">
        <v>43</v>
      </c>
    </row>
    <row r="742" spans="1:29" x14ac:dyDescent="0.3">
      <c r="A742">
        <v>1123</v>
      </c>
      <c r="B742" t="s">
        <v>370</v>
      </c>
      <c r="C742" s="1">
        <v>45590</v>
      </c>
      <c r="D742" s="1">
        <v>45617</v>
      </c>
      <c r="E742">
        <f t="shared" si="66"/>
        <v>27</v>
      </c>
      <c r="F742" t="str">
        <f t="shared" si="67"/>
        <v>0-100</v>
      </c>
      <c r="G742">
        <v>7.99</v>
      </c>
      <c r="H742">
        <v>252</v>
      </c>
      <c r="I742" t="str">
        <f t="shared" si="68"/>
        <v>201-300</v>
      </c>
      <c r="J742" t="s">
        <v>29</v>
      </c>
      <c r="K742">
        <v>1</v>
      </c>
      <c r="L742">
        <v>1</v>
      </c>
      <c r="M742" t="b">
        <v>1</v>
      </c>
      <c r="N742">
        <v>968</v>
      </c>
      <c r="O742" t="str">
        <f t="shared" si="69"/>
        <v>801-1000</v>
      </c>
      <c r="P742">
        <v>197</v>
      </c>
      <c r="Q742" t="str">
        <f t="shared" si="70"/>
        <v>151-200</v>
      </c>
      <c r="R742" t="s">
        <v>56</v>
      </c>
      <c r="S742" t="s">
        <v>46</v>
      </c>
      <c r="T742" t="s">
        <v>32</v>
      </c>
      <c r="U742">
        <v>46</v>
      </c>
      <c r="V742">
        <v>4</v>
      </c>
      <c r="W742" t="b">
        <v>0</v>
      </c>
      <c r="X742" t="s">
        <v>33</v>
      </c>
      <c r="Y742">
        <v>3842</v>
      </c>
      <c r="Z742" t="str">
        <f t="shared" si="71"/>
        <v>3001-4000</v>
      </c>
      <c r="AA742" t="s">
        <v>73</v>
      </c>
      <c r="AB742" t="s">
        <v>60</v>
      </c>
      <c r="AC742" t="s">
        <v>84</v>
      </c>
    </row>
    <row r="743" spans="1:29" x14ac:dyDescent="0.3">
      <c r="A743">
        <v>4103</v>
      </c>
      <c r="B743" t="s">
        <v>177</v>
      </c>
      <c r="C743" s="1">
        <v>45595</v>
      </c>
      <c r="D743" s="1">
        <v>45621</v>
      </c>
      <c r="E743">
        <f t="shared" si="66"/>
        <v>26</v>
      </c>
      <c r="F743" t="str">
        <f t="shared" si="67"/>
        <v>0-100</v>
      </c>
      <c r="G743">
        <v>11.99</v>
      </c>
      <c r="H743">
        <v>379</v>
      </c>
      <c r="I743" t="str">
        <f t="shared" si="68"/>
        <v>301-400</v>
      </c>
      <c r="J743" t="s">
        <v>63</v>
      </c>
      <c r="K743">
        <v>2</v>
      </c>
      <c r="L743">
        <v>1</v>
      </c>
      <c r="M743" t="b">
        <v>1</v>
      </c>
      <c r="N743">
        <v>632</v>
      </c>
      <c r="O743" t="str">
        <f t="shared" si="69"/>
        <v>601-800</v>
      </c>
      <c r="P743">
        <v>82</v>
      </c>
      <c r="Q743" t="str">
        <f t="shared" si="70"/>
        <v>51-100</v>
      </c>
      <c r="R743" t="s">
        <v>30</v>
      </c>
      <c r="S743" t="s">
        <v>57</v>
      </c>
      <c r="T743" t="s">
        <v>58</v>
      </c>
      <c r="U743">
        <v>29</v>
      </c>
      <c r="V743">
        <v>3.2</v>
      </c>
      <c r="W743" t="b">
        <v>1</v>
      </c>
      <c r="X743" t="s">
        <v>33</v>
      </c>
      <c r="Y743">
        <v>1299</v>
      </c>
      <c r="Z743" t="str">
        <f t="shared" si="71"/>
        <v>1001-2000</v>
      </c>
      <c r="AA743" t="s">
        <v>41</v>
      </c>
      <c r="AB743" t="s">
        <v>42</v>
      </c>
      <c r="AC743" t="s">
        <v>84</v>
      </c>
    </row>
    <row r="744" spans="1:29" x14ac:dyDescent="0.3">
      <c r="A744">
        <v>2904</v>
      </c>
      <c r="B744" t="s">
        <v>279</v>
      </c>
      <c r="C744" s="1">
        <v>45339</v>
      </c>
      <c r="D744" s="1">
        <v>45627</v>
      </c>
      <c r="E744">
        <f t="shared" si="66"/>
        <v>288</v>
      </c>
      <c r="F744" t="str">
        <f t="shared" si="67"/>
        <v>201-300</v>
      </c>
      <c r="G744">
        <v>7.99</v>
      </c>
      <c r="H744">
        <v>280</v>
      </c>
      <c r="I744" t="str">
        <f t="shared" si="68"/>
        <v>201-300</v>
      </c>
      <c r="J744" t="s">
        <v>89</v>
      </c>
      <c r="K744">
        <v>3</v>
      </c>
      <c r="L744">
        <v>1</v>
      </c>
      <c r="M744" t="b">
        <v>0</v>
      </c>
      <c r="N744">
        <v>188</v>
      </c>
      <c r="O744" t="str">
        <f t="shared" si="69"/>
        <v>0-200</v>
      </c>
      <c r="P744">
        <v>103</v>
      </c>
      <c r="Q744" t="str">
        <f t="shared" si="70"/>
        <v>101-150</v>
      </c>
      <c r="R744" t="s">
        <v>71</v>
      </c>
      <c r="S744" t="s">
        <v>72</v>
      </c>
      <c r="T744" t="s">
        <v>64</v>
      </c>
      <c r="U744">
        <v>80</v>
      </c>
      <c r="V744">
        <v>4.8</v>
      </c>
      <c r="W744" t="b">
        <v>0</v>
      </c>
      <c r="X744" t="s">
        <v>33</v>
      </c>
      <c r="Y744">
        <v>2346</v>
      </c>
      <c r="Z744" t="str">
        <f t="shared" si="71"/>
        <v>2001-3000</v>
      </c>
      <c r="AA744" t="s">
        <v>59</v>
      </c>
      <c r="AB744" t="s">
        <v>77</v>
      </c>
      <c r="AC744" t="s">
        <v>61</v>
      </c>
    </row>
    <row r="745" spans="1:29" x14ac:dyDescent="0.3">
      <c r="A745">
        <v>5634</v>
      </c>
      <c r="B745" t="s">
        <v>129</v>
      </c>
      <c r="C745" s="1">
        <v>45388</v>
      </c>
      <c r="D745" s="1">
        <v>45620</v>
      </c>
      <c r="E745">
        <f t="shared" si="66"/>
        <v>232</v>
      </c>
      <c r="F745" t="str">
        <f t="shared" si="67"/>
        <v>201-300</v>
      </c>
      <c r="G745">
        <v>7.99</v>
      </c>
      <c r="H745">
        <v>187</v>
      </c>
      <c r="I745" t="str">
        <f t="shared" si="68"/>
        <v>101-200</v>
      </c>
      <c r="J745" t="s">
        <v>63</v>
      </c>
      <c r="K745">
        <v>3</v>
      </c>
      <c r="L745">
        <v>3</v>
      </c>
      <c r="M745" t="b">
        <v>0</v>
      </c>
      <c r="N745">
        <v>987</v>
      </c>
      <c r="O745" t="str">
        <f t="shared" si="69"/>
        <v>801-1000</v>
      </c>
      <c r="P745">
        <v>166</v>
      </c>
      <c r="Q745" t="str">
        <f t="shared" si="70"/>
        <v>151-200</v>
      </c>
      <c r="R745" t="s">
        <v>67</v>
      </c>
      <c r="S745" t="s">
        <v>31</v>
      </c>
      <c r="T745" t="s">
        <v>58</v>
      </c>
      <c r="U745">
        <v>24</v>
      </c>
      <c r="V745">
        <v>4.7</v>
      </c>
      <c r="W745" t="b">
        <v>0</v>
      </c>
      <c r="X745" t="s">
        <v>33</v>
      </c>
      <c r="Y745">
        <v>215</v>
      </c>
      <c r="Z745" t="str">
        <f t="shared" si="71"/>
        <v>0-1000</v>
      </c>
      <c r="AA745" t="s">
        <v>41</v>
      </c>
      <c r="AB745" t="s">
        <v>77</v>
      </c>
      <c r="AC745" t="s">
        <v>43</v>
      </c>
    </row>
    <row r="746" spans="1:29" x14ac:dyDescent="0.3">
      <c r="A746">
        <v>5360</v>
      </c>
      <c r="B746" t="s">
        <v>114</v>
      </c>
      <c r="C746" s="1">
        <v>45192</v>
      </c>
      <c r="D746" s="1">
        <v>45628</v>
      </c>
      <c r="E746">
        <f t="shared" si="66"/>
        <v>436</v>
      </c>
      <c r="F746" t="str">
        <f t="shared" si="67"/>
        <v>401-500</v>
      </c>
      <c r="G746">
        <v>7.99</v>
      </c>
      <c r="H746">
        <v>373</v>
      </c>
      <c r="I746" t="str">
        <f t="shared" si="68"/>
        <v>301-400</v>
      </c>
      <c r="J746" t="s">
        <v>29</v>
      </c>
      <c r="K746">
        <v>2</v>
      </c>
      <c r="L746">
        <v>1</v>
      </c>
      <c r="M746" t="b">
        <v>1</v>
      </c>
      <c r="N746">
        <v>925</v>
      </c>
      <c r="O746" t="str">
        <f t="shared" si="69"/>
        <v>801-1000</v>
      </c>
      <c r="P746">
        <v>12</v>
      </c>
      <c r="Q746" t="str">
        <f t="shared" si="70"/>
        <v>0-50</v>
      </c>
      <c r="R746" t="s">
        <v>51</v>
      </c>
      <c r="S746" t="s">
        <v>31</v>
      </c>
      <c r="T746" t="s">
        <v>32</v>
      </c>
      <c r="U746">
        <v>22</v>
      </c>
      <c r="V746">
        <v>4.2</v>
      </c>
      <c r="W746" t="b">
        <v>1</v>
      </c>
      <c r="X746" t="s">
        <v>33</v>
      </c>
      <c r="Y746">
        <v>3062</v>
      </c>
      <c r="Z746" t="str">
        <f t="shared" si="71"/>
        <v>3001-4000</v>
      </c>
      <c r="AA746" t="s">
        <v>65</v>
      </c>
      <c r="AB746" t="s">
        <v>36</v>
      </c>
      <c r="AC746" t="s">
        <v>61</v>
      </c>
    </row>
    <row r="747" spans="1:29" x14ac:dyDescent="0.3">
      <c r="A747">
        <v>8571</v>
      </c>
      <c r="B747" t="s">
        <v>224</v>
      </c>
      <c r="C747" s="1">
        <v>45074</v>
      </c>
      <c r="D747" s="1">
        <v>45641</v>
      </c>
      <c r="E747">
        <f t="shared" si="66"/>
        <v>567</v>
      </c>
      <c r="F747" t="str">
        <f t="shared" si="67"/>
        <v>501-600</v>
      </c>
      <c r="G747">
        <v>15.99</v>
      </c>
      <c r="H747">
        <v>482</v>
      </c>
      <c r="I747" t="str">
        <f t="shared" si="68"/>
        <v>401-500</v>
      </c>
      <c r="J747" t="s">
        <v>29</v>
      </c>
      <c r="K747">
        <v>2</v>
      </c>
      <c r="L747">
        <v>5</v>
      </c>
      <c r="M747" t="b">
        <v>1</v>
      </c>
      <c r="N747">
        <v>838</v>
      </c>
      <c r="O747" t="str">
        <f t="shared" si="69"/>
        <v>801-1000</v>
      </c>
      <c r="P747">
        <v>159</v>
      </c>
      <c r="Q747" t="str">
        <f t="shared" si="70"/>
        <v>151-200</v>
      </c>
      <c r="R747" t="s">
        <v>45</v>
      </c>
      <c r="S747" t="s">
        <v>46</v>
      </c>
      <c r="T747" t="s">
        <v>75</v>
      </c>
      <c r="U747">
        <v>39</v>
      </c>
      <c r="V747">
        <v>4.8</v>
      </c>
      <c r="W747" t="b">
        <v>0</v>
      </c>
      <c r="X747" t="s">
        <v>33</v>
      </c>
      <c r="Y747">
        <v>2978</v>
      </c>
      <c r="Z747" t="str">
        <f t="shared" si="71"/>
        <v>2001-3000</v>
      </c>
      <c r="AA747" t="s">
        <v>73</v>
      </c>
      <c r="AB747" t="s">
        <v>68</v>
      </c>
      <c r="AC747" t="s">
        <v>61</v>
      </c>
    </row>
    <row r="748" spans="1:29" x14ac:dyDescent="0.3">
      <c r="A748">
        <v>9439</v>
      </c>
      <c r="B748" t="s">
        <v>371</v>
      </c>
      <c r="C748" s="1">
        <v>45245</v>
      </c>
      <c r="D748" s="1">
        <v>45637</v>
      </c>
      <c r="E748">
        <f t="shared" si="66"/>
        <v>392</v>
      </c>
      <c r="F748" t="str">
        <f t="shared" si="67"/>
        <v>301-400</v>
      </c>
      <c r="G748">
        <v>11.99</v>
      </c>
      <c r="H748">
        <v>360</v>
      </c>
      <c r="I748" t="str">
        <f t="shared" si="68"/>
        <v>301-400</v>
      </c>
      <c r="J748" t="s">
        <v>50</v>
      </c>
      <c r="K748">
        <v>3</v>
      </c>
      <c r="L748">
        <v>4</v>
      </c>
      <c r="M748" t="b">
        <v>0</v>
      </c>
      <c r="N748">
        <v>295</v>
      </c>
      <c r="O748" t="str">
        <f t="shared" si="69"/>
        <v>201-400</v>
      </c>
      <c r="P748">
        <v>55</v>
      </c>
      <c r="Q748" t="str">
        <f t="shared" si="70"/>
        <v>51-100</v>
      </c>
      <c r="R748" t="s">
        <v>45</v>
      </c>
      <c r="S748" t="s">
        <v>57</v>
      </c>
      <c r="T748" t="s">
        <v>47</v>
      </c>
      <c r="U748">
        <v>31</v>
      </c>
      <c r="V748">
        <v>3.7</v>
      </c>
      <c r="W748" t="b">
        <v>0</v>
      </c>
      <c r="X748" t="s">
        <v>33</v>
      </c>
      <c r="Y748">
        <v>1984</v>
      </c>
      <c r="Z748" t="str">
        <f t="shared" si="71"/>
        <v>1001-2000</v>
      </c>
      <c r="AA748" t="s">
        <v>73</v>
      </c>
      <c r="AB748" t="s">
        <v>42</v>
      </c>
      <c r="AC748" t="s">
        <v>43</v>
      </c>
    </row>
    <row r="749" spans="1:29" x14ac:dyDescent="0.3">
      <c r="A749">
        <v>8356</v>
      </c>
      <c r="B749" t="s">
        <v>318</v>
      </c>
      <c r="C749" s="1">
        <v>44942</v>
      </c>
      <c r="D749" s="1">
        <v>45640</v>
      </c>
      <c r="E749">
        <f t="shared" si="66"/>
        <v>698</v>
      </c>
      <c r="F749" t="str">
        <f t="shared" si="67"/>
        <v>601-700</v>
      </c>
      <c r="G749">
        <v>15.99</v>
      </c>
      <c r="H749">
        <v>463</v>
      </c>
      <c r="I749" t="str">
        <f t="shared" si="68"/>
        <v>401-500</v>
      </c>
      <c r="J749" t="s">
        <v>70</v>
      </c>
      <c r="K749">
        <v>2</v>
      </c>
      <c r="L749">
        <v>1</v>
      </c>
      <c r="M749" t="b">
        <v>0</v>
      </c>
      <c r="N749">
        <v>844</v>
      </c>
      <c r="O749" t="str">
        <f t="shared" si="69"/>
        <v>801-1000</v>
      </c>
      <c r="P749">
        <v>98</v>
      </c>
      <c r="Q749" t="str">
        <f t="shared" si="70"/>
        <v>51-100</v>
      </c>
      <c r="R749" t="s">
        <v>51</v>
      </c>
      <c r="S749" t="s">
        <v>72</v>
      </c>
      <c r="T749" t="s">
        <v>64</v>
      </c>
      <c r="U749">
        <v>15</v>
      </c>
      <c r="V749">
        <v>3.6</v>
      </c>
      <c r="W749" t="b">
        <v>1</v>
      </c>
      <c r="X749" t="s">
        <v>33</v>
      </c>
      <c r="Y749">
        <v>945</v>
      </c>
      <c r="Z749" t="str">
        <f t="shared" si="71"/>
        <v>0-1000</v>
      </c>
      <c r="AA749" t="s">
        <v>35</v>
      </c>
      <c r="AB749" t="s">
        <v>77</v>
      </c>
      <c r="AC749" t="s">
        <v>84</v>
      </c>
    </row>
    <row r="750" spans="1:29" x14ac:dyDescent="0.3">
      <c r="A750">
        <v>2039</v>
      </c>
      <c r="B750" t="s">
        <v>372</v>
      </c>
      <c r="C750" s="1">
        <v>44928</v>
      </c>
      <c r="D750" s="1">
        <v>45628</v>
      </c>
      <c r="E750">
        <f t="shared" si="66"/>
        <v>700</v>
      </c>
      <c r="F750" t="str">
        <f t="shared" si="67"/>
        <v>601-700</v>
      </c>
      <c r="G750">
        <v>15.99</v>
      </c>
      <c r="H750">
        <v>13</v>
      </c>
      <c r="I750" t="str">
        <f t="shared" si="68"/>
        <v>0-100</v>
      </c>
      <c r="J750" t="s">
        <v>89</v>
      </c>
      <c r="K750">
        <v>3</v>
      </c>
      <c r="L750">
        <v>5</v>
      </c>
      <c r="M750" t="b">
        <v>0</v>
      </c>
      <c r="N750">
        <v>378</v>
      </c>
      <c r="O750" t="str">
        <f t="shared" si="69"/>
        <v>201-400</v>
      </c>
      <c r="P750">
        <v>123</v>
      </c>
      <c r="Q750" t="str">
        <f t="shared" si="70"/>
        <v>101-150</v>
      </c>
      <c r="R750" t="s">
        <v>56</v>
      </c>
      <c r="S750" t="s">
        <v>57</v>
      </c>
      <c r="T750" t="s">
        <v>40</v>
      </c>
      <c r="U750">
        <v>3</v>
      </c>
      <c r="V750">
        <v>4.2</v>
      </c>
      <c r="W750" t="b">
        <v>0</v>
      </c>
      <c r="X750" t="s">
        <v>33</v>
      </c>
      <c r="Y750">
        <v>4134</v>
      </c>
      <c r="Z750" t="str">
        <f t="shared" si="71"/>
        <v>4001-5000</v>
      </c>
      <c r="AA750" t="s">
        <v>41</v>
      </c>
      <c r="AB750" t="s">
        <v>42</v>
      </c>
      <c r="AC750" t="s">
        <v>37</v>
      </c>
    </row>
    <row r="751" spans="1:29" x14ac:dyDescent="0.3">
      <c r="A751">
        <v>2613</v>
      </c>
      <c r="B751" t="s">
        <v>373</v>
      </c>
      <c r="C751" s="1">
        <v>44964</v>
      </c>
      <c r="D751" s="1">
        <v>45642</v>
      </c>
      <c r="E751">
        <f t="shared" si="66"/>
        <v>678</v>
      </c>
      <c r="F751" t="str">
        <f t="shared" si="67"/>
        <v>601-700</v>
      </c>
      <c r="G751">
        <v>7.99</v>
      </c>
      <c r="H751">
        <v>129</v>
      </c>
      <c r="I751" t="str">
        <f t="shared" si="68"/>
        <v>101-200</v>
      </c>
      <c r="J751" t="s">
        <v>54</v>
      </c>
      <c r="K751">
        <v>4</v>
      </c>
      <c r="L751">
        <v>5</v>
      </c>
      <c r="M751" t="b">
        <v>0</v>
      </c>
      <c r="N751">
        <v>439</v>
      </c>
      <c r="O751" t="str">
        <f t="shared" si="69"/>
        <v>401-600</v>
      </c>
      <c r="P751">
        <v>10</v>
      </c>
      <c r="Q751" t="str">
        <f t="shared" si="70"/>
        <v>0-50</v>
      </c>
      <c r="R751" t="s">
        <v>51</v>
      </c>
      <c r="S751" t="s">
        <v>57</v>
      </c>
      <c r="T751" t="s">
        <v>75</v>
      </c>
      <c r="U751">
        <v>11</v>
      </c>
      <c r="V751">
        <v>3.7</v>
      </c>
      <c r="W751" t="b">
        <v>0</v>
      </c>
      <c r="X751" t="s">
        <v>33</v>
      </c>
      <c r="Y751">
        <v>3741</v>
      </c>
      <c r="Z751" t="str">
        <f t="shared" si="71"/>
        <v>3001-4000</v>
      </c>
      <c r="AA751" t="s">
        <v>73</v>
      </c>
      <c r="AB751" t="s">
        <v>36</v>
      </c>
      <c r="AC751" t="s">
        <v>61</v>
      </c>
    </row>
    <row r="752" spans="1:29" x14ac:dyDescent="0.3">
      <c r="A752">
        <v>8226</v>
      </c>
      <c r="B752" t="s">
        <v>109</v>
      </c>
      <c r="C752" s="1">
        <v>45414</v>
      </c>
      <c r="D752" s="1">
        <v>45619</v>
      </c>
      <c r="E752">
        <f t="shared" si="66"/>
        <v>205</v>
      </c>
      <c r="F752" t="str">
        <f t="shared" si="67"/>
        <v>201-300</v>
      </c>
      <c r="G752">
        <v>7.99</v>
      </c>
      <c r="H752">
        <v>290</v>
      </c>
      <c r="I752" t="str">
        <f t="shared" si="68"/>
        <v>201-300</v>
      </c>
      <c r="J752" t="s">
        <v>39</v>
      </c>
      <c r="K752">
        <v>5</v>
      </c>
      <c r="L752">
        <v>5</v>
      </c>
      <c r="M752" t="b">
        <v>0</v>
      </c>
      <c r="N752">
        <v>84</v>
      </c>
      <c r="O752" t="str">
        <f t="shared" si="69"/>
        <v>0-200</v>
      </c>
      <c r="P752">
        <v>52</v>
      </c>
      <c r="Q752" t="str">
        <f t="shared" si="70"/>
        <v>51-100</v>
      </c>
      <c r="R752" t="s">
        <v>45</v>
      </c>
      <c r="S752" t="s">
        <v>46</v>
      </c>
      <c r="T752" t="s">
        <v>32</v>
      </c>
      <c r="U752">
        <v>91</v>
      </c>
      <c r="V752">
        <v>3.1</v>
      </c>
      <c r="W752" t="b">
        <v>1</v>
      </c>
      <c r="X752" t="s">
        <v>33</v>
      </c>
      <c r="Y752">
        <v>1408</v>
      </c>
      <c r="Z752" t="str">
        <f t="shared" si="71"/>
        <v>1001-2000</v>
      </c>
      <c r="AA752" t="s">
        <v>41</v>
      </c>
      <c r="AB752" t="s">
        <v>68</v>
      </c>
      <c r="AC752" t="s">
        <v>84</v>
      </c>
    </row>
    <row r="753" spans="1:29" x14ac:dyDescent="0.3">
      <c r="A753">
        <v>1425</v>
      </c>
      <c r="B753" t="s">
        <v>374</v>
      </c>
      <c r="C753" s="1">
        <v>45537</v>
      </c>
      <c r="D753" s="1">
        <v>45621</v>
      </c>
      <c r="E753">
        <f t="shared" si="66"/>
        <v>84</v>
      </c>
      <c r="F753" t="str">
        <f t="shared" si="67"/>
        <v>0-100</v>
      </c>
      <c r="G753">
        <v>7.99</v>
      </c>
      <c r="H753">
        <v>50</v>
      </c>
      <c r="I753" t="str">
        <f t="shared" si="68"/>
        <v>0-100</v>
      </c>
      <c r="J753" t="s">
        <v>29</v>
      </c>
      <c r="K753">
        <v>2</v>
      </c>
      <c r="L753">
        <v>3</v>
      </c>
      <c r="M753" t="b">
        <v>1</v>
      </c>
      <c r="N753">
        <v>502</v>
      </c>
      <c r="O753" t="str">
        <f t="shared" si="69"/>
        <v>401-600</v>
      </c>
      <c r="P753">
        <v>5</v>
      </c>
      <c r="Q753" t="str">
        <f t="shared" si="70"/>
        <v>0-50</v>
      </c>
      <c r="R753" t="s">
        <v>56</v>
      </c>
      <c r="S753" t="s">
        <v>46</v>
      </c>
      <c r="T753" t="s">
        <v>32</v>
      </c>
      <c r="U753">
        <v>96</v>
      </c>
      <c r="V753">
        <v>4.4000000000000004</v>
      </c>
      <c r="W753" t="b">
        <v>1</v>
      </c>
      <c r="X753" t="s">
        <v>33</v>
      </c>
      <c r="Y753">
        <v>1917</v>
      </c>
      <c r="Z753" t="str">
        <f t="shared" si="71"/>
        <v>1001-2000</v>
      </c>
      <c r="AA753" t="s">
        <v>73</v>
      </c>
      <c r="AB753" t="s">
        <v>77</v>
      </c>
      <c r="AC753" t="s">
        <v>84</v>
      </c>
    </row>
    <row r="754" spans="1:29" x14ac:dyDescent="0.3">
      <c r="A754">
        <v>4479</v>
      </c>
      <c r="B754" t="s">
        <v>28</v>
      </c>
      <c r="C754" s="1">
        <v>45602</v>
      </c>
      <c r="D754" s="1">
        <v>45632</v>
      </c>
      <c r="E754">
        <f t="shared" si="66"/>
        <v>30</v>
      </c>
      <c r="F754" t="str">
        <f t="shared" si="67"/>
        <v>0-100</v>
      </c>
      <c r="G754">
        <v>15.99</v>
      </c>
      <c r="H754">
        <v>241</v>
      </c>
      <c r="I754" t="str">
        <f t="shared" si="68"/>
        <v>201-300</v>
      </c>
      <c r="J754" t="s">
        <v>89</v>
      </c>
      <c r="K754">
        <v>3</v>
      </c>
      <c r="L754">
        <v>2</v>
      </c>
      <c r="M754" t="b">
        <v>1</v>
      </c>
      <c r="N754">
        <v>549</v>
      </c>
      <c r="O754" t="str">
        <f t="shared" si="69"/>
        <v>401-600</v>
      </c>
      <c r="P754">
        <v>158</v>
      </c>
      <c r="Q754" t="str">
        <f t="shared" si="70"/>
        <v>151-200</v>
      </c>
      <c r="R754" t="s">
        <v>56</v>
      </c>
      <c r="S754" t="s">
        <v>46</v>
      </c>
      <c r="T754" t="s">
        <v>47</v>
      </c>
      <c r="U754">
        <v>96</v>
      </c>
      <c r="V754">
        <v>3.1</v>
      </c>
      <c r="W754" t="b">
        <v>1</v>
      </c>
      <c r="X754" t="s">
        <v>33</v>
      </c>
      <c r="Y754">
        <v>1986</v>
      </c>
      <c r="Z754" t="str">
        <f t="shared" si="71"/>
        <v>1001-2000</v>
      </c>
      <c r="AA754" t="s">
        <v>35</v>
      </c>
      <c r="AB754" t="s">
        <v>42</v>
      </c>
      <c r="AC754" t="s">
        <v>61</v>
      </c>
    </row>
    <row r="755" spans="1:29" x14ac:dyDescent="0.3">
      <c r="A755">
        <v>3393</v>
      </c>
      <c r="B755" t="s">
        <v>90</v>
      </c>
      <c r="C755" s="1">
        <v>45317</v>
      </c>
      <c r="D755" s="1">
        <v>45624</v>
      </c>
      <c r="E755">
        <f t="shared" si="66"/>
        <v>307</v>
      </c>
      <c r="F755" t="str">
        <f t="shared" si="67"/>
        <v>301-400</v>
      </c>
      <c r="G755">
        <v>7.99</v>
      </c>
      <c r="H755">
        <v>383</v>
      </c>
      <c r="I755" t="str">
        <f t="shared" si="68"/>
        <v>301-400</v>
      </c>
      <c r="J755" t="s">
        <v>63</v>
      </c>
      <c r="K755">
        <v>3</v>
      </c>
      <c r="L755">
        <v>2</v>
      </c>
      <c r="M755" t="b">
        <v>1</v>
      </c>
      <c r="N755">
        <v>699</v>
      </c>
      <c r="O755" t="str">
        <f t="shared" si="69"/>
        <v>601-800</v>
      </c>
      <c r="P755">
        <v>174</v>
      </c>
      <c r="Q755" t="str">
        <f t="shared" si="70"/>
        <v>151-200</v>
      </c>
      <c r="R755" t="s">
        <v>83</v>
      </c>
      <c r="S755" t="s">
        <v>57</v>
      </c>
      <c r="T755" t="s">
        <v>75</v>
      </c>
      <c r="U755">
        <v>13</v>
      </c>
      <c r="V755">
        <v>3.8</v>
      </c>
      <c r="W755" t="b">
        <v>1</v>
      </c>
      <c r="X755" t="s">
        <v>33</v>
      </c>
      <c r="Y755">
        <v>3254</v>
      </c>
      <c r="Z755" t="str">
        <f t="shared" si="71"/>
        <v>3001-4000</v>
      </c>
      <c r="AA755" t="s">
        <v>35</v>
      </c>
      <c r="AB755" t="s">
        <v>60</v>
      </c>
      <c r="AC755" t="s">
        <v>84</v>
      </c>
    </row>
    <row r="756" spans="1:29" x14ac:dyDescent="0.3">
      <c r="A756">
        <v>8528</v>
      </c>
      <c r="B756" t="s">
        <v>193</v>
      </c>
      <c r="C756" s="1">
        <v>45612</v>
      </c>
      <c r="D756" s="1">
        <v>45625</v>
      </c>
      <c r="E756">
        <f t="shared" si="66"/>
        <v>13</v>
      </c>
      <c r="F756" t="str">
        <f t="shared" si="67"/>
        <v>0-100</v>
      </c>
      <c r="G756">
        <v>7.99</v>
      </c>
      <c r="H756">
        <v>384</v>
      </c>
      <c r="I756" t="str">
        <f t="shared" si="68"/>
        <v>301-400</v>
      </c>
      <c r="J756" t="s">
        <v>50</v>
      </c>
      <c r="K756">
        <v>5</v>
      </c>
      <c r="L756">
        <v>1</v>
      </c>
      <c r="M756" t="b">
        <v>0</v>
      </c>
      <c r="N756">
        <v>423</v>
      </c>
      <c r="O756" t="str">
        <f t="shared" si="69"/>
        <v>401-600</v>
      </c>
      <c r="P756">
        <v>110</v>
      </c>
      <c r="Q756" t="str">
        <f t="shared" si="70"/>
        <v>101-150</v>
      </c>
      <c r="R756" t="s">
        <v>83</v>
      </c>
      <c r="S756" t="s">
        <v>57</v>
      </c>
      <c r="T756" t="s">
        <v>47</v>
      </c>
      <c r="U756">
        <v>61</v>
      </c>
      <c r="V756">
        <v>4.7</v>
      </c>
      <c r="W756" t="b">
        <v>1</v>
      </c>
      <c r="X756" t="s">
        <v>33</v>
      </c>
      <c r="Y756">
        <v>3648</v>
      </c>
      <c r="Z756" t="str">
        <f t="shared" si="71"/>
        <v>3001-4000</v>
      </c>
      <c r="AA756" t="s">
        <v>35</v>
      </c>
      <c r="AB756" t="s">
        <v>68</v>
      </c>
      <c r="AC756" t="s">
        <v>61</v>
      </c>
    </row>
    <row r="757" spans="1:29" x14ac:dyDescent="0.3">
      <c r="A757">
        <v>9372</v>
      </c>
      <c r="B757" t="s">
        <v>109</v>
      </c>
      <c r="C757" s="1">
        <v>44974</v>
      </c>
      <c r="D757" s="1">
        <v>45630</v>
      </c>
      <c r="E757">
        <f t="shared" si="66"/>
        <v>656</v>
      </c>
      <c r="F757" t="str">
        <f t="shared" si="67"/>
        <v>601-700</v>
      </c>
      <c r="G757">
        <v>7.99</v>
      </c>
      <c r="H757">
        <v>302</v>
      </c>
      <c r="I757" t="str">
        <f t="shared" si="68"/>
        <v>301-400</v>
      </c>
      <c r="J757" t="s">
        <v>63</v>
      </c>
      <c r="K757">
        <v>1</v>
      </c>
      <c r="L757">
        <v>1</v>
      </c>
      <c r="M757" t="b">
        <v>1</v>
      </c>
      <c r="N757">
        <v>964</v>
      </c>
      <c r="O757" t="str">
        <f t="shared" si="69"/>
        <v>801-1000</v>
      </c>
      <c r="P757">
        <v>165</v>
      </c>
      <c r="Q757" t="str">
        <f t="shared" si="70"/>
        <v>151-200</v>
      </c>
      <c r="R757" t="s">
        <v>83</v>
      </c>
      <c r="S757" t="s">
        <v>72</v>
      </c>
      <c r="T757" t="s">
        <v>64</v>
      </c>
      <c r="U757">
        <v>47</v>
      </c>
      <c r="V757">
        <v>4.4000000000000004</v>
      </c>
      <c r="W757" t="b">
        <v>0</v>
      </c>
      <c r="X757" t="s">
        <v>33</v>
      </c>
      <c r="Y757">
        <v>3552</v>
      </c>
      <c r="Z757" t="str">
        <f t="shared" si="71"/>
        <v>3001-4000</v>
      </c>
      <c r="AA757" t="s">
        <v>59</v>
      </c>
      <c r="AB757" t="s">
        <v>77</v>
      </c>
      <c r="AC757" t="s">
        <v>43</v>
      </c>
    </row>
    <row r="758" spans="1:29" x14ac:dyDescent="0.3">
      <c r="A758">
        <v>5469</v>
      </c>
      <c r="B758" t="s">
        <v>141</v>
      </c>
      <c r="C758" s="1">
        <v>45341</v>
      </c>
      <c r="D758" s="1">
        <v>45631</v>
      </c>
      <c r="E758">
        <f t="shared" si="66"/>
        <v>290</v>
      </c>
      <c r="F758" t="str">
        <f t="shared" si="67"/>
        <v>201-300</v>
      </c>
      <c r="G758">
        <v>15.99</v>
      </c>
      <c r="H758">
        <v>24</v>
      </c>
      <c r="I758" t="str">
        <f t="shared" si="68"/>
        <v>0-100</v>
      </c>
      <c r="J758" t="s">
        <v>50</v>
      </c>
      <c r="K758">
        <v>2</v>
      </c>
      <c r="L758">
        <v>1</v>
      </c>
      <c r="M758" t="b">
        <v>0</v>
      </c>
      <c r="N758">
        <v>742</v>
      </c>
      <c r="O758" t="str">
        <f t="shared" si="69"/>
        <v>601-800</v>
      </c>
      <c r="P758">
        <v>150</v>
      </c>
      <c r="Q758" t="str">
        <f t="shared" si="70"/>
        <v>101-150</v>
      </c>
      <c r="R758" t="s">
        <v>30</v>
      </c>
      <c r="S758" t="s">
        <v>57</v>
      </c>
      <c r="T758" t="s">
        <v>75</v>
      </c>
      <c r="U758">
        <v>57</v>
      </c>
      <c r="V758">
        <v>3</v>
      </c>
      <c r="W758" t="b">
        <v>0</v>
      </c>
      <c r="X758" t="s">
        <v>33</v>
      </c>
      <c r="Y758">
        <v>150</v>
      </c>
      <c r="Z758" t="str">
        <f t="shared" si="71"/>
        <v>0-1000</v>
      </c>
      <c r="AA758" t="s">
        <v>59</v>
      </c>
      <c r="AB758" t="s">
        <v>60</v>
      </c>
      <c r="AC758" t="s">
        <v>61</v>
      </c>
    </row>
    <row r="759" spans="1:29" x14ac:dyDescent="0.3">
      <c r="A759">
        <v>2603</v>
      </c>
      <c r="B759" t="s">
        <v>375</v>
      </c>
      <c r="C759" s="1">
        <v>45430</v>
      </c>
      <c r="D759" s="1">
        <v>45616</v>
      </c>
      <c r="E759">
        <f t="shared" si="66"/>
        <v>186</v>
      </c>
      <c r="F759" t="str">
        <f t="shared" si="67"/>
        <v>101-200</v>
      </c>
      <c r="G759">
        <v>11.99</v>
      </c>
      <c r="H759">
        <v>416</v>
      </c>
      <c r="I759" t="str">
        <f t="shared" si="68"/>
        <v>401-500</v>
      </c>
      <c r="J759" t="s">
        <v>89</v>
      </c>
      <c r="K759">
        <v>3</v>
      </c>
      <c r="L759">
        <v>5</v>
      </c>
      <c r="M759" t="b">
        <v>0</v>
      </c>
      <c r="N759">
        <v>97</v>
      </c>
      <c r="O759" t="str">
        <f t="shared" si="69"/>
        <v>0-200</v>
      </c>
      <c r="P759">
        <v>172</v>
      </c>
      <c r="Q759" t="str">
        <f t="shared" si="70"/>
        <v>151-200</v>
      </c>
      <c r="R759" t="s">
        <v>30</v>
      </c>
      <c r="S759" t="s">
        <v>57</v>
      </c>
      <c r="T759" t="s">
        <v>58</v>
      </c>
      <c r="U759">
        <v>89</v>
      </c>
      <c r="V759">
        <v>4.3</v>
      </c>
      <c r="W759" t="b">
        <v>1</v>
      </c>
      <c r="X759" t="s">
        <v>33</v>
      </c>
      <c r="Y759">
        <v>786</v>
      </c>
      <c r="Z759" t="str">
        <f t="shared" si="71"/>
        <v>0-1000</v>
      </c>
      <c r="AA759" t="s">
        <v>59</v>
      </c>
      <c r="AB759" t="s">
        <v>60</v>
      </c>
      <c r="AC759" t="s">
        <v>84</v>
      </c>
    </row>
    <row r="760" spans="1:29" x14ac:dyDescent="0.3">
      <c r="A760">
        <v>5306</v>
      </c>
      <c r="B760" t="s">
        <v>238</v>
      </c>
      <c r="C760" s="1">
        <v>45179</v>
      </c>
      <c r="D760" s="1">
        <v>45635</v>
      </c>
      <c r="E760">
        <f t="shared" si="66"/>
        <v>456</v>
      </c>
      <c r="F760" t="str">
        <f t="shared" si="67"/>
        <v>401-500</v>
      </c>
      <c r="G760">
        <v>15.99</v>
      </c>
      <c r="H760">
        <v>272</v>
      </c>
      <c r="I760" t="str">
        <f t="shared" si="68"/>
        <v>201-300</v>
      </c>
      <c r="J760" t="s">
        <v>70</v>
      </c>
      <c r="K760">
        <v>5</v>
      </c>
      <c r="L760">
        <v>1</v>
      </c>
      <c r="M760" t="b">
        <v>1</v>
      </c>
      <c r="N760">
        <v>735</v>
      </c>
      <c r="O760" t="str">
        <f t="shared" si="69"/>
        <v>601-800</v>
      </c>
      <c r="P760">
        <v>74</v>
      </c>
      <c r="Q760" t="str">
        <f t="shared" si="70"/>
        <v>51-100</v>
      </c>
      <c r="R760" t="s">
        <v>71</v>
      </c>
      <c r="S760" t="s">
        <v>57</v>
      </c>
      <c r="T760" t="s">
        <v>64</v>
      </c>
      <c r="U760">
        <v>90</v>
      </c>
      <c r="V760">
        <v>3.8</v>
      </c>
      <c r="W760" t="b">
        <v>1</v>
      </c>
      <c r="X760" t="s">
        <v>33</v>
      </c>
      <c r="Y760">
        <v>1808</v>
      </c>
      <c r="Z760" t="str">
        <f t="shared" si="71"/>
        <v>1001-2000</v>
      </c>
      <c r="AA760" t="s">
        <v>73</v>
      </c>
      <c r="AB760" t="s">
        <v>42</v>
      </c>
      <c r="AC760" t="s">
        <v>37</v>
      </c>
    </row>
    <row r="761" spans="1:29" x14ac:dyDescent="0.3">
      <c r="A761">
        <v>7869</v>
      </c>
      <c r="B761" t="s">
        <v>193</v>
      </c>
      <c r="C761" s="1">
        <v>45435</v>
      </c>
      <c r="D761" s="1">
        <v>45627</v>
      </c>
      <c r="E761">
        <f t="shared" si="66"/>
        <v>192</v>
      </c>
      <c r="F761" t="str">
        <f t="shared" si="67"/>
        <v>101-200</v>
      </c>
      <c r="G761">
        <v>15.99</v>
      </c>
      <c r="H761">
        <v>294</v>
      </c>
      <c r="I761" t="str">
        <f t="shared" si="68"/>
        <v>201-300</v>
      </c>
      <c r="J761" t="s">
        <v>39</v>
      </c>
      <c r="K761">
        <v>3</v>
      </c>
      <c r="L761">
        <v>6</v>
      </c>
      <c r="M761" t="b">
        <v>0</v>
      </c>
      <c r="N761">
        <v>709</v>
      </c>
      <c r="O761" t="str">
        <f t="shared" si="69"/>
        <v>601-800</v>
      </c>
      <c r="P761">
        <v>181</v>
      </c>
      <c r="Q761" t="str">
        <f t="shared" si="70"/>
        <v>151-200</v>
      </c>
      <c r="R761" t="s">
        <v>71</v>
      </c>
      <c r="S761" t="s">
        <v>72</v>
      </c>
      <c r="T761" t="s">
        <v>58</v>
      </c>
      <c r="U761">
        <v>39</v>
      </c>
      <c r="V761">
        <v>3.2</v>
      </c>
      <c r="W761" t="b">
        <v>1</v>
      </c>
      <c r="X761" t="s">
        <v>33</v>
      </c>
      <c r="Y761">
        <v>3091</v>
      </c>
      <c r="Z761" t="str">
        <f t="shared" si="71"/>
        <v>3001-4000</v>
      </c>
      <c r="AA761" t="s">
        <v>65</v>
      </c>
      <c r="AB761" t="s">
        <v>68</v>
      </c>
      <c r="AC761" t="s">
        <v>43</v>
      </c>
    </row>
    <row r="762" spans="1:29" x14ac:dyDescent="0.3">
      <c r="A762">
        <v>1699</v>
      </c>
      <c r="B762" t="s">
        <v>156</v>
      </c>
      <c r="C762" s="1">
        <v>45182</v>
      </c>
      <c r="D762" s="1">
        <v>45637</v>
      </c>
      <c r="E762">
        <f t="shared" si="66"/>
        <v>455</v>
      </c>
      <c r="F762" t="str">
        <f t="shared" si="67"/>
        <v>401-500</v>
      </c>
      <c r="G762">
        <v>15.99</v>
      </c>
      <c r="H762">
        <v>18</v>
      </c>
      <c r="I762" t="str">
        <f t="shared" si="68"/>
        <v>0-100</v>
      </c>
      <c r="J762" t="s">
        <v>54</v>
      </c>
      <c r="K762">
        <v>4</v>
      </c>
      <c r="L762">
        <v>2</v>
      </c>
      <c r="M762" t="b">
        <v>0</v>
      </c>
      <c r="N762">
        <v>882</v>
      </c>
      <c r="O762" t="str">
        <f t="shared" si="69"/>
        <v>801-1000</v>
      </c>
      <c r="P762">
        <v>1</v>
      </c>
      <c r="Q762" t="str">
        <f t="shared" si="70"/>
        <v>0-50</v>
      </c>
      <c r="R762" t="s">
        <v>83</v>
      </c>
      <c r="S762" t="s">
        <v>57</v>
      </c>
      <c r="T762" t="s">
        <v>58</v>
      </c>
      <c r="U762">
        <v>100</v>
      </c>
      <c r="V762">
        <v>4.7</v>
      </c>
      <c r="W762" t="b">
        <v>1</v>
      </c>
      <c r="X762" t="s">
        <v>33</v>
      </c>
      <c r="Y762">
        <v>3697</v>
      </c>
      <c r="Z762" t="str">
        <f t="shared" si="71"/>
        <v>3001-4000</v>
      </c>
      <c r="AA762" t="s">
        <v>41</v>
      </c>
      <c r="AB762" t="s">
        <v>42</v>
      </c>
      <c r="AC762" t="s">
        <v>43</v>
      </c>
    </row>
    <row r="763" spans="1:29" x14ac:dyDescent="0.3">
      <c r="A763">
        <v>3214</v>
      </c>
      <c r="B763" t="s">
        <v>95</v>
      </c>
      <c r="C763" s="1">
        <v>45487</v>
      </c>
      <c r="D763" s="1">
        <v>45638</v>
      </c>
      <c r="E763">
        <f t="shared" si="66"/>
        <v>151</v>
      </c>
      <c r="F763" t="str">
        <f t="shared" si="67"/>
        <v>101-200</v>
      </c>
      <c r="G763">
        <v>15.99</v>
      </c>
      <c r="H763">
        <v>409</v>
      </c>
      <c r="I763" t="str">
        <f t="shared" si="68"/>
        <v>401-500</v>
      </c>
      <c r="J763" t="s">
        <v>29</v>
      </c>
      <c r="K763">
        <v>1</v>
      </c>
      <c r="L763">
        <v>2</v>
      </c>
      <c r="M763" t="b">
        <v>1</v>
      </c>
      <c r="N763">
        <v>131</v>
      </c>
      <c r="O763" t="str">
        <f t="shared" si="69"/>
        <v>0-200</v>
      </c>
      <c r="P763">
        <v>85</v>
      </c>
      <c r="Q763" t="str">
        <f t="shared" si="70"/>
        <v>51-100</v>
      </c>
      <c r="R763" t="s">
        <v>71</v>
      </c>
      <c r="S763" t="s">
        <v>72</v>
      </c>
      <c r="T763" t="s">
        <v>75</v>
      </c>
      <c r="U763">
        <v>95</v>
      </c>
      <c r="V763">
        <v>4.3</v>
      </c>
      <c r="W763" t="b">
        <v>1</v>
      </c>
      <c r="X763" t="s">
        <v>33</v>
      </c>
      <c r="Y763">
        <v>4835</v>
      </c>
      <c r="Z763" t="str">
        <f t="shared" si="71"/>
        <v>4001-5000</v>
      </c>
      <c r="AA763" t="s">
        <v>65</v>
      </c>
      <c r="AB763" t="s">
        <v>60</v>
      </c>
      <c r="AC763" t="s">
        <v>84</v>
      </c>
    </row>
    <row r="764" spans="1:29" x14ac:dyDescent="0.3">
      <c r="A764">
        <v>1050</v>
      </c>
      <c r="B764" t="s">
        <v>55</v>
      </c>
      <c r="C764" s="1">
        <v>45395</v>
      </c>
      <c r="D764" s="1">
        <v>45625</v>
      </c>
      <c r="E764">
        <f t="shared" si="66"/>
        <v>230</v>
      </c>
      <c r="F764" t="str">
        <f t="shared" si="67"/>
        <v>201-300</v>
      </c>
      <c r="G764">
        <v>11.99</v>
      </c>
      <c r="H764">
        <v>290</v>
      </c>
      <c r="I764" t="str">
        <f t="shared" si="68"/>
        <v>201-300</v>
      </c>
      <c r="J764" t="s">
        <v>89</v>
      </c>
      <c r="K764">
        <v>4</v>
      </c>
      <c r="L764">
        <v>4</v>
      </c>
      <c r="M764" t="b">
        <v>0</v>
      </c>
      <c r="N764">
        <v>305</v>
      </c>
      <c r="O764" t="str">
        <f t="shared" si="69"/>
        <v>201-400</v>
      </c>
      <c r="P764">
        <v>112</v>
      </c>
      <c r="Q764" t="str">
        <f t="shared" si="70"/>
        <v>101-150</v>
      </c>
      <c r="R764" t="s">
        <v>30</v>
      </c>
      <c r="S764" t="s">
        <v>31</v>
      </c>
      <c r="T764" t="s">
        <v>58</v>
      </c>
      <c r="U764">
        <v>57</v>
      </c>
      <c r="V764">
        <v>4.5</v>
      </c>
      <c r="W764" t="b">
        <v>0</v>
      </c>
      <c r="X764" t="s">
        <v>33</v>
      </c>
      <c r="Y764">
        <v>2023</v>
      </c>
      <c r="Z764" t="str">
        <f t="shared" si="71"/>
        <v>2001-3000</v>
      </c>
      <c r="AA764" t="s">
        <v>41</v>
      </c>
      <c r="AB764" t="s">
        <v>68</v>
      </c>
      <c r="AC764" t="s">
        <v>61</v>
      </c>
    </row>
    <row r="765" spans="1:29" x14ac:dyDescent="0.3">
      <c r="A765">
        <v>3325</v>
      </c>
      <c r="B765" t="s">
        <v>91</v>
      </c>
      <c r="C765" s="1">
        <v>45575</v>
      </c>
      <c r="D765" s="1">
        <v>45626</v>
      </c>
      <c r="E765">
        <f t="shared" si="66"/>
        <v>51</v>
      </c>
      <c r="F765" t="str">
        <f t="shared" si="67"/>
        <v>0-100</v>
      </c>
      <c r="G765">
        <v>15.99</v>
      </c>
      <c r="H765">
        <v>102</v>
      </c>
      <c r="I765" t="str">
        <f t="shared" si="68"/>
        <v>101-200</v>
      </c>
      <c r="J765" t="s">
        <v>39</v>
      </c>
      <c r="K765">
        <v>5</v>
      </c>
      <c r="L765">
        <v>3</v>
      </c>
      <c r="M765" t="b">
        <v>0</v>
      </c>
      <c r="N765">
        <v>456</v>
      </c>
      <c r="O765" t="str">
        <f t="shared" si="69"/>
        <v>401-600</v>
      </c>
      <c r="P765">
        <v>52</v>
      </c>
      <c r="Q765" t="str">
        <f t="shared" si="70"/>
        <v>51-100</v>
      </c>
      <c r="R765" t="s">
        <v>71</v>
      </c>
      <c r="S765" t="s">
        <v>46</v>
      </c>
      <c r="T765" t="s">
        <v>75</v>
      </c>
      <c r="U765">
        <v>32</v>
      </c>
      <c r="V765">
        <v>4.9000000000000004</v>
      </c>
      <c r="W765" t="b">
        <v>1</v>
      </c>
      <c r="X765" t="s">
        <v>33</v>
      </c>
      <c r="Y765">
        <v>1005</v>
      </c>
      <c r="Z765" t="str">
        <f t="shared" si="71"/>
        <v>1001-2000</v>
      </c>
      <c r="AA765" t="s">
        <v>73</v>
      </c>
      <c r="AB765" t="s">
        <v>42</v>
      </c>
      <c r="AC765" t="s">
        <v>43</v>
      </c>
    </row>
    <row r="766" spans="1:29" x14ac:dyDescent="0.3">
      <c r="A766">
        <v>1970</v>
      </c>
      <c r="B766" t="s">
        <v>119</v>
      </c>
      <c r="C766" s="1">
        <v>45190</v>
      </c>
      <c r="D766" s="1">
        <v>45628</v>
      </c>
      <c r="E766">
        <f t="shared" si="66"/>
        <v>438</v>
      </c>
      <c r="F766" t="str">
        <f t="shared" si="67"/>
        <v>401-500</v>
      </c>
      <c r="G766">
        <v>15.99</v>
      </c>
      <c r="H766">
        <v>119</v>
      </c>
      <c r="I766" t="str">
        <f t="shared" si="68"/>
        <v>101-200</v>
      </c>
      <c r="J766" t="s">
        <v>50</v>
      </c>
      <c r="K766">
        <v>2</v>
      </c>
      <c r="L766">
        <v>1</v>
      </c>
      <c r="M766" t="b">
        <v>1</v>
      </c>
      <c r="N766">
        <v>385</v>
      </c>
      <c r="O766" t="str">
        <f t="shared" si="69"/>
        <v>201-400</v>
      </c>
      <c r="P766">
        <v>82</v>
      </c>
      <c r="Q766" t="str">
        <f t="shared" si="70"/>
        <v>51-100</v>
      </c>
      <c r="R766" t="s">
        <v>67</v>
      </c>
      <c r="S766" t="s">
        <v>72</v>
      </c>
      <c r="T766" t="s">
        <v>64</v>
      </c>
      <c r="U766">
        <v>87</v>
      </c>
      <c r="V766">
        <v>3.3</v>
      </c>
      <c r="W766" t="b">
        <v>0</v>
      </c>
      <c r="X766" t="s">
        <v>33</v>
      </c>
      <c r="Y766">
        <v>876</v>
      </c>
      <c r="Z766" t="str">
        <f t="shared" si="71"/>
        <v>0-1000</v>
      </c>
      <c r="AA766" t="s">
        <v>73</v>
      </c>
      <c r="AB766" t="s">
        <v>36</v>
      </c>
      <c r="AC766" t="s">
        <v>84</v>
      </c>
    </row>
    <row r="767" spans="1:29" x14ac:dyDescent="0.3">
      <c r="A767">
        <v>6272</v>
      </c>
      <c r="B767" t="s">
        <v>324</v>
      </c>
      <c r="C767" s="1">
        <v>45132</v>
      </c>
      <c r="D767" s="1">
        <v>45644</v>
      </c>
      <c r="E767">
        <f t="shared" si="66"/>
        <v>512</v>
      </c>
      <c r="F767" t="str">
        <f t="shared" si="67"/>
        <v>501-600</v>
      </c>
      <c r="G767">
        <v>11.99</v>
      </c>
      <c r="H767">
        <v>87</v>
      </c>
      <c r="I767" t="str">
        <f t="shared" si="68"/>
        <v>0-100</v>
      </c>
      <c r="J767" t="s">
        <v>29</v>
      </c>
      <c r="K767">
        <v>3</v>
      </c>
      <c r="L767">
        <v>6</v>
      </c>
      <c r="M767" t="b">
        <v>1</v>
      </c>
      <c r="N767">
        <v>213</v>
      </c>
      <c r="O767" t="str">
        <f t="shared" si="69"/>
        <v>201-400</v>
      </c>
      <c r="P767">
        <v>98</v>
      </c>
      <c r="Q767" t="str">
        <f t="shared" si="70"/>
        <v>51-100</v>
      </c>
      <c r="R767" t="s">
        <v>45</v>
      </c>
      <c r="S767" t="s">
        <v>46</v>
      </c>
      <c r="T767" t="s">
        <v>47</v>
      </c>
      <c r="U767">
        <v>84</v>
      </c>
      <c r="V767">
        <v>4.7</v>
      </c>
      <c r="W767" t="b">
        <v>0</v>
      </c>
      <c r="X767" t="s">
        <v>33</v>
      </c>
      <c r="Y767">
        <v>2089</v>
      </c>
      <c r="Z767" t="str">
        <f t="shared" si="71"/>
        <v>2001-3000</v>
      </c>
      <c r="AA767" t="s">
        <v>73</v>
      </c>
      <c r="AB767" t="s">
        <v>42</v>
      </c>
      <c r="AC767" t="s">
        <v>84</v>
      </c>
    </row>
    <row r="768" spans="1:29" x14ac:dyDescent="0.3">
      <c r="A768">
        <v>4745</v>
      </c>
      <c r="B768" t="s">
        <v>88</v>
      </c>
      <c r="C768" s="1">
        <v>45110</v>
      </c>
      <c r="D768" s="1">
        <v>45626</v>
      </c>
      <c r="E768">
        <f t="shared" si="66"/>
        <v>516</v>
      </c>
      <c r="F768" t="str">
        <f t="shared" si="67"/>
        <v>501-600</v>
      </c>
      <c r="G768">
        <v>7.99</v>
      </c>
      <c r="H768">
        <v>273</v>
      </c>
      <c r="I768" t="str">
        <f t="shared" si="68"/>
        <v>201-300</v>
      </c>
      <c r="J768" t="s">
        <v>39</v>
      </c>
      <c r="K768">
        <v>5</v>
      </c>
      <c r="L768">
        <v>1</v>
      </c>
      <c r="M768" t="b">
        <v>1</v>
      </c>
      <c r="N768">
        <v>830</v>
      </c>
      <c r="O768" t="str">
        <f t="shared" si="69"/>
        <v>801-1000</v>
      </c>
      <c r="P768">
        <v>178</v>
      </c>
      <c r="Q768" t="str">
        <f t="shared" si="70"/>
        <v>151-200</v>
      </c>
      <c r="R768" t="s">
        <v>30</v>
      </c>
      <c r="S768" t="s">
        <v>72</v>
      </c>
      <c r="T768" t="s">
        <v>75</v>
      </c>
      <c r="U768">
        <v>37</v>
      </c>
      <c r="V768">
        <v>3.7</v>
      </c>
      <c r="W768" t="b">
        <v>1</v>
      </c>
      <c r="X768" t="s">
        <v>33</v>
      </c>
      <c r="Y768">
        <v>772</v>
      </c>
      <c r="Z768" t="str">
        <f t="shared" si="71"/>
        <v>0-1000</v>
      </c>
      <c r="AA768" t="s">
        <v>35</v>
      </c>
      <c r="AB768" t="s">
        <v>77</v>
      </c>
      <c r="AC768" t="s">
        <v>43</v>
      </c>
    </row>
    <row r="769" spans="1:29" x14ac:dyDescent="0.3">
      <c r="A769">
        <v>8867</v>
      </c>
      <c r="B769" t="s">
        <v>155</v>
      </c>
      <c r="C769" s="1">
        <v>45080</v>
      </c>
      <c r="D769" s="1">
        <v>45617</v>
      </c>
      <c r="E769">
        <f t="shared" si="66"/>
        <v>537</v>
      </c>
      <c r="F769" t="str">
        <f t="shared" si="67"/>
        <v>501-600</v>
      </c>
      <c r="G769">
        <v>15.99</v>
      </c>
      <c r="H769">
        <v>281</v>
      </c>
      <c r="I769" t="str">
        <f t="shared" si="68"/>
        <v>201-300</v>
      </c>
      <c r="J769" t="s">
        <v>70</v>
      </c>
      <c r="K769">
        <v>1</v>
      </c>
      <c r="L769">
        <v>2</v>
      </c>
      <c r="M769" t="b">
        <v>1</v>
      </c>
      <c r="N769">
        <v>601</v>
      </c>
      <c r="O769" t="str">
        <f t="shared" si="69"/>
        <v>601-800</v>
      </c>
      <c r="P769">
        <v>75</v>
      </c>
      <c r="Q769" t="str">
        <f t="shared" si="70"/>
        <v>51-100</v>
      </c>
      <c r="R769" t="s">
        <v>83</v>
      </c>
      <c r="S769" t="s">
        <v>57</v>
      </c>
      <c r="T769" t="s">
        <v>40</v>
      </c>
      <c r="U769">
        <v>92</v>
      </c>
      <c r="V769">
        <v>4.5</v>
      </c>
      <c r="W769" t="b">
        <v>0</v>
      </c>
      <c r="X769" t="s">
        <v>33</v>
      </c>
      <c r="Y769">
        <v>373</v>
      </c>
      <c r="Z769" t="str">
        <f t="shared" si="71"/>
        <v>0-1000</v>
      </c>
      <c r="AA769" t="s">
        <v>59</v>
      </c>
      <c r="AB769" t="s">
        <v>68</v>
      </c>
      <c r="AC769" t="s">
        <v>61</v>
      </c>
    </row>
    <row r="770" spans="1:29" x14ac:dyDescent="0.3">
      <c r="A770">
        <v>4901</v>
      </c>
      <c r="B770" t="s">
        <v>157</v>
      </c>
      <c r="C770" s="1">
        <v>44938</v>
      </c>
      <c r="D770" s="1">
        <v>45644</v>
      </c>
      <c r="E770">
        <f t="shared" si="66"/>
        <v>706</v>
      </c>
      <c r="F770" t="str">
        <f t="shared" si="67"/>
        <v>701-800</v>
      </c>
      <c r="G770">
        <v>7.99</v>
      </c>
      <c r="H770">
        <v>115</v>
      </c>
      <c r="I770" t="str">
        <f t="shared" si="68"/>
        <v>101-200</v>
      </c>
      <c r="J770" t="s">
        <v>54</v>
      </c>
      <c r="K770">
        <v>2</v>
      </c>
      <c r="L770">
        <v>3</v>
      </c>
      <c r="M770" t="b">
        <v>0</v>
      </c>
      <c r="N770">
        <v>843</v>
      </c>
      <c r="O770" t="str">
        <f t="shared" si="69"/>
        <v>801-1000</v>
      </c>
      <c r="P770">
        <v>153</v>
      </c>
      <c r="Q770" t="str">
        <f t="shared" si="70"/>
        <v>151-200</v>
      </c>
      <c r="R770" t="s">
        <v>83</v>
      </c>
      <c r="S770" t="s">
        <v>31</v>
      </c>
      <c r="T770" t="s">
        <v>47</v>
      </c>
      <c r="U770">
        <v>6</v>
      </c>
      <c r="V770">
        <v>3.3</v>
      </c>
      <c r="W770" t="b">
        <v>1</v>
      </c>
      <c r="X770" t="s">
        <v>33</v>
      </c>
      <c r="Y770">
        <v>3425</v>
      </c>
      <c r="Z770" t="str">
        <f t="shared" si="71"/>
        <v>3001-4000</v>
      </c>
      <c r="AA770" t="s">
        <v>73</v>
      </c>
      <c r="AB770" t="s">
        <v>42</v>
      </c>
      <c r="AC770" t="s">
        <v>61</v>
      </c>
    </row>
    <row r="771" spans="1:29" x14ac:dyDescent="0.3">
      <c r="A771">
        <v>9575</v>
      </c>
      <c r="B771" t="s">
        <v>156</v>
      </c>
      <c r="C771" s="1">
        <v>44982</v>
      </c>
      <c r="D771" s="1">
        <v>45639</v>
      </c>
      <c r="E771">
        <f t="shared" ref="E771:E834" si="72">DATEDIF(C771,D771, "d")</f>
        <v>657</v>
      </c>
      <c r="F771" t="str">
        <f t="shared" ref="F771:F834" si="73">IF(E771&lt;=100,"0-100",IF(E771&lt;=200,"101-200",IF(E771&lt;=300,"201-300",IF(E771&lt;=400,"301-400",IF(E771&lt;=500,"401-500",IF(E771&lt;=600,"501-600",IF( E771&lt;=700, "601-700","701-800")))))))</f>
        <v>601-700</v>
      </c>
      <c r="G771">
        <v>11.99</v>
      </c>
      <c r="H771">
        <v>483</v>
      </c>
      <c r="I771" t="str">
        <f t="shared" ref="I771:I834" si="74">IF(H771&lt;=100, "0-100",IF(H771&lt;=200, "101-200",IF(H771&lt;=300, "201-300",IF( H771&lt;=400, "301-400","401-500"))))</f>
        <v>401-500</v>
      </c>
      <c r="J771" t="s">
        <v>63</v>
      </c>
      <c r="K771">
        <v>2</v>
      </c>
      <c r="L771">
        <v>6</v>
      </c>
      <c r="M771" t="b">
        <v>0</v>
      </c>
      <c r="N771">
        <v>386</v>
      </c>
      <c r="O771" t="str">
        <f t="shared" ref="O771:O834" si="75">IF(N771&lt;=200, "0-200",IF(N771&lt;=400, "201-400",IF(N771&lt;=600, "401-600",IF( N771&lt;=800, "601-800","801-1000"))))</f>
        <v>201-400</v>
      </c>
      <c r="P771">
        <v>192</v>
      </c>
      <c r="Q771" t="str">
        <f t="shared" ref="Q771:Q834" si="76">IF(P771&lt;=50, "0-50",IF(P771&lt;=100,"51-100",IF(P771&lt;=150,"101-150","151-200")))</f>
        <v>151-200</v>
      </c>
      <c r="R771" t="s">
        <v>67</v>
      </c>
      <c r="S771" t="s">
        <v>31</v>
      </c>
      <c r="T771" t="s">
        <v>75</v>
      </c>
      <c r="U771">
        <v>95</v>
      </c>
      <c r="V771">
        <v>4.5999999999999996</v>
      </c>
      <c r="W771" t="b">
        <v>1</v>
      </c>
      <c r="X771" t="s">
        <v>33</v>
      </c>
      <c r="Y771">
        <v>4422</v>
      </c>
      <c r="Z771" t="str">
        <f t="shared" ref="Z771:Z834" si="77">IF(Y771&lt;=1000, "0-1000",IF(Y771&lt;=2000, "1001-2000",IF(Y771&lt;=3000, "2001-3000",IF( Y771&lt;=4000, "3001-4000","4001-5000"))))</f>
        <v>4001-5000</v>
      </c>
      <c r="AA771" t="s">
        <v>41</v>
      </c>
      <c r="AB771" t="s">
        <v>77</v>
      </c>
      <c r="AC771" t="s">
        <v>37</v>
      </c>
    </row>
    <row r="772" spans="1:29" x14ac:dyDescent="0.3">
      <c r="A772">
        <v>4471</v>
      </c>
      <c r="B772" t="s">
        <v>253</v>
      </c>
      <c r="C772" s="1">
        <v>45382</v>
      </c>
      <c r="D772" s="1">
        <v>45637</v>
      </c>
      <c r="E772">
        <f t="shared" si="72"/>
        <v>255</v>
      </c>
      <c r="F772" t="str">
        <f t="shared" si="73"/>
        <v>201-300</v>
      </c>
      <c r="G772">
        <v>11.99</v>
      </c>
      <c r="H772">
        <v>129</v>
      </c>
      <c r="I772" t="str">
        <f t="shared" si="74"/>
        <v>101-200</v>
      </c>
      <c r="J772" t="s">
        <v>39</v>
      </c>
      <c r="K772">
        <v>5</v>
      </c>
      <c r="L772">
        <v>3</v>
      </c>
      <c r="M772" t="b">
        <v>0</v>
      </c>
      <c r="N772">
        <v>291</v>
      </c>
      <c r="O772" t="str">
        <f t="shared" si="75"/>
        <v>201-400</v>
      </c>
      <c r="P772">
        <v>37</v>
      </c>
      <c r="Q772" t="str">
        <f t="shared" si="76"/>
        <v>0-50</v>
      </c>
      <c r="R772" t="s">
        <v>56</v>
      </c>
      <c r="S772" t="s">
        <v>57</v>
      </c>
      <c r="T772" t="s">
        <v>47</v>
      </c>
      <c r="U772">
        <v>51</v>
      </c>
      <c r="V772">
        <v>3.8</v>
      </c>
      <c r="W772" t="b">
        <v>0</v>
      </c>
      <c r="X772" t="s">
        <v>33</v>
      </c>
      <c r="Y772">
        <v>4980</v>
      </c>
      <c r="Z772" t="str">
        <f t="shared" si="77"/>
        <v>4001-5000</v>
      </c>
      <c r="AA772" t="s">
        <v>73</v>
      </c>
      <c r="AB772" t="s">
        <v>42</v>
      </c>
      <c r="AC772" t="s">
        <v>61</v>
      </c>
    </row>
    <row r="773" spans="1:29" x14ac:dyDescent="0.3">
      <c r="A773">
        <v>1385</v>
      </c>
      <c r="B773" t="s">
        <v>376</v>
      </c>
      <c r="C773" s="1">
        <v>45568</v>
      </c>
      <c r="D773" s="1">
        <v>45636</v>
      </c>
      <c r="E773">
        <f t="shared" si="72"/>
        <v>68</v>
      </c>
      <c r="F773" t="str">
        <f t="shared" si="73"/>
        <v>0-100</v>
      </c>
      <c r="G773">
        <v>11.99</v>
      </c>
      <c r="H773">
        <v>292</v>
      </c>
      <c r="I773" t="str">
        <f t="shared" si="74"/>
        <v>201-300</v>
      </c>
      <c r="J773" t="s">
        <v>39</v>
      </c>
      <c r="K773">
        <v>4</v>
      </c>
      <c r="L773">
        <v>3</v>
      </c>
      <c r="M773" t="b">
        <v>0</v>
      </c>
      <c r="N773">
        <v>198</v>
      </c>
      <c r="O773" t="str">
        <f t="shared" si="75"/>
        <v>0-200</v>
      </c>
      <c r="P773">
        <v>195</v>
      </c>
      <c r="Q773" t="str">
        <f t="shared" si="76"/>
        <v>151-200</v>
      </c>
      <c r="R773" t="s">
        <v>45</v>
      </c>
      <c r="S773" t="s">
        <v>57</v>
      </c>
      <c r="T773" t="s">
        <v>64</v>
      </c>
      <c r="U773">
        <v>55</v>
      </c>
      <c r="V773">
        <v>4.9000000000000004</v>
      </c>
      <c r="W773" t="b">
        <v>1</v>
      </c>
      <c r="X773" t="s">
        <v>33</v>
      </c>
      <c r="Y773">
        <v>1367</v>
      </c>
      <c r="Z773" t="str">
        <f t="shared" si="77"/>
        <v>1001-2000</v>
      </c>
      <c r="AA773" t="s">
        <v>73</v>
      </c>
      <c r="AB773" t="s">
        <v>36</v>
      </c>
      <c r="AC773" t="s">
        <v>37</v>
      </c>
    </row>
    <row r="774" spans="1:29" x14ac:dyDescent="0.3">
      <c r="A774">
        <v>4302</v>
      </c>
      <c r="B774" t="s">
        <v>122</v>
      </c>
      <c r="C774" s="1">
        <v>44973</v>
      </c>
      <c r="D774" s="1">
        <v>45636</v>
      </c>
      <c r="E774">
        <f t="shared" si="72"/>
        <v>663</v>
      </c>
      <c r="F774" t="str">
        <f t="shared" si="73"/>
        <v>601-700</v>
      </c>
      <c r="G774">
        <v>11.99</v>
      </c>
      <c r="H774">
        <v>307</v>
      </c>
      <c r="I774" t="str">
        <f t="shared" si="74"/>
        <v>301-400</v>
      </c>
      <c r="J774" t="s">
        <v>63</v>
      </c>
      <c r="K774">
        <v>3</v>
      </c>
      <c r="L774">
        <v>1</v>
      </c>
      <c r="M774" t="b">
        <v>0</v>
      </c>
      <c r="N774">
        <v>919</v>
      </c>
      <c r="O774" t="str">
        <f t="shared" si="75"/>
        <v>801-1000</v>
      </c>
      <c r="P774">
        <v>175</v>
      </c>
      <c r="Q774" t="str">
        <f t="shared" si="76"/>
        <v>151-200</v>
      </c>
      <c r="R774" t="s">
        <v>56</v>
      </c>
      <c r="S774" t="s">
        <v>46</v>
      </c>
      <c r="T774" t="s">
        <v>64</v>
      </c>
      <c r="U774">
        <v>22</v>
      </c>
      <c r="V774">
        <v>4</v>
      </c>
      <c r="W774" t="b">
        <v>1</v>
      </c>
      <c r="X774" t="s">
        <v>33</v>
      </c>
      <c r="Y774">
        <v>2728</v>
      </c>
      <c r="Z774" t="str">
        <f t="shared" si="77"/>
        <v>2001-3000</v>
      </c>
      <c r="AA774" t="s">
        <v>41</v>
      </c>
      <c r="AB774" t="s">
        <v>36</v>
      </c>
      <c r="AC774" t="s">
        <v>37</v>
      </c>
    </row>
    <row r="775" spans="1:29" x14ac:dyDescent="0.3">
      <c r="A775">
        <v>4738</v>
      </c>
      <c r="B775" t="s">
        <v>377</v>
      </c>
      <c r="C775" s="1">
        <v>45235</v>
      </c>
      <c r="D775" s="1">
        <v>45630</v>
      </c>
      <c r="E775">
        <f t="shared" si="72"/>
        <v>395</v>
      </c>
      <c r="F775" t="str">
        <f t="shared" si="73"/>
        <v>301-400</v>
      </c>
      <c r="G775">
        <v>15.99</v>
      </c>
      <c r="H775">
        <v>306</v>
      </c>
      <c r="I775" t="str">
        <f t="shared" si="74"/>
        <v>301-400</v>
      </c>
      <c r="J775" t="s">
        <v>39</v>
      </c>
      <c r="K775">
        <v>5</v>
      </c>
      <c r="L775">
        <v>6</v>
      </c>
      <c r="M775" t="b">
        <v>1</v>
      </c>
      <c r="N775">
        <v>483</v>
      </c>
      <c r="O775" t="str">
        <f t="shared" si="75"/>
        <v>401-600</v>
      </c>
      <c r="P775">
        <v>5</v>
      </c>
      <c r="Q775" t="str">
        <f t="shared" si="76"/>
        <v>0-50</v>
      </c>
      <c r="R775" t="s">
        <v>51</v>
      </c>
      <c r="S775" t="s">
        <v>46</v>
      </c>
      <c r="T775" t="s">
        <v>32</v>
      </c>
      <c r="U775">
        <v>56</v>
      </c>
      <c r="V775">
        <v>4.7</v>
      </c>
      <c r="W775" t="b">
        <v>0</v>
      </c>
      <c r="X775" t="s">
        <v>33</v>
      </c>
      <c r="Y775">
        <v>1556</v>
      </c>
      <c r="Z775" t="str">
        <f t="shared" si="77"/>
        <v>1001-2000</v>
      </c>
      <c r="AA775" t="s">
        <v>73</v>
      </c>
      <c r="AB775" t="s">
        <v>36</v>
      </c>
      <c r="AC775" t="s">
        <v>43</v>
      </c>
    </row>
    <row r="776" spans="1:29" x14ac:dyDescent="0.3">
      <c r="A776">
        <v>2441</v>
      </c>
      <c r="B776" t="s">
        <v>193</v>
      </c>
      <c r="C776" s="1">
        <v>45074</v>
      </c>
      <c r="D776" s="1">
        <v>45640</v>
      </c>
      <c r="E776">
        <f t="shared" si="72"/>
        <v>566</v>
      </c>
      <c r="F776" t="str">
        <f t="shared" si="73"/>
        <v>501-600</v>
      </c>
      <c r="G776">
        <v>11.99</v>
      </c>
      <c r="H776">
        <v>71</v>
      </c>
      <c r="I776" t="str">
        <f t="shared" si="74"/>
        <v>0-100</v>
      </c>
      <c r="J776" t="s">
        <v>50</v>
      </c>
      <c r="K776">
        <v>3</v>
      </c>
      <c r="L776">
        <v>2</v>
      </c>
      <c r="M776" t="b">
        <v>1</v>
      </c>
      <c r="N776">
        <v>645</v>
      </c>
      <c r="O776" t="str">
        <f t="shared" si="75"/>
        <v>601-800</v>
      </c>
      <c r="P776">
        <v>5</v>
      </c>
      <c r="Q776" t="str">
        <f t="shared" si="76"/>
        <v>0-50</v>
      </c>
      <c r="R776" t="s">
        <v>67</v>
      </c>
      <c r="S776" t="s">
        <v>31</v>
      </c>
      <c r="T776" t="s">
        <v>47</v>
      </c>
      <c r="U776">
        <v>66</v>
      </c>
      <c r="V776">
        <v>3.9</v>
      </c>
      <c r="W776" t="b">
        <v>0</v>
      </c>
      <c r="X776" t="s">
        <v>33</v>
      </c>
      <c r="Y776">
        <v>4566</v>
      </c>
      <c r="Z776" t="str">
        <f t="shared" si="77"/>
        <v>4001-5000</v>
      </c>
      <c r="AA776" t="s">
        <v>73</v>
      </c>
      <c r="AB776" t="s">
        <v>42</v>
      </c>
      <c r="AC776" t="s">
        <v>37</v>
      </c>
    </row>
    <row r="777" spans="1:29" x14ac:dyDescent="0.3">
      <c r="A777">
        <v>6546</v>
      </c>
      <c r="B777" t="s">
        <v>378</v>
      </c>
      <c r="C777" s="1">
        <v>45286</v>
      </c>
      <c r="D777" s="1">
        <v>45634</v>
      </c>
      <c r="E777">
        <f t="shared" si="72"/>
        <v>348</v>
      </c>
      <c r="F777" t="str">
        <f t="shared" si="73"/>
        <v>301-400</v>
      </c>
      <c r="G777">
        <v>15.99</v>
      </c>
      <c r="H777">
        <v>253</v>
      </c>
      <c r="I777" t="str">
        <f t="shared" si="74"/>
        <v>201-300</v>
      </c>
      <c r="J777" t="s">
        <v>50</v>
      </c>
      <c r="K777">
        <v>1</v>
      </c>
      <c r="L777">
        <v>2</v>
      </c>
      <c r="M777" t="b">
        <v>1</v>
      </c>
      <c r="N777">
        <v>653</v>
      </c>
      <c r="O777" t="str">
        <f t="shared" si="75"/>
        <v>601-800</v>
      </c>
      <c r="P777">
        <v>53</v>
      </c>
      <c r="Q777" t="str">
        <f t="shared" si="76"/>
        <v>51-100</v>
      </c>
      <c r="R777" t="s">
        <v>30</v>
      </c>
      <c r="S777" t="s">
        <v>31</v>
      </c>
      <c r="T777" t="s">
        <v>32</v>
      </c>
      <c r="U777">
        <v>43</v>
      </c>
      <c r="V777">
        <v>4.0999999999999996</v>
      </c>
      <c r="W777" t="b">
        <v>1</v>
      </c>
      <c r="X777" t="s">
        <v>33</v>
      </c>
      <c r="Y777">
        <v>2969</v>
      </c>
      <c r="Z777" t="str">
        <f t="shared" si="77"/>
        <v>2001-3000</v>
      </c>
      <c r="AA777" t="s">
        <v>65</v>
      </c>
      <c r="AB777" t="s">
        <v>36</v>
      </c>
      <c r="AC777" t="s">
        <v>43</v>
      </c>
    </row>
    <row r="778" spans="1:29" x14ac:dyDescent="0.3">
      <c r="A778">
        <v>5459</v>
      </c>
      <c r="B778" t="s">
        <v>223</v>
      </c>
      <c r="C778" s="1">
        <v>45395</v>
      </c>
      <c r="D778" s="1">
        <v>45639</v>
      </c>
      <c r="E778">
        <f t="shared" si="72"/>
        <v>244</v>
      </c>
      <c r="F778" t="str">
        <f t="shared" si="73"/>
        <v>201-300</v>
      </c>
      <c r="G778">
        <v>15.99</v>
      </c>
      <c r="H778">
        <v>68</v>
      </c>
      <c r="I778" t="str">
        <f t="shared" si="74"/>
        <v>0-100</v>
      </c>
      <c r="J778" t="s">
        <v>63</v>
      </c>
      <c r="K778">
        <v>5</v>
      </c>
      <c r="L778">
        <v>2</v>
      </c>
      <c r="M778" t="b">
        <v>0</v>
      </c>
      <c r="N778">
        <v>727</v>
      </c>
      <c r="O778" t="str">
        <f t="shared" si="75"/>
        <v>601-800</v>
      </c>
      <c r="P778">
        <v>5</v>
      </c>
      <c r="Q778" t="str">
        <f t="shared" si="76"/>
        <v>0-50</v>
      </c>
      <c r="R778" t="s">
        <v>71</v>
      </c>
      <c r="S778" t="s">
        <v>72</v>
      </c>
      <c r="T778" t="s">
        <v>75</v>
      </c>
      <c r="U778">
        <v>8</v>
      </c>
      <c r="V778">
        <v>4.5999999999999996</v>
      </c>
      <c r="W778" t="b">
        <v>0</v>
      </c>
      <c r="X778" t="s">
        <v>33</v>
      </c>
      <c r="Y778">
        <v>3421</v>
      </c>
      <c r="Z778" t="str">
        <f t="shared" si="77"/>
        <v>3001-4000</v>
      </c>
      <c r="AA778" t="s">
        <v>59</v>
      </c>
      <c r="AB778" t="s">
        <v>68</v>
      </c>
      <c r="AC778" t="s">
        <v>37</v>
      </c>
    </row>
    <row r="779" spans="1:29" x14ac:dyDescent="0.3">
      <c r="A779">
        <v>7051</v>
      </c>
      <c r="B779" t="s">
        <v>28</v>
      </c>
      <c r="C779" s="1">
        <v>45060</v>
      </c>
      <c r="D779" s="1">
        <v>45642</v>
      </c>
      <c r="E779">
        <f t="shared" si="72"/>
        <v>582</v>
      </c>
      <c r="F779" t="str">
        <f t="shared" si="73"/>
        <v>501-600</v>
      </c>
      <c r="G779">
        <v>7.99</v>
      </c>
      <c r="H779">
        <v>366</v>
      </c>
      <c r="I779" t="str">
        <f t="shared" si="74"/>
        <v>301-400</v>
      </c>
      <c r="J779" t="s">
        <v>39</v>
      </c>
      <c r="K779">
        <v>1</v>
      </c>
      <c r="L779">
        <v>1</v>
      </c>
      <c r="M779" t="b">
        <v>1</v>
      </c>
      <c r="N779">
        <v>257</v>
      </c>
      <c r="O779" t="str">
        <f t="shared" si="75"/>
        <v>201-400</v>
      </c>
      <c r="P779">
        <v>46</v>
      </c>
      <c r="Q779" t="str">
        <f t="shared" si="76"/>
        <v>0-50</v>
      </c>
      <c r="R779" t="s">
        <v>71</v>
      </c>
      <c r="S779" t="s">
        <v>46</v>
      </c>
      <c r="T779" t="s">
        <v>75</v>
      </c>
      <c r="U779">
        <v>7</v>
      </c>
      <c r="V779">
        <v>4.5</v>
      </c>
      <c r="W779" t="b">
        <v>1</v>
      </c>
      <c r="X779" t="s">
        <v>33</v>
      </c>
      <c r="Y779">
        <v>2535</v>
      </c>
      <c r="Z779" t="str">
        <f t="shared" si="77"/>
        <v>2001-3000</v>
      </c>
      <c r="AA779" t="s">
        <v>73</v>
      </c>
      <c r="AB779" t="s">
        <v>42</v>
      </c>
      <c r="AC779" t="s">
        <v>43</v>
      </c>
    </row>
    <row r="780" spans="1:29" x14ac:dyDescent="0.3">
      <c r="A780">
        <v>6671</v>
      </c>
      <c r="B780" t="s">
        <v>44</v>
      </c>
      <c r="C780" s="1">
        <v>45343</v>
      </c>
      <c r="D780" s="1">
        <v>45637</v>
      </c>
      <c r="E780">
        <f t="shared" si="72"/>
        <v>294</v>
      </c>
      <c r="F780" t="str">
        <f t="shared" si="73"/>
        <v>201-300</v>
      </c>
      <c r="G780">
        <v>15.99</v>
      </c>
      <c r="H780">
        <v>166</v>
      </c>
      <c r="I780" t="str">
        <f t="shared" si="74"/>
        <v>101-200</v>
      </c>
      <c r="J780" t="s">
        <v>89</v>
      </c>
      <c r="K780">
        <v>4</v>
      </c>
      <c r="L780">
        <v>1</v>
      </c>
      <c r="M780" t="b">
        <v>0</v>
      </c>
      <c r="N780">
        <v>208</v>
      </c>
      <c r="O780" t="str">
        <f t="shared" si="75"/>
        <v>201-400</v>
      </c>
      <c r="P780">
        <v>39</v>
      </c>
      <c r="Q780" t="str">
        <f t="shared" si="76"/>
        <v>0-50</v>
      </c>
      <c r="R780" t="s">
        <v>71</v>
      </c>
      <c r="S780" t="s">
        <v>31</v>
      </c>
      <c r="T780" t="s">
        <v>58</v>
      </c>
      <c r="U780">
        <v>53</v>
      </c>
      <c r="V780">
        <v>5</v>
      </c>
      <c r="W780" t="b">
        <v>1</v>
      </c>
      <c r="X780" t="s">
        <v>33</v>
      </c>
      <c r="Y780">
        <v>290</v>
      </c>
      <c r="Z780" t="str">
        <f t="shared" si="77"/>
        <v>0-1000</v>
      </c>
      <c r="AA780" t="s">
        <v>35</v>
      </c>
      <c r="AB780" t="s">
        <v>36</v>
      </c>
      <c r="AC780" t="s">
        <v>43</v>
      </c>
    </row>
    <row r="781" spans="1:29" x14ac:dyDescent="0.3">
      <c r="A781">
        <v>6013</v>
      </c>
      <c r="B781" t="s">
        <v>96</v>
      </c>
      <c r="C781" s="1">
        <v>45527</v>
      </c>
      <c r="D781" s="1">
        <v>45629</v>
      </c>
      <c r="E781">
        <f t="shared" si="72"/>
        <v>102</v>
      </c>
      <c r="F781" t="str">
        <f t="shared" si="73"/>
        <v>101-200</v>
      </c>
      <c r="G781">
        <v>15.99</v>
      </c>
      <c r="H781">
        <v>136</v>
      </c>
      <c r="I781" t="str">
        <f t="shared" si="74"/>
        <v>101-200</v>
      </c>
      <c r="J781" t="s">
        <v>70</v>
      </c>
      <c r="K781">
        <v>2</v>
      </c>
      <c r="L781">
        <v>4</v>
      </c>
      <c r="M781" t="b">
        <v>1</v>
      </c>
      <c r="N781">
        <v>471</v>
      </c>
      <c r="O781" t="str">
        <f t="shared" si="75"/>
        <v>401-600</v>
      </c>
      <c r="P781">
        <v>91</v>
      </c>
      <c r="Q781" t="str">
        <f t="shared" si="76"/>
        <v>51-100</v>
      </c>
      <c r="R781" t="s">
        <v>45</v>
      </c>
      <c r="S781" t="s">
        <v>46</v>
      </c>
      <c r="T781" t="s">
        <v>47</v>
      </c>
      <c r="U781">
        <v>70</v>
      </c>
      <c r="V781">
        <v>4.4000000000000004</v>
      </c>
      <c r="W781" t="b">
        <v>0</v>
      </c>
      <c r="X781" t="s">
        <v>33</v>
      </c>
      <c r="Y781">
        <v>756</v>
      </c>
      <c r="Z781" t="str">
        <f t="shared" si="77"/>
        <v>0-1000</v>
      </c>
      <c r="AA781" t="s">
        <v>73</v>
      </c>
      <c r="AB781" t="s">
        <v>42</v>
      </c>
      <c r="AC781" t="s">
        <v>84</v>
      </c>
    </row>
    <row r="782" spans="1:29" x14ac:dyDescent="0.3">
      <c r="A782">
        <v>9996</v>
      </c>
      <c r="B782" t="s">
        <v>306</v>
      </c>
      <c r="C782" s="1">
        <v>45494</v>
      </c>
      <c r="D782" s="1">
        <v>45635</v>
      </c>
      <c r="E782">
        <f t="shared" si="72"/>
        <v>141</v>
      </c>
      <c r="F782" t="str">
        <f t="shared" si="73"/>
        <v>101-200</v>
      </c>
      <c r="G782">
        <v>7.99</v>
      </c>
      <c r="H782">
        <v>358</v>
      </c>
      <c r="I782" t="str">
        <f t="shared" si="74"/>
        <v>301-400</v>
      </c>
      <c r="J782" t="s">
        <v>70</v>
      </c>
      <c r="K782">
        <v>3</v>
      </c>
      <c r="L782">
        <v>2</v>
      </c>
      <c r="M782" t="b">
        <v>1</v>
      </c>
      <c r="N782">
        <v>512</v>
      </c>
      <c r="O782" t="str">
        <f t="shared" si="75"/>
        <v>401-600</v>
      </c>
      <c r="P782">
        <v>153</v>
      </c>
      <c r="Q782" t="str">
        <f t="shared" si="76"/>
        <v>151-200</v>
      </c>
      <c r="R782" t="s">
        <v>51</v>
      </c>
      <c r="S782" t="s">
        <v>57</v>
      </c>
      <c r="T782" t="s">
        <v>32</v>
      </c>
      <c r="U782">
        <v>70</v>
      </c>
      <c r="V782">
        <v>3.3</v>
      </c>
      <c r="W782" t="b">
        <v>1</v>
      </c>
      <c r="X782" t="s">
        <v>33</v>
      </c>
      <c r="Y782">
        <v>947</v>
      </c>
      <c r="Z782" t="str">
        <f t="shared" si="77"/>
        <v>0-1000</v>
      </c>
      <c r="AA782" t="s">
        <v>59</v>
      </c>
      <c r="AB782" t="s">
        <v>60</v>
      </c>
      <c r="AC782" t="s">
        <v>37</v>
      </c>
    </row>
    <row r="783" spans="1:29" x14ac:dyDescent="0.3">
      <c r="A783">
        <v>4851</v>
      </c>
      <c r="B783" t="s">
        <v>135</v>
      </c>
      <c r="C783" s="1">
        <v>44995</v>
      </c>
      <c r="D783" s="1">
        <v>45642</v>
      </c>
      <c r="E783">
        <f t="shared" si="72"/>
        <v>647</v>
      </c>
      <c r="F783" t="str">
        <f t="shared" si="73"/>
        <v>601-700</v>
      </c>
      <c r="G783">
        <v>15.99</v>
      </c>
      <c r="H783">
        <v>399</v>
      </c>
      <c r="I783" t="str">
        <f t="shared" si="74"/>
        <v>301-400</v>
      </c>
      <c r="J783" t="s">
        <v>39</v>
      </c>
      <c r="K783">
        <v>1</v>
      </c>
      <c r="L783">
        <v>2</v>
      </c>
      <c r="M783" t="b">
        <v>0</v>
      </c>
      <c r="N783">
        <v>355</v>
      </c>
      <c r="O783" t="str">
        <f t="shared" si="75"/>
        <v>201-400</v>
      </c>
      <c r="P783">
        <v>181</v>
      </c>
      <c r="Q783" t="str">
        <f t="shared" si="76"/>
        <v>151-200</v>
      </c>
      <c r="R783" t="s">
        <v>30</v>
      </c>
      <c r="S783" t="s">
        <v>57</v>
      </c>
      <c r="T783" t="s">
        <v>32</v>
      </c>
      <c r="U783">
        <v>79</v>
      </c>
      <c r="V783">
        <v>3.4</v>
      </c>
      <c r="W783" t="b">
        <v>1</v>
      </c>
      <c r="X783" t="s">
        <v>33</v>
      </c>
      <c r="Y783">
        <v>2138</v>
      </c>
      <c r="Z783" t="str">
        <f t="shared" si="77"/>
        <v>2001-3000</v>
      </c>
      <c r="AA783" t="s">
        <v>41</v>
      </c>
      <c r="AB783" t="s">
        <v>68</v>
      </c>
      <c r="AC783" t="s">
        <v>37</v>
      </c>
    </row>
    <row r="784" spans="1:29" x14ac:dyDescent="0.3">
      <c r="A784">
        <v>2498</v>
      </c>
      <c r="B784" t="s">
        <v>271</v>
      </c>
      <c r="C784" s="1">
        <v>45211</v>
      </c>
      <c r="D784" s="1">
        <v>45633</v>
      </c>
      <c r="E784">
        <f t="shared" si="72"/>
        <v>422</v>
      </c>
      <c r="F784" t="str">
        <f t="shared" si="73"/>
        <v>401-500</v>
      </c>
      <c r="G784">
        <v>11.99</v>
      </c>
      <c r="H784">
        <v>285</v>
      </c>
      <c r="I784" t="str">
        <f t="shared" si="74"/>
        <v>201-300</v>
      </c>
      <c r="J784" t="s">
        <v>89</v>
      </c>
      <c r="K784">
        <v>1</v>
      </c>
      <c r="L784">
        <v>5</v>
      </c>
      <c r="M784" t="b">
        <v>0</v>
      </c>
      <c r="N784">
        <v>634</v>
      </c>
      <c r="O784" t="str">
        <f t="shared" si="75"/>
        <v>601-800</v>
      </c>
      <c r="P784">
        <v>168</v>
      </c>
      <c r="Q784" t="str">
        <f t="shared" si="76"/>
        <v>151-200</v>
      </c>
      <c r="R784" t="s">
        <v>30</v>
      </c>
      <c r="S784" t="s">
        <v>72</v>
      </c>
      <c r="T784" t="s">
        <v>40</v>
      </c>
      <c r="U784">
        <v>76</v>
      </c>
      <c r="V784">
        <v>3.3</v>
      </c>
      <c r="W784" t="b">
        <v>1</v>
      </c>
      <c r="X784" t="s">
        <v>33</v>
      </c>
      <c r="Y784">
        <v>3151</v>
      </c>
      <c r="Z784" t="str">
        <f t="shared" si="77"/>
        <v>3001-4000</v>
      </c>
      <c r="AA784" t="s">
        <v>41</v>
      </c>
      <c r="AB784" t="s">
        <v>68</v>
      </c>
      <c r="AC784" t="s">
        <v>84</v>
      </c>
    </row>
    <row r="785" spans="1:29" x14ac:dyDescent="0.3">
      <c r="A785">
        <v>6208</v>
      </c>
      <c r="B785" t="s">
        <v>174</v>
      </c>
      <c r="C785" s="1">
        <v>45126</v>
      </c>
      <c r="D785" s="1">
        <v>45643</v>
      </c>
      <c r="E785">
        <f t="shared" si="72"/>
        <v>517</v>
      </c>
      <c r="F785" t="str">
        <f t="shared" si="73"/>
        <v>501-600</v>
      </c>
      <c r="G785">
        <v>7.99</v>
      </c>
      <c r="H785">
        <v>424</v>
      </c>
      <c r="I785" t="str">
        <f t="shared" si="74"/>
        <v>401-500</v>
      </c>
      <c r="J785" t="s">
        <v>63</v>
      </c>
      <c r="K785">
        <v>2</v>
      </c>
      <c r="L785">
        <v>3</v>
      </c>
      <c r="M785" t="b">
        <v>0</v>
      </c>
      <c r="N785">
        <v>942</v>
      </c>
      <c r="O785" t="str">
        <f t="shared" si="75"/>
        <v>801-1000</v>
      </c>
      <c r="P785">
        <v>127</v>
      </c>
      <c r="Q785" t="str">
        <f t="shared" si="76"/>
        <v>101-150</v>
      </c>
      <c r="R785" t="s">
        <v>71</v>
      </c>
      <c r="S785" t="s">
        <v>31</v>
      </c>
      <c r="T785" t="s">
        <v>64</v>
      </c>
      <c r="U785">
        <v>95</v>
      </c>
      <c r="V785">
        <v>4.8</v>
      </c>
      <c r="W785" t="b">
        <v>1</v>
      </c>
      <c r="X785" t="s">
        <v>33</v>
      </c>
      <c r="Y785">
        <v>670</v>
      </c>
      <c r="Z785" t="str">
        <f t="shared" si="77"/>
        <v>0-1000</v>
      </c>
      <c r="AA785" t="s">
        <v>59</v>
      </c>
      <c r="AB785" t="s">
        <v>68</v>
      </c>
      <c r="AC785" t="s">
        <v>84</v>
      </c>
    </row>
    <row r="786" spans="1:29" x14ac:dyDescent="0.3">
      <c r="A786">
        <v>7171</v>
      </c>
      <c r="B786" t="s">
        <v>69</v>
      </c>
      <c r="C786" s="1">
        <v>45321</v>
      </c>
      <c r="D786" s="1">
        <v>45622</v>
      </c>
      <c r="E786">
        <f t="shared" si="72"/>
        <v>301</v>
      </c>
      <c r="F786" t="str">
        <f t="shared" si="73"/>
        <v>301-400</v>
      </c>
      <c r="G786">
        <v>11.99</v>
      </c>
      <c r="H786">
        <v>467</v>
      </c>
      <c r="I786" t="str">
        <f t="shared" si="74"/>
        <v>401-500</v>
      </c>
      <c r="J786" t="s">
        <v>29</v>
      </c>
      <c r="K786">
        <v>1</v>
      </c>
      <c r="L786">
        <v>3</v>
      </c>
      <c r="M786" t="b">
        <v>1</v>
      </c>
      <c r="N786">
        <v>350</v>
      </c>
      <c r="O786" t="str">
        <f t="shared" si="75"/>
        <v>201-400</v>
      </c>
      <c r="P786">
        <v>134</v>
      </c>
      <c r="Q786" t="str">
        <f t="shared" si="76"/>
        <v>101-150</v>
      </c>
      <c r="R786" t="s">
        <v>71</v>
      </c>
      <c r="S786" t="s">
        <v>46</v>
      </c>
      <c r="T786" t="s">
        <v>64</v>
      </c>
      <c r="U786">
        <v>1</v>
      </c>
      <c r="V786">
        <v>3.9</v>
      </c>
      <c r="W786" t="b">
        <v>0</v>
      </c>
      <c r="X786" t="s">
        <v>33</v>
      </c>
      <c r="Y786">
        <v>3037</v>
      </c>
      <c r="Z786" t="str">
        <f t="shared" si="77"/>
        <v>3001-4000</v>
      </c>
      <c r="AA786" t="s">
        <v>35</v>
      </c>
      <c r="AB786" t="s">
        <v>42</v>
      </c>
      <c r="AC786" t="s">
        <v>84</v>
      </c>
    </row>
    <row r="787" spans="1:29" x14ac:dyDescent="0.3">
      <c r="A787">
        <v>7667</v>
      </c>
      <c r="B787" t="s">
        <v>377</v>
      </c>
      <c r="C787" s="1">
        <v>44931</v>
      </c>
      <c r="D787" s="1">
        <v>45643</v>
      </c>
      <c r="E787">
        <f t="shared" si="72"/>
        <v>712</v>
      </c>
      <c r="F787" t="str">
        <f t="shared" si="73"/>
        <v>701-800</v>
      </c>
      <c r="G787">
        <v>15.99</v>
      </c>
      <c r="H787">
        <v>443</v>
      </c>
      <c r="I787" t="str">
        <f t="shared" si="74"/>
        <v>401-500</v>
      </c>
      <c r="J787" t="s">
        <v>89</v>
      </c>
      <c r="K787">
        <v>1</v>
      </c>
      <c r="L787">
        <v>3</v>
      </c>
      <c r="M787" t="b">
        <v>0</v>
      </c>
      <c r="N787">
        <v>326</v>
      </c>
      <c r="O787" t="str">
        <f t="shared" si="75"/>
        <v>201-400</v>
      </c>
      <c r="P787">
        <v>59</v>
      </c>
      <c r="Q787" t="str">
        <f t="shared" si="76"/>
        <v>51-100</v>
      </c>
      <c r="R787" t="s">
        <v>71</v>
      </c>
      <c r="S787" t="s">
        <v>31</v>
      </c>
      <c r="T787" t="s">
        <v>32</v>
      </c>
      <c r="U787">
        <v>57</v>
      </c>
      <c r="V787">
        <v>3.9</v>
      </c>
      <c r="W787" t="b">
        <v>0</v>
      </c>
      <c r="X787" t="s">
        <v>33</v>
      </c>
      <c r="Y787">
        <v>3712</v>
      </c>
      <c r="Z787" t="str">
        <f t="shared" si="77"/>
        <v>3001-4000</v>
      </c>
      <c r="AA787" t="s">
        <v>41</v>
      </c>
      <c r="AB787" t="s">
        <v>36</v>
      </c>
      <c r="AC787" t="s">
        <v>37</v>
      </c>
    </row>
    <row r="788" spans="1:29" x14ac:dyDescent="0.3">
      <c r="A788">
        <v>4912</v>
      </c>
      <c r="B788" t="s">
        <v>235</v>
      </c>
      <c r="C788" s="1">
        <v>45203</v>
      </c>
      <c r="D788" s="1">
        <v>45627</v>
      </c>
      <c r="E788">
        <f t="shared" si="72"/>
        <v>424</v>
      </c>
      <c r="F788" t="str">
        <f t="shared" si="73"/>
        <v>401-500</v>
      </c>
      <c r="G788">
        <v>15.99</v>
      </c>
      <c r="H788">
        <v>214</v>
      </c>
      <c r="I788" t="str">
        <f t="shared" si="74"/>
        <v>201-300</v>
      </c>
      <c r="J788" t="s">
        <v>50</v>
      </c>
      <c r="K788">
        <v>1</v>
      </c>
      <c r="L788">
        <v>3</v>
      </c>
      <c r="M788" t="b">
        <v>0</v>
      </c>
      <c r="N788">
        <v>61</v>
      </c>
      <c r="O788" t="str">
        <f t="shared" si="75"/>
        <v>0-200</v>
      </c>
      <c r="P788">
        <v>148</v>
      </c>
      <c r="Q788" t="str">
        <f t="shared" si="76"/>
        <v>101-150</v>
      </c>
      <c r="R788" t="s">
        <v>51</v>
      </c>
      <c r="S788" t="s">
        <v>72</v>
      </c>
      <c r="T788" t="s">
        <v>40</v>
      </c>
      <c r="U788">
        <v>95</v>
      </c>
      <c r="V788">
        <v>4.0999999999999996</v>
      </c>
      <c r="W788" t="b">
        <v>1</v>
      </c>
      <c r="X788" t="s">
        <v>33</v>
      </c>
      <c r="Y788">
        <v>2029</v>
      </c>
      <c r="Z788" t="str">
        <f t="shared" si="77"/>
        <v>2001-3000</v>
      </c>
      <c r="AA788" t="s">
        <v>35</v>
      </c>
      <c r="AB788" t="s">
        <v>68</v>
      </c>
      <c r="AC788" t="s">
        <v>37</v>
      </c>
    </row>
    <row r="789" spans="1:29" x14ac:dyDescent="0.3">
      <c r="A789">
        <v>7975</v>
      </c>
      <c r="B789" t="s">
        <v>379</v>
      </c>
      <c r="C789" s="1">
        <v>45202</v>
      </c>
      <c r="D789" s="1">
        <v>45618</v>
      </c>
      <c r="E789">
        <f t="shared" si="72"/>
        <v>416</v>
      </c>
      <c r="F789" t="str">
        <f t="shared" si="73"/>
        <v>401-500</v>
      </c>
      <c r="G789">
        <v>15.99</v>
      </c>
      <c r="H789">
        <v>437</v>
      </c>
      <c r="I789" t="str">
        <f t="shared" si="74"/>
        <v>401-500</v>
      </c>
      <c r="J789" t="s">
        <v>63</v>
      </c>
      <c r="K789">
        <v>2</v>
      </c>
      <c r="L789">
        <v>2</v>
      </c>
      <c r="M789" t="b">
        <v>1</v>
      </c>
      <c r="N789">
        <v>328</v>
      </c>
      <c r="O789" t="str">
        <f t="shared" si="75"/>
        <v>201-400</v>
      </c>
      <c r="P789">
        <v>170</v>
      </c>
      <c r="Q789" t="str">
        <f t="shared" si="76"/>
        <v>151-200</v>
      </c>
      <c r="R789" t="s">
        <v>83</v>
      </c>
      <c r="S789" t="s">
        <v>46</v>
      </c>
      <c r="T789" t="s">
        <v>64</v>
      </c>
      <c r="U789">
        <v>25</v>
      </c>
      <c r="V789">
        <v>3.6</v>
      </c>
      <c r="W789" t="b">
        <v>0</v>
      </c>
      <c r="X789" t="s">
        <v>33</v>
      </c>
      <c r="Y789">
        <v>2406</v>
      </c>
      <c r="Z789" t="str">
        <f t="shared" si="77"/>
        <v>2001-3000</v>
      </c>
      <c r="AA789" t="s">
        <v>59</v>
      </c>
      <c r="AB789" t="s">
        <v>42</v>
      </c>
      <c r="AC789" t="s">
        <v>37</v>
      </c>
    </row>
    <row r="790" spans="1:29" x14ac:dyDescent="0.3">
      <c r="A790">
        <v>6804</v>
      </c>
      <c r="B790" t="s">
        <v>373</v>
      </c>
      <c r="C790" s="1">
        <v>44968</v>
      </c>
      <c r="D790" s="1">
        <v>45636</v>
      </c>
      <c r="E790">
        <f t="shared" si="72"/>
        <v>668</v>
      </c>
      <c r="F790" t="str">
        <f t="shared" si="73"/>
        <v>601-700</v>
      </c>
      <c r="G790">
        <v>15.99</v>
      </c>
      <c r="H790">
        <v>419</v>
      </c>
      <c r="I790" t="str">
        <f t="shared" si="74"/>
        <v>401-500</v>
      </c>
      <c r="J790" t="s">
        <v>39</v>
      </c>
      <c r="K790">
        <v>2</v>
      </c>
      <c r="L790">
        <v>1</v>
      </c>
      <c r="M790" t="b">
        <v>0</v>
      </c>
      <c r="N790">
        <v>591</v>
      </c>
      <c r="O790" t="str">
        <f t="shared" si="75"/>
        <v>401-600</v>
      </c>
      <c r="P790">
        <v>166</v>
      </c>
      <c r="Q790" t="str">
        <f t="shared" si="76"/>
        <v>151-200</v>
      </c>
      <c r="R790" t="s">
        <v>67</v>
      </c>
      <c r="S790" t="s">
        <v>31</v>
      </c>
      <c r="T790" t="s">
        <v>40</v>
      </c>
      <c r="U790">
        <v>26</v>
      </c>
      <c r="V790">
        <v>3.5</v>
      </c>
      <c r="W790" t="b">
        <v>1</v>
      </c>
      <c r="X790" t="s">
        <v>33</v>
      </c>
      <c r="Y790">
        <v>3264</v>
      </c>
      <c r="Z790" t="str">
        <f t="shared" si="77"/>
        <v>3001-4000</v>
      </c>
      <c r="AA790" t="s">
        <v>41</v>
      </c>
      <c r="AB790" t="s">
        <v>77</v>
      </c>
      <c r="AC790" t="s">
        <v>37</v>
      </c>
    </row>
    <row r="791" spans="1:29" x14ac:dyDescent="0.3">
      <c r="A791">
        <v>3877</v>
      </c>
      <c r="B791" t="s">
        <v>378</v>
      </c>
      <c r="C791" s="1">
        <v>45488</v>
      </c>
      <c r="D791" s="1">
        <v>45620</v>
      </c>
      <c r="E791">
        <f t="shared" si="72"/>
        <v>132</v>
      </c>
      <c r="F791" t="str">
        <f t="shared" si="73"/>
        <v>101-200</v>
      </c>
      <c r="G791">
        <v>11.99</v>
      </c>
      <c r="H791">
        <v>129</v>
      </c>
      <c r="I791" t="str">
        <f t="shared" si="74"/>
        <v>101-200</v>
      </c>
      <c r="J791" t="s">
        <v>29</v>
      </c>
      <c r="K791">
        <v>2</v>
      </c>
      <c r="L791">
        <v>5</v>
      </c>
      <c r="M791" t="b">
        <v>0</v>
      </c>
      <c r="N791">
        <v>527</v>
      </c>
      <c r="O791" t="str">
        <f t="shared" si="75"/>
        <v>401-600</v>
      </c>
      <c r="P791">
        <v>153</v>
      </c>
      <c r="Q791" t="str">
        <f t="shared" si="76"/>
        <v>151-200</v>
      </c>
      <c r="R791" t="s">
        <v>67</v>
      </c>
      <c r="S791" t="s">
        <v>31</v>
      </c>
      <c r="T791" t="s">
        <v>40</v>
      </c>
      <c r="U791">
        <v>0</v>
      </c>
      <c r="V791">
        <v>4.5999999999999996</v>
      </c>
      <c r="W791" t="b">
        <v>0</v>
      </c>
      <c r="X791" t="s">
        <v>33</v>
      </c>
      <c r="Y791">
        <v>1135</v>
      </c>
      <c r="Z791" t="str">
        <f t="shared" si="77"/>
        <v>1001-2000</v>
      </c>
      <c r="AA791" t="s">
        <v>73</v>
      </c>
      <c r="AB791" t="s">
        <v>42</v>
      </c>
      <c r="AC791" t="s">
        <v>37</v>
      </c>
    </row>
    <row r="792" spans="1:29" x14ac:dyDescent="0.3">
      <c r="A792">
        <v>8768</v>
      </c>
      <c r="B792" t="s">
        <v>192</v>
      </c>
      <c r="C792" s="1">
        <v>45605</v>
      </c>
      <c r="D792" s="1">
        <v>45627</v>
      </c>
      <c r="E792">
        <f t="shared" si="72"/>
        <v>22</v>
      </c>
      <c r="F792" t="str">
        <f t="shared" si="73"/>
        <v>0-100</v>
      </c>
      <c r="G792">
        <v>15.99</v>
      </c>
      <c r="H792">
        <v>75</v>
      </c>
      <c r="I792" t="str">
        <f t="shared" si="74"/>
        <v>0-100</v>
      </c>
      <c r="J792" t="s">
        <v>50</v>
      </c>
      <c r="K792">
        <v>5</v>
      </c>
      <c r="L792">
        <v>1</v>
      </c>
      <c r="M792" t="b">
        <v>1</v>
      </c>
      <c r="N792">
        <v>115</v>
      </c>
      <c r="O792" t="str">
        <f t="shared" si="75"/>
        <v>0-200</v>
      </c>
      <c r="P792">
        <v>122</v>
      </c>
      <c r="Q792" t="str">
        <f t="shared" si="76"/>
        <v>101-150</v>
      </c>
      <c r="R792" t="s">
        <v>67</v>
      </c>
      <c r="S792" t="s">
        <v>46</v>
      </c>
      <c r="T792" t="s">
        <v>32</v>
      </c>
      <c r="U792">
        <v>86</v>
      </c>
      <c r="V792">
        <v>3.5</v>
      </c>
      <c r="W792" t="b">
        <v>0</v>
      </c>
      <c r="X792" t="s">
        <v>33</v>
      </c>
      <c r="Y792">
        <v>3761</v>
      </c>
      <c r="Z792" t="str">
        <f t="shared" si="77"/>
        <v>3001-4000</v>
      </c>
      <c r="AA792" t="s">
        <v>73</v>
      </c>
      <c r="AB792" t="s">
        <v>42</v>
      </c>
      <c r="AC792" t="s">
        <v>43</v>
      </c>
    </row>
    <row r="793" spans="1:29" x14ac:dyDescent="0.3">
      <c r="A793">
        <v>1420</v>
      </c>
      <c r="B793" t="s">
        <v>142</v>
      </c>
      <c r="C793" s="1">
        <v>45568</v>
      </c>
      <c r="D793" s="1">
        <v>45631</v>
      </c>
      <c r="E793">
        <f t="shared" si="72"/>
        <v>63</v>
      </c>
      <c r="F793" t="str">
        <f t="shared" si="73"/>
        <v>0-100</v>
      </c>
      <c r="G793">
        <v>7.99</v>
      </c>
      <c r="H793">
        <v>346</v>
      </c>
      <c r="I793" t="str">
        <f t="shared" si="74"/>
        <v>301-400</v>
      </c>
      <c r="J793" t="s">
        <v>54</v>
      </c>
      <c r="K793">
        <v>5</v>
      </c>
      <c r="L793">
        <v>5</v>
      </c>
      <c r="M793" t="b">
        <v>1</v>
      </c>
      <c r="N793">
        <v>732</v>
      </c>
      <c r="O793" t="str">
        <f t="shared" si="75"/>
        <v>601-800</v>
      </c>
      <c r="P793">
        <v>144</v>
      </c>
      <c r="Q793" t="str">
        <f t="shared" si="76"/>
        <v>101-150</v>
      </c>
      <c r="R793" t="s">
        <v>83</v>
      </c>
      <c r="S793" t="s">
        <v>31</v>
      </c>
      <c r="T793" t="s">
        <v>75</v>
      </c>
      <c r="U793">
        <v>73</v>
      </c>
      <c r="V793">
        <v>4.9000000000000004</v>
      </c>
      <c r="W793" t="b">
        <v>0</v>
      </c>
      <c r="X793" t="s">
        <v>33</v>
      </c>
      <c r="Y793">
        <v>3633</v>
      </c>
      <c r="Z793" t="str">
        <f t="shared" si="77"/>
        <v>3001-4000</v>
      </c>
      <c r="AA793" t="s">
        <v>73</v>
      </c>
      <c r="AB793" t="s">
        <v>77</v>
      </c>
      <c r="AC793" t="s">
        <v>37</v>
      </c>
    </row>
    <row r="794" spans="1:29" x14ac:dyDescent="0.3">
      <c r="A794">
        <v>2306</v>
      </c>
      <c r="B794" t="s">
        <v>177</v>
      </c>
      <c r="C794" s="1">
        <v>45057</v>
      </c>
      <c r="D794" s="1">
        <v>45627</v>
      </c>
      <c r="E794">
        <f t="shared" si="72"/>
        <v>570</v>
      </c>
      <c r="F794" t="str">
        <f t="shared" si="73"/>
        <v>501-600</v>
      </c>
      <c r="G794">
        <v>11.99</v>
      </c>
      <c r="H794">
        <v>480</v>
      </c>
      <c r="I794" t="str">
        <f t="shared" si="74"/>
        <v>401-500</v>
      </c>
      <c r="J794" t="s">
        <v>63</v>
      </c>
      <c r="K794">
        <v>4</v>
      </c>
      <c r="L794">
        <v>6</v>
      </c>
      <c r="M794" t="b">
        <v>1</v>
      </c>
      <c r="N794">
        <v>509</v>
      </c>
      <c r="O794" t="str">
        <f t="shared" si="75"/>
        <v>401-600</v>
      </c>
      <c r="P794">
        <v>12</v>
      </c>
      <c r="Q794" t="str">
        <f t="shared" si="76"/>
        <v>0-50</v>
      </c>
      <c r="R794" t="s">
        <v>45</v>
      </c>
      <c r="S794" t="s">
        <v>57</v>
      </c>
      <c r="T794" t="s">
        <v>64</v>
      </c>
      <c r="U794">
        <v>43</v>
      </c>
      <c r="V794">
        <v>3.1</v>
      </c>
      <c r="W794" t="b">
        <v>0</v>
      </c>
      <c r="X794" t="s">
        <v>33</v>
      </c>
      <c r="Y794">
        <v>3308</v>
      </c>
      <c r="Z794" t="str">
        <f t="shared" si="77"/>
        <v>3001-4000</v>
      </c>
      <c r="AA794" t="s">
        <v>35</v>
      </c>
      <c r="AB794" t="s">
        <v>42</v>
      </c>
      <c r="AC794" t="s">
        <v>43</v>
      </c>
    </row>
    <row r="795" spans="1:29" x14ac:dyDescent="0.3">
      <c r="A795">
        <v>2079</v>
      </c>
      <c r="B795" t="s">
        <v>248</v>
      </c>
      <c r="C795" s="1">
        <v>45468</v>
      </c>
      <c r="D795" s="1">
        <v>45628</v>
      </c>
      <c r="E795">
        <f t="shared" si="72"/>
        <v>160</v>
      </c>
      <c r="F795" t="str">
        <f t="shared" si="73"/>
        <v>101-200</v>
      </c>
      <c r="G795">
        <v>11.99</v>
      </c>
      <c r="H795">
        <v>188</v>
      </c>
      <c r="I795" t="str">
        <f t="shared" si="74"/>
        <v>101-200</v>
      </c>
      <c r="J795" t="s">
        <v>63</v>
      </c>
      <c r="K795">
        <v>2</v>
      </c>
      <c r="L795">
        <v>2</v>
      </c>
      <c r="M795" t="b">
        <v>1</v>
      </c>
      <c r="N795">
        <v>655</v>
      </c>
      <c r="O795" t="str">
        <f t="shared" si="75"/>
        <v>601-800</v>
      </c>
      <c r="P795">
        <v>16</v>
      </c>
      <c r="Q795" t="str">
        <f t="shared" si="76"/>
        <v>0-50</v>
      </c>
      <c r="R795" t="s">
        <v>30</v>
      </c>
      <c r="S795" t="s">
        <v>31</v>
      </c>
      <c r="T795" t="s">
        <v>64</v>
      </c>
      <c r="U795">
        <v>50</v>
      </c>
      <c r="V795">
        <v>3.3</v>
      </c>
      <c r="W795" t="b">
        <v>1</v>
      </c>
      <c r="X795" t="s">
        <v>33</v>
      </c>
      <c r="Y795">
        <v>1311</v>
      </c>
      <c r="Z795" t="str">
        <f t="shared" si="77"/>
        <v>1001-2000</v>
      </c>
      <c r="AA795" t="s">
        <v>65</v>
      </c>
      <c r="AB795" t="s">
        <v>36</v>
      </c>
      <c r="AC795" t="s">
        <v>37</v>
      </c>
    </row>
    <row r="796" spans="1:29" x14ac:dyDescent="0.3">
      <c r="A796">
        <v>3554</v>
      </c>
      <c r="B796" t="s">
        <v>250</v>
      </c>
      <c r="C796" s="1">
        <v>45350</v>
      </c>
      <c r="D796" s="1">
        <v>45630</v>
      </c>
      <c r="E796">
        <f t="shared" si="72"/>
        <v>280</v>
      </c>
      <c r="F796" t="str">
        <f t="shared" si="73"/>
        <v>201-300</v>
      </c>
      <c r="G796">
        <v>7.99</v>
      </c>
      <c r="H796">
        <v>420</v>
      </c>
      <c r="I796" t="str">
        <f t="shared" si="74"/>
        <v>401-500</v>
      </c>
      <c r="J796" t="s">
        <v>39</v>
      </c>
      <c r="K796">
        <v>4</v>
      </c>
      <c r="L796">
        <v>1</v>
      </c>
      <c r="M796" t="b">
        <v>0</v>
      </c>
      <c r="N796">
        <v>399</v>
      </c>
      <c r="O796" t="str">
        <f t="shared" si="75"/>
        <v>201-400</v>
      </c>
      <c r="P796">
        <v>45</v>
      </c>
      <c r="Q796" t="str">
        <f t="shared" si="76"/>
        <v>0-50</v>
      </c>
      <c r="R796" t="s">
        <v>30</v>
      </c>
      <c r="S796" t="s">
        <v>46</v>
      </c>
      <c r="T796" t="s">
        <v>75</v>
      </c>
      <c r="U796">
        <v>52</v>
      </c>
      <c r="V796">
        <v>4</v>
      </c>
      <c r="W796" t="b">
        <v>0</v>
      </c>
      <c r="X796" t="s">
        <v>33</v>
      </c>
      <c r="Y796">
        <v>4333</v>
      </c>
      <c r="Z796" t="str">
        <f t="shared" si="77"/>
        <v>4001-5000</v>
      </c>
      <c r="AA796" t="s">
        <v>41</v>
      </c>
      <c r="AB796" t="s">
        <v>42</v>
      </c>
      <c r="AC796" t="s">
        <v>61</v>
      </c>
    </row>
    <row r="797" spans="1:29" x14ac:dyDescent="0.3">
      <c r="A797">
        <v>7616</v>
      </c>
      <c r="B797" t="s">
        <v>191</v>
      </c>
      <c r="C797" s="1">
        <v>45087</v>
      </c>
      <c r="D797" s="1">
        <v>45637</v>
      </c>
      <c r="E797">
        <f t="shared" si="72"/>
        <v>550</v>
      </c>
      <c r="F797" t="str">
        <f t="shared" si="73"/>
        <v>501-600</v>
      </c>
      <c r="G797">
        <v>15.99</v>
      </c>
      <c r="H797">
        <v>204</v>
      </c>
      <c r="I797" t="str">
        <f t="shared" si="74"/>
        <v>201-300</v>
      </c>
      <c r="J797" t="s">
        <v>63</v>
      </c>
      <c r="K797">
        <v>3</v>
      </c>
      <c r="L797">
        <v>5</v>
      </c>
      <c r="M797" t="b">
        <v>0</v>
      </c>
      <c r="N797">
        <v>597</v>
      </c>
      <c r="O797" t="str">
        <f t="shared" si="75"/>
        <v>401-600</v>
      </c>
      <c r="P797">
        <v>118</v>
      </c>
      <c r="Q797" t="str">
        <f t="shared" si="76"/>
        <v>101-150</v>
      </c>
      <c r="R797" t="s">
        <v>71</v>
      </c>
      <c r="S797" t="s">
        <v>46</v>
      </c>
      <c r="T797" t="s">
        <v>64</v>
      </c>
      <c r="U797">
        <v>60</v>
      </c>
      <c r="V797">
        <v>3.1</v>
      </c>
      <c r="W797" t="b">
        <v>1</v>
      </c>
      <c r="X797" t="s">
        <v>33</v>
      </c>
      <c r="Y797">
        <v>4575</v>
      </c>
      <c r="Z797" t="str">
        <f t="shared" si="77"/>
        <v>4001-5000</v>
      </c>
      <c r="AA797" t="s">
        <v>35</v>
      </c>
      <c r="AB797" t="s">
        <v>36</v>
      </c>
      <c r="AC797" t="s">
        <v>43</v>
      </c>
    </row>
    <row r="798" spans="1:29" x14ac:dyDescent="0.3">
      <c r="A798">
        <v>5650</v>
      </c>
      <c r="B798" t="s">
        <v>271</v>
      </c>
      <c r="C798" s="1">
        <v>45162</v>
      </c>
      <c r="D798" s="1">
        <v>45634</v>
      </c>
      <c r="E798">
        <f t="shared" si="72"/>
        <v>472</v>
      </c>
      <c r="F798" t="str">
        <f t="shared" si="73"/>
        <v>401-500</v>
      </c>
      <c r="G798">
        <v>15.99</v>
      </c>
      <c r="H798">
        <v>355</v>
      </c>
      <c r="I798" t="str">
        <f t="shared" si="74"/>
        <v>301-400</v>
      </c>
      <c r="J798" t="s">
        <v>63</v>
      </c>
      <c r="K798">
        <v>1</v>
      </c>
      <c r="L798">
        <v>1</v>
      </c>
      <c r="M798" t="b">
        <v>1</v>
      </c>
      <c r="N798">
        <v>358</v>
      </c>
      <c r="O798" t="str">
        <f t="shared" si="75"/>
        <v>201-400</v>
      </c>
      <c r="P798">
        <v>173</v>
      </c>
      <c r="Q798" t="str">
        <f t="shared" si="76"/>
        <v>151-200</v>
      </c>
      <c r="R798" t="s">
        <v>45</v>
      </c>
      <c r="S798" t="s">
        <v>72</v>
      </c>
      <c r="T798" t="s">
        <v>32</v>
      </c>
      <c r="U798">
        <v>60</v>
      </c>
      <c r="V798">
        <v>4.8</v>
      </c>
      <c r="W798" t="b">
        <v>0</v>
      </c>
      <c r="X798" t="s">
        <v>33</v>
      </c>
      <c r="Y798">
        <v>2448</v>
      </c>
      <c r="Z798" t="str">
        <f t="shared" si="77"/>
        <v>2001-3000</v>
      </c>
      <c r="AA798" t="s">
        <v>41</v>
      </c>
      <c r="AB798" t="s">
        <v>60</v>
      </c>
      <c r="AC798" t="s">
        <v>84</v>
      </c>
    </row>
    <row r="799" spans="1:29" x14ac:dyDescent="0.3">
      <c r="A799">
        <v>9385</v>
      </c>
      <c r="B799" t="s">
        <v>145</v>
      </c>
      <c r="C799" s="1">
        <v>45524</v>
      </c>
      <c r="D799" s="1">
        <v>45629</v>
      </c>
      <c r="E799">
        <f t="shared" si="72"/>
        <v>105</v>
      </c>
      <c r="F799" t="str">
        <f t="shared" si="73"/>
        <v>101-200</v>
      </c>
      <c r="G799">
        <v>7.99</v>
      </c>
      <c r="H799">
        <v>200</v>
      </c>
      <c r="I799" t="str">
        <f t="shared" si="74"/>
        <v>101-200</v>
      </c>
      <c r="J799" t="s">
        <v>39</v>
      </c>
      <c r="K799">
        <v>3</v>
      </c>
      <c r="L799">
        <v>2</v>
      </c>
      <c r="M799" t="b">
        <v>0</v>
      </c>
      <c r="N799">
        <v>453</v>
      </c>
      <c r="O799" t="str">
        <f t="shared" si="75"/>
        <v>401-600</v>
      </c>
      <c r="P799">
        <v>172</v>
      </c>
      <c r="Q799" t="str">
        <f t="shared" si="76"/>
        <v>151-200</v>
      </c>
      <c r="R799" t="s">
        <v>45</v>
      </c>
      <c r="S799" t="s">
        <v>31</v>
      </c>
      <c r="T799" t="s">
        <v>64</v>
      </c>
      <c r="U799">
        <v>1</v>
      </c>
      <c r="V799">
        <v>4.4000000000000004</v>
      </c>
      <c r="W799" t="b">
        <v>1</v>
      </c>
      <c r="X799" t="s">
        <v>33</v>
      </c>
      <c r="Y799">
        <v>1072</v>
      </c>
      <c r="Z799" t="str">
        <f t="shared" si="77"/>
        <v>1001-2000</v>
      </c>
      <c r="AA799" t="s">
        <v>73</v>
      </c>
      <c r="AB799" t="s">
        <v>77</v>
      </c>
      <c r="AC799" t="s">
        <v>61</v>
      </c>
    </row>
    <row r="800" spans="1:29" x14ac:dyDescent="0.3">
      <c r="A800">
        <v>2482</v>
      </c>
      <c r="B800" t="s">
        <v>142</v>
      </c>
      <c r="C800" s="1">
        <v>45011</v>
      </c>
      <c r="D800" s="1">
        <v>45625</v>
      </c>
      <c r="E800">
        <f t="shared" si="72"/>
        <v>614</v>
      </c>
      <c r="F800" t="str">
        <f t="shared" si="73"/>
        <v>601-700</v>
      </c>
      <c r="G800">
        <v>7.99</v>
      </c>
      <c r="H800">
        <v>178</v>
      </c>
      <c r="I800" t="str">
        <f t="shared" si="74"/>
        <v>101-200</v>
      </c>
      <c r="J800" t="s">
        <v>29</v>
      </c>
      <c r="K800">
        <v>2</v>
      </c>
      <c r="L800">
        <v>2</v>
      </c>
      <c r="M800" t="b">
        <v>1</v>
      </c>
      <c r="N800">
        <v>378</v>
      </c>
      <c r="O800" t="str">
        <f t="shared" si="75"/>
        <v>201-400</v>
      </c>
      <c r="P800">
        <v>117</v>
      </c>
      <c r="Q800" t="str">
        <f t="shared" si="76"/>
        <v>101-150</v>
      </c>
      <c r="R800" t="s">
        <v>56</v>
      </c>
      <c r="S800" t="s">
        <v>57</v>
      </c>
      <c r="T800" t="s">
        <v>32</v>
      </c>
      <c r="U800">
        <v>63</v>
      </c>
      <c r="V800">
        <v>4.8</v>
      </c>
      <c r="W800" t="b">
        <v>1</v>
      </c>
      <c r="X800" t="s">
        <v>33</v>
      </c>
      <c r="Y800">
        <v>1784</v>
      </c>
      <c r="Z800" t="str">
        <f t="shared" si="77"/>
        <v>1001-2000</v>
      </c>
      <c r="AA800" t="s">
        <v>41</v>
      </c>
      <c r="AB800" t="s">
        <v>68</v>
      </c>
      <c r="AC800" t="s">
        <v>43</v>
      </c>
    </row>
    <row r="801" spans="1:29" x14ac:dyDescent="0.3">
      <c r="A801">
        <v>9017</v>
      </c>
      <c r="B801" t="s">
        <v>300</v>
      </c>
      <c r="C801" s="1">
        <v>45487</v>
      </c>
      <c r="D801" s="1">
        <v>45637</v>
      </c>
      <c r="E801">
        <f t="shared" si="72"/>
        <v>150</v>
      </c>
      <c r="F801" t="str">
        <f t="shared" si="73"/>
        <v>101-200</v>
      </c>
      <c r="G801">
        <v>11.99</v>
      </c>
      <c r="H801">
        <v>337</v>
      </c>
      <c r="I801" t="str">
        <f t="shared" si="74"/>
        <v>301-400</v>
      </c>
      <c r="J801" t="s">
        <v>54</v>
      </c>
      <c r="K801">
        <v>2</v>
      </c>
      <c r="L801">
        <v>2</v>
      </c>
      <c r="M801" t="b">
        <v>1</v>
      </c>
      <c r="N801">
        <v>750</v>
      </c>
      <c r="O801" t="str">
        <f t="shared" si="75"/>
        <v>601-800</v>
      </c>
      <c r="P801">
        <v>146</v>
      </c>
      <c r="Q801" t="str">
        <f t="shared" si="76"/>
        <v>101-150</v>
      </c>
      <c r="R801" t="s">
        <v>56</v>
      </c>
      <c r="S801" t="s">
        <v>57</v>
      </c>
      <c r="T801" t="s">
        <v>64</v>
      </c>
      <c r="U801">
        <v>100</v>
      </c>
      <c r="V801">
        <v>4.0999999999999996</v>
      </c>
      <c r="W801" t="b">
        <v>1</v>
      </c>
      <c r="X801" t="s">
        <v>33</v>
      </c>
      <c r="Y801">
        <v>3787</v>
      </c>
      <c r="Z801" t="str">
        <f t="shared" si="77"/>
        <v>3001-4000</v>
      </c>
      <c r="AA801" t="s">
        <v>41</v>
      </c>
      <c r="AB801" t="s">
        <v>36</v>
      </c>
      <c r="AC801" t="s">
        <v>37</v>
      </c>
    </row>
    <row r="802" spans="1:29" x14ac:dyDescent="0.3">
      <c r="A802">
        <v>7001</v>
      </c>
      <c r="B802" t="s">
        <v>122</v>
      </c>
      <c r="C802" s="1">
        <v>45146</v>
      </c>
      <c r="D802" s="1">
        <v>45626</v>
      </c>
      <c r="E802">
        <f t="shared" si="72"/>
        <v>480</v>
      </c>
      <c r="F802" t="str">
        <f t="shared" si="73"/>
        <v>401-500</v>
      </c>
      <c r="G802">
        <v>11.99</v>
      </c>
      <c r="H802">
        <v>24</v>
      </c>
      <c r="I802" t="str">
        <f t="shared" si="74"/>
        <v>0-100</v>
      </c>
      <c r="J802" t="s">
        <v>39</v>
      </c>
      <c r="K802">
        <v>4</v>
      </c>
      <c r="L802">
        <v>4</v>
      </c>
      <c r="M802" t="b">
        <v>0</v>
      </c>
      <c r="N802">
        <v>30</v>
      </c>
      <c r="O802" t="str">
        <f t="shared" si="75"/>
        <v>0-200</v>
      </c>
      <c r="P802">
        <v>20</v>
      </c>
      <c r="Q802" t="str">
        <f t="shared" si="76"/>
        <v>0-50</v>
      </c>
      <c r="R802" t="s">
        <v>51</v>
      </c>
      <c r="S802" t="s">
        <v>72</v>
      </c>
      <c r="T802" t="s">
        <v>32</v>
      </c>
      <c r="U802">
        <v>98</v>
      </c>
      <c r="V802">
        <v>3.9</v>
      </c>
      <c r="W802" t="b">
        <v>0</v>
      </c>
      <c r="X802" t="s">
        <v>33</v>
      </c>
      <c r="Y802">
        <v>4477</v>
      </c>
      <c r="Z802" t="str">
        <f t="shared" si="77"/>
        <v>4001-5000</v>
      </c>
      <c r="AA802" t="s">
        <v>65</v>
      </c>
      <c r="AB802" t="s">
        <v>60</v>
      </c>
      <c r="AC802" t="s">
        <v>84</v>
      </c>
    </row>
    <row r="803" spans="1:29" x14ac:dyDescent="0.3">
      <c r="A803">
        <v>2942</v>
      </c>
      <c r="B803" t="s">
        <v>380</v>
      </c>
      <c r="C803" s="1">
        <v>44966</v>
      </c>
      <c r="D803" s="1">
        <v>45626</v>
      </c>
      <c r="E803">
        <f t="shared" si="72"/>
        <v>660</v>
      </c>
      <c r="F803" t="str">
        <f t="shared" si="73"/>
        <v>601-700</v>
      </c>
      <c r="G803">
        <v>11.99</v>
      </c>
      <c r="H803">
        <v>167</v>
      </c>
      <c r="I803" t="str">
        <f t="shared" si="74"/>
        <v>101-200</v>
      </c>
      <c r="J803" t="s">
        <v>50</v>
      </c>
      <c r="K803">
        <v>5</v>
      </c>
      <c r="L803">
        <v>5</v>
      </c>
      <c r="M803" t="b">
        <v>0</v>
      </c>
      <c r="N803">
        <v>127</v>
      </c>
      <c r="O803" t="str">
        <f t="shared" si="75"/>
        <v>0-200</v>
      </c>
      <c r="P803">
        <v>138</v>
      </c>
      <c r="Q803" t="str">
        <f t="shared" si="76"/>
        <v>101-150</v>
      </c>
      <c r="R803" t="s">
        <v>51</v>
      </c>
      <c r="S803" t="s">
        <v>57</v>
      </c>
      <c r="T803" t="s">
        <v>47</v>
      </c>
      <c r="U803">
        <v>66</v>
      </c>
      <c r="V803">
        <v>4.7</v>
      </c>
      <c r="W803" t="b">
        <v>1</v>
      </c>
      <c r="X803" t="s">
        <v>33</v>
      </c>
      <c r="Y803">
        <v>711</v>
      </c>
      <c r="Z803" t="str">
        <f t="shared" si="77"/>
        <v>0-1000</v>
      </c>
      <c r="AA803" t="s">
        <v>59</v>
      </c>
      <c r="AB803" t="s">
        <v>36</v>
      </c>
      <c r="AC803" t="s">
        <v>43</v>
      </c>
    </row>
    <row r="804" spans="1:29" x14ac:dyDescent="0.3">
      <c r="A804">
        <v>8833</v>
      </c>
      <c r="B804" t="s">
        <v>82</v>
      </c>
      <c r="C804" s="1">
        <v>45450</v>
      </c>
      <c r="D804" s="1">
        <v>45637</v>
      </c>
      <c r="E804">
        <f t="shared" si="72"/>
        <v>187</v>
      </c>
      <c r="F804" t="str">
        <f t="shared" si="73"/>
        <v>101-200</v>
      </c>
      <c r="G804">
        <v>7.99</v>
      </c>
      <c r="H804">
        <v>289</v>
      </c>
      <c r="I804" t="str">
        <f t="shared" si="74"/>
        <v>201-300</v>
      </c>
      <c r="J804" t="s">
        <v>39</v>
      </c>
      <c r="K804">
        <v>5</v>
      </c>
      <c r="L804">
        <v>2</v>
      </c>
      <c r="M804" t="b">
        <v>0</v>
      </c>
      <c r="N804">
        <v>216</v>
      </c>
      <c r="O804" t="str">
        <f t="shared" si="75"/>
        <v>201-400</v>
      </c>
      <c r="P804">
        <v>162</v>
      </c>
      <c r="Q804" t="str">
        <f t="shared" si="76"/>
        <v>151-200</v>
      </c>
      <c r="R804" t="s">
        <v>83</v>
      </c>
      <c r="S804" t="s">
        <v>31</v>
      </c>
      <c r="T804" t="s">
        <v>32</v>
      </c>
      <c r="U804">
        <v>99</v>
      </c>
      <c r="V804">
        <v>3.7</v>
      </c>
      <c r="W804" t="b">
        <v>1</v>
      </c>
      <c r="X804" t="s">
        <v>33</v>
      </c>
      <c r="Y804">
        <v>3711</v>
      </c>
      <c r="Z804" t="str">
        <f t="shared" si="77"/>
        <v>3001-4000</v>
      </c>
      <c r="AA804" t="s">
        <v>59</v>
      </c>
      <c r="AB804" t="s">
        <v>77</v>
      </c>
      <c r="AC804" t="s">
        <v>37</v>
      </c>
    </row>
    <row r="805" spans="1:29" x14ac:dyDescent="0.3">
      <c r="A805">
        <v>8079</v>
      </c>
      <c r="B805" t="s">
        <v>81</v>
      </c>
      <c r="C805" s="1">
        <v>45114</v>
      </c>
      <c r="D805" s="1">
        <v>45639</v>
      </c>
      <c r="E805">
        <f t="shared" si="72"/>
        <v>525</v>
      </c>
      <c r="F805" t="str">
        <f t="shared" si="73"/>
        <v>501-600</v>
      </c>
      <c r="G805">
        <v>7.99</v>
      </c>
      <c r="H805">
        <v>450</v>
      </c>
      <c r="I805" t="str">
        <f t="shared" si="74"/>
        <v>401-500</v>
      </c>
      <c r="J805" t="s">
        <v>29</v>
      </c>
      <c r="K805">
        <v>1</v>
      </c>
      <c r="L805">
        <v>2</v>
      </c>
      <c r="M805" t="b">
        <v>1</v>
      </c>
      <c r="N805">
        <v>12</v>
      </c>
      <c r="O805" t="str">
        <f t="shared" si="75"/>
        <v>0-200</v>
      </c>
      <c r="P805">
        <v>133</v>
      </c>
      <c r="Q805" t="str">
        <f t="shared" si="76"/>
        <v>101-150</v>
      </c>
      <c r="R805" t="s">
        <v>45</v>
      </c>
      <c r="S805" t="s">
        <v>46</v>
      </c>
      <c r="T805" t="s">
        <v>32</v>
      </c>
      <c r="U805">
        <v>100</v>
      </c>
      <c r="V805">
        <v>3.4</v>
      </c>
      <c r="W805" t="b">
        <v>0</v>
      </c>
      <c r="X805" t="s">
        <v>33</v>
      </c>
      <c r="Y805">
        <v>2534</v>
      </c>
      <c r="Z805" t="str">
        <f t="shared" si="77"/>
        <v>2001-3000</v>
      </c>
      <c r="AA805" t="s">
        <v>73</v>
      </c>
      <c r="AB805" t="s">
        <v>36</v>
      </c>
      <c r="AC805" t="s">
        <v>84</v>
      </c>
    </row>
    <row r="806" spans="1:29" x14ac:dyDescent="0.3">
      <c r="A806">
        <v>3797</v>
      </c>
      <c r="B806" t="s">
        <v>81</v>
      </c>
      <c r="C806" s="1">
        <v>45447</v>
      </c>
      <c r="D806" s="1">
        <v>45643</v>
      </c>
      <c r="E806">
        <f t="shared" si="72"/>
        <v>196</v>
      </c>
      <c r="F806" t="str">
        <f t="shared" si="73"/>
        <v>101-200</v>
      </c>
      <c r="G806">
        <v>11.99</v>
      </c>
      <c r="H806">
        <v>165</v>
      </c>
      <c r="I806" t="str">
        <f t="shared" si="74"/>
        <v>101-200</v>
      </c>
      <c r="J806" t="s">
        <v>50</v>
      </c>
      <c r="K806">
        <v>5</v>
      </c>
      <c r="L806">
        <v>5</v>
      </c>
      <c r="M806" t="b">
        <v>0</v>
      </c>
      <c r="N806">
        <v>421</v>
      </c>
      <c r="O806" t="str">
        <f t="shared" si="75"/>
        <v>401-600</v>
      </c>
      <c r="P806">
        <v>3</v>
      </c>
      <c r="Q806" t="str">
        <f t="shared" si="76"/>
        <v>0-50</v>
      </c>
      <c r="R806" t="s">
        <v>30</v>
      </c>
      <c r="S806" t="s">
        <v>72</v>
      </c>
      <c r="T806" t="s">
        <v>64</v>
      </c>
      <c r="U806">
        <v>96</v>
      </c>
      <c r="V806">
        <v>4.5</v>
      </c>
      <c r="W806" t="b">
        <v>1</v>
      </c>
      <c r="X806" t="s">
        <v>33</v>
      </c>
      <c r="Y806">
        <v>2624</v>
      </c>
      <c r="Z806" t="str">
        <f t="shared" si="77"/>
        <v>2001-3000</v>
      </c>
      <c r="AA806" t="s">
        <v>41</v>
      </c>
      <c r="AB806" t="s">
        <v>77</v>
      </c>
      <c r="AC806" t="s">
        <v>43</v>
      </c>
    </row>
    <row r="807" spans="1:29" x14ac:dyDescent="0.3">
      <c r="A807">
        <v>7268</v>
      </c>
      <c r="B807" t="s">
        <v>381</v>
      </c>
      <c r="C807" s="1">
        <v>45054</v>
      </c>
      <c r="D807" s="1">
        <v>45643</v>
      </c>
      <c r="E807">
        <f t="shared" si="72"/>
        <v>589</v>
      </c>
      <c r="F807" t="str">
        <f t="shared" si="73"/>
        <v>501-600</v>
      </c>
      <c r="G807">
        <v>15.99</v>
      </c>
      <c r="H807">
        <v>391</v>
      </c>
      <c r="I807" t="str">
        <f t="shared" si="74"/>
        <v>301-400</v>
      </c>
      <c r="J807" t="s">
        <v>29</v>
      </c>
      <c r="K807">
        <v>2</v>
      </c>
      <c r="L807">
        <v>2</v>
      </c>
      <c r="M807" t="b">
        <v>0</v>
      </c>
      <c r="N807">
        <v>988</v>
      </c>
      <c r="O807" t="str">
        <f t="shared" si="75"/>
        <v>801-1000</v>
      </c>
      <c r="P807">
        <v>82</v>
      </c>
      <c r="Q807" t="str">
        <f t="shared" si="76"/>
        <v>51-100</v>
      </c>
      <c r="R807" t="s">
        <v>30</v>
      </c>
      <c r="S807" t="s">
        <v>31</v>
      </c>
      <c r="T807" t="s">
        <v>40</v>
      </c>
      <c r="U807">
        <v>73</v>
      </c>
      <c r="V807">
        <v>3</v>
      </c>
      <c r="W807" t="b">
        <v>1</v>
      </c>
      <c r="X807" t="s">
        <v>33</v>
      </c>
      <c r="Y807">
        <v>3617</v>
      </c>
      <c r="Z807" t="str">
        <f t="shared" si="77"/>
        <v>3001-4000</v>
      </c>
      <c r="AA807" t="s">
        <v>59</v>
      </c>
      <c r="AB807" t="s">
        <v>60</v>
      </c>
      <c r="AC807" t="s">
        <v>61</v>
      </c>
    </row>
    <row r="808" spans="1:29" x14ac:dyDescent="0.3">
      <c r="A808">
        <v>9803</v>
      </c>
      <c r="B808" t="s">
        <v>256</v>
      </c>
      <c r="C808" s="1">
        <v>45487</v>
      </c>
      <c r="D808" s="1">
        <v>45619</v>
      </c>
      <c r="E808">
        <f t="shared" si="72"/>
        <v>132</v>
      </c>
      <c r="F808" t="str">
        <f t="shared" si="73"/>
        <v>101-200</v>
      </c>
      <c r="G808">
        <v>11.99</v>
      </c>
      <c r="H808">
        <v>318</v>
      </c>
      <c r="I808" t="str">
        <f t="shared" si="74"/>
        <v>301-400</v>
      </c>
      <c r="J808" t="s">
        <v>39</v>
      </c>
      <c r="K808">
        <v>2</v>
      </c>
      <c r="L808">
        <v>1</v>
      </c>
      <c r="M808" t="b">
        <v>0</v>
      </c>
      <c r="N808">
        <v>376</v>
      </c>
      <c r="O808" t="str">
        <f t="shared" si="75"/>
        <v>201-400</v>
      </c>
      <c r="P808">
        <v>44</v>
      </c>
      <c r="Q808" t="str">
        <f t="shared" si="76"/>
        <v>0-50</v>
      </c>
      <c r="R808" t="s">
        <v>30</v>
      </c>
      <c r="S808" t="s">
        <v>72</v>
      </c>
      <c r="T808" t="s">
        <v>47</v>
      </c>
      <c r="U808">
        <v>42</v>
      </c>
      <c r="V808">
        <v>3.9</v>
      </c>
      <c r="W808" t="b">
        <v>0</v>
      </c>
      <c r="X808" t="s">
        <v>33</v>
      </c>
      <c r="Y808">
        <v>3078</v>
      </c>
      <c r="Z808" t="str">
        <f t="shared" si="77"/>
        <v>3001-4000</v>
      </c>
      <c r="AA808" t="s">
        <v>73</v>
      </c>
      <c r="AB808" t="s">
        <v>42</v>
      </c>
      <c r="AC808" t="s">
        <v>61</v>
      </c>
    </row>
    <row r="809" spans="1:29" x14ac:dyDescent="0.3">
      <c r="A809">
        <v>2165</v>
      </c>
      <c r="B809" t="s">
        <v>382</v>
      </c>
      <c r="C809" s="1">
        <v>45465</v>
      </c>
      <c r="D809" s="1">
        <v>45625</v>
      </c>
      <c r="E809">
        <f t="shared" si="72"/>
        <v>160</v>
      </c>
      <c r="F809" t="str">
        <f t="shared" si="73"/>
        <v>101-200</v>
      </c>
      <c r="G809">
        <v>15.99</v>
      </c>
      <c r="H809">
        <v>157</v>
      </c>
      <c r="I809" t="str">
        <f t="shared" si="74"/>
        <v>101-200</v>
      </c>
      <c r="J809" t="s">
        <v>54</v>
      </c>
      <c r="K809">
        <v>2</v>
      </c>
      <c r="L809">
        <v>2</v>
      </c>
      <c r="M809" t="b">
        <v>0</v>
      </c>
      <c r="N809">
        <v>542</v>
      </c>
      <c r="O809" t="str">
        <f t="shared" si="75"/>
        <v>401-600</v>
      </c>
      <c r="P809">
        <v>80</v>
      </c>
      <c r="Q809" t="str">
        <f t="shared" si="76"/>
        <v>51-100</v>
      </c>
      <c r="R809" t="s">
        <v>67</v>
      </c>
      <c r="S809" t="s">
        <v>31</v>
      </c>
      <c r="T809" t="s">
        <v>64</v>
      </c>
      <c r="U809">
        <v>53</v>
      </c>
      <c r="V809">
        <v>4.2</v>
      </c>
      <c r="W809" t="b">
        <v>0</v>
      </c>
      <c r="X809" t="s">
        <v>33</v>
      </c>
      <c r="Y809">
        <v>164</v>
      </c>
      <c r="Z809" t="str">
        <f t="shared" si="77"/>
        <v>0-1000</v>
      </c>
      <c r="AA809" t="s">
        <v>59</v>
      </c>
      <c r="AB809" t="s">
        <v>36</v>
      </c>
      <c r="AC809" t="s">
        <v>43</v>
      </c>
    </row>
    <row r="810" spans="1:29" x14ac:dyDescent="0.3">
      <c r="A810">
        <v>1528</v>
      </c>
      <c r="B810" t="s">
        <v>236</v>
      </c>
      <c r="C810" s="1">
        <v>44936</v>
      </c>
      <c r="D810" s="1">
        <v>45615</v>
      </c>
      <c r="E810">
        <f t="shared" si="72"/>
        <v>679</v>
      </c>
      <c r="F810" t="str">
        <f t="shared" si="73"/>
        <v>601-700</v>
      </c>
      <c r="G810">
        <v>11.99</v>
      </c>
      <c r="H810">
        <v>25</v>
      </c>
      <c r="I810" t="str">
        <f t="shared" si="74"/>
        <v>0-100</v>
      </c>
      <c r="J810" t="s">
        <v>39</v>
      </c>
      <c r="K810">
        <v>3</v>
      </c>
      <c r="L810">
        <v>5</v>
      </c>
      <c r="M810" t="b">
        <v>1</v>
      </c>
      <c r="N810">
        <v>232</v>
      </c>
      <c r="O810" t="str">
        <f t="shared" si="75"/>
        <v>201-400</v>
      </c>
      <c r="P810">
        <v>196</v>
      </c>
      <c r="Q810" t="str">
        <f t="shared" si="76"/>
        <v>151-200</v>
      </c>
      <c r="R810" t="s">
        <v>51</v>
      </c>
      <c r="S810" t="s">
        <v>46</v>
      </c>
      <c r="T810" t="s">
        <v>58</v>
      </c>
      <c r="U810">
        <v>48</v>
      </c>
      <c r="V810">
        <v>3.2</v>
      </c>
      <c r="W810" t="b">
        <v>0</v>
      </c>
      <c r="X810" t="s">
        <v>33</v>
      </c>
      <c r="Y810">
        <v>2805</v>
      </c>
      <c r="Z810" t="str">
        <f t="shared" si="77"/>
        <v>2001-3000</v>
      </c>
      <c r="AA810" t="s">
        <v>59</v>
      </c>
      <c r="AB810" t="s">
        <v>60</v>
      </c>
      <c r="AC810" t="s">
        <v>61</v>
      </c>
    </row>
    <row r="811" spans="1:29" x14ac:dyDescent="0.3">
      <c r="A811">
        <v>5978</v>
      </c>
      <c r="B811" t="s">
        <v>251</v>
      </c>
      <c r="C811" s="1">
        <v>45028</v>
      </c>
      <c r="D811" s="1">
        <v>45635</v>
      </c>
      <c r="E811">
        <f t="shared" si="72"/>
        <v>607</v>
      </c>
      <c r="F811" t="str">
        <f t="shared" si="73"/>
        <v>601-700</v>
      </c>
      <c r="G811">
        <v>11.99</v>
      </c>
      <c r="H811">
        <v>112</v>
      </c>
      <c r="I811" t="str">
        <f t="shared" si="74"/>
        <v>101-200</v>
      </c>
      <c r="J811" t="s">
        <v>39</v>
      </c>
      <c r="K811">
        <v>3</v>
      </c>
      <c r="L811">
        <v>4</v>
      </c>
      <c r="M811" t="b">
        <v>1</v>
      </c>
      <c r="N811">
        <v>505</v>
      </c>
      <c r="O811" t="str">
        <f t="shared" si="75"/>
        <v>401-600</v>
      </c>
      <c r="P811">
        <v>118</v>
      </c>
      <c r="Q811" t="str">
        <f t="shared" si="76"/>
        <v>101-150</v>
      </c>
      <c r="R811" t="s">
        <v>51</v>
      </c>
      <c r="S811" t="s">
        <v>31</v>
      </c>
      <c r="T811" t="s">
        <v>64</v>
      </c>
      <c r="U811">
        <v>81</v>
      </c>
      <c r="V811">
        <v>3.9</v>
      </c>
      <c r="W811" t="b">
        <v>0</v>
      </c>
      <c r="X811" t="s">
        <v>33</v>
      </c>
      <c r="Y811">
        <v>3848</v>
      </c>
      <c r="Z811" t="str">
        <f t="shared" si="77"/>
        <v>3001-4000</v>
      </c>
      <c r="AA811" t="s">
        <v>41</v>
      </c>
      <c r="AB811" t="s">
        <v>42</v>
      </c>
      <c r="AC811" t="s">
        <v>84</v>
      </c>
    </row>
    <row r="812" spans="1:29" x14ac:dyDescent="0.3">
      <c r="A812">
        <v>5967</v>
      </c>
      <c r="B812" t="s">
        <v>245</v>
      </c>
      <c r="C812" s="1">
        <v>45058</v>
      </c>
      <c r="D812" s="1">
        <v>45640</v>
      </c>
      <c r="E812">
        <f t="shared" si="72"/>
        <v>582</v>
      </c>
      <c r="F812" t="str">
        <f t="shared" si="73"/>
        <v>501-600</v>
      </c>
      <c r="G812">
        <v>11.99</v>
      </c>
      <c r="H812">
        <v>479</v>
      </c>
      <c r="I812" t="str">
        <f t="shared" si="74"/>
        <v>401-500</v>
      </c>
      <c r="J812" t="s">
        <v>29</v>
      </c>
      <c r="K812">
        <v>2</v>
      </c>
      <c r="L812">
        <v>5</v>
      </c>
      <c r="M812" t="b">
        <v>0</v>
      </c>
      <c r="N812">
        <v>394</v>
      </c>
      <c r="O812" t="str">
        <f t="shared" si="75"/>
        <v>201-400</v>
      </c>
      <c r="P812">
        <v>35</v>
      </c>
      <c r="Q812" t="str">
        <f t="shared" si="76"/>
        <v>0-50</v>
      </c>
      <c r="R812" t="s">
        <v>67</v>
      </c>
      <c r="S812" t="s">
        <v>72</v>
      </c>
      <c r="T812" t="s">
        <v>47</v>
      </c>
      <c r="U812">
        <v>93</v>
      </c>
      <c r="V812">
        <v>3.7</v>
      </c>
      <c r="W812" t="b">
        <v>0</v>
      </c>
      <c r="X812" t="s">
        <v>33</v>
      </c>
      <c r="Y812">
        <v>836</v>
      </c>
      <c r="Z812" t="str">
        <f t="shared" si="77"/>
        <v>0-1000</v>
      </c>
      <c r="AA812" t="s">
        <v>41</v>
      </c>
      <c r="AB812" t="s">
        <v>42</v>
      </c>
      <c r="AC812" t="s">
        <v>37</v>
      </c>
    </row>
    <row r="813" spans="1:29" x14ac:dyDescent="0.3">
      <c r="A813">
        <v>4254</v>
      </c>
      <c r="B813" t="s">
        <v>118</v>
      </c>
      <c r="C813" s="1">
        <v>45138</v>
      </c>
      <c r="D813" s="1">
        <v>45644</v>
      </c>
      <c r="E813">
        <f t="shared" si="72"/>
        <v>506</v>
      </c>
      <c r="F813" t="str">
        <f t="shared" si="73"/>
        <v>501-600</v>
      </c>
      <c r="G813">
        <v>11.99</v>
      </c>
      <c r="H813">
        <v>233</v>
      </c>
      <c r="I813" t="str">
        <f t="shared" si="74"/>
        <v>201-300</v>
      </c>
      <c r="J813" t="s">
        <v>89</v>
      </c>
      <c r="K813">
        <v>1</v>
      </c>
      <c r="L813">
        <v>2</v>
      </c>
      <c r="M813" t="b">
        <v>1</v>
      </c>
      <c r="N813">
        <v>769</v>
      </c>
      <c r="O813" t="str">
        <f t="shared" si="75"/>
        <v>601-800</v>
      </c>
      <c r="P813">
        <v>132</v>
      </c>
      <c r="Q813" t="str">
        <f t="shared" si="76"/>
        <v>101-150</v>
      </c>
      <c r="R813" t="s">
        <v>56</v>
      </c>
      <c r="S813" t="s">
        <v>31</v>
      </c>
      <c r="T813" t="s">
        <v>32</v>
      </c>
      <c r="U813">
        <v>82</v>
      </c>
      <c r="V813">
        <v>4.3</v>
      </c>
      <c r="W813" t="b">
        <v>1</v>
      </c>
      <c r="X813" t="s">
        <v>33</v>
      </c>
      <c r="Y813">
        <v>2761</v>
      </c>
      <c r="Z813" t="str">
        <f t="shared" si="77"/>
        <v>2001-3000</v>
      </c>
      <c r="AA813" t="s">
        <v>65</v>
      </c>
      <c r="AB813" t="s">
        <v>60</v>
      </c>
      <c r="AC813" t="s">
        <v>61</v>
      </c>
    </row>
    <row r="814" spans="1:29" x14ac:dyDescent="0.3">
      <c r="A814">
        <v>2186</v>
      </c>
      <c r="B814" t="s">
        <v>281</v>
      </c>
      <c r="C814" s="1">
        <v>45623</v>
      </c>
      <c r="D814" s="1">
        <v>45644</v>
      </c>
      <c r="E814">
        <f t="shared" si="72"/>
        <v>21</v>
      </c>
      <c r="F814" t="str">
        <f t="shared" si="73"/>
        <v>0-100</v>
      </c>
      <c r="G814">
        <v>7.99</v>
      </c>
      <c r="H814">
        <v>44</v>
      </c>
      <c r="I814" t="str">
        <f t="shared" si="74"/>
        <v>0-100</v>
      </c>
      <c r="J814" t="s">
        <v>39</v>
      </c>
      <c r="K814">
        <v>4</v>
      </c>
      <c r="L814">
        <v>4</v>
      </c>
      <c r="M814" t="b">
        <v>0</v>
      </c>
      <c r="N814">
        <v>89</v>
      </c>
      <c r="O814" t="str">
        <f t="shared" si="75"/>
        <v>0-200</v>
      </c>
      <c r="P814">
        <v>90</v>
      </c>
      <c r="Q814" t="str">
        <f t="shared" si="76"/>
        <v>51-100</v>
      </c>
      <c r="R814" t="s">
        <v>56</v>
      </c>
      <c r="S814" t="s">
        <v>46</v>
      </c>
      <c r="T814" t="s">
        <v>75</v>
      </c>
      <c r="U814">
        <v>48</v>
      </c>
      <c r="V814">
        <v>5</v>
      </c>
      <c r="W814" t="b">
        <v>1</v>
      </c>
      <c r="X814" t="s">
        <v>33</v>
      </c>
      <c r="Y814">
        <v>4633</v>
      </c>
      <c r="Z814" t="str">
        <f t="shared" si="77"/>
        <v>4001-5000</v>
      </c>
      <c r="AA814" t="s">
        <v>73</v>
      </c>
      <c r="AB814" t="s">
        <v>36</v>
      </c>
      <c r="AC814" t="s">
        <v>37</v>
      </c>
    </row>
    <row r="815" spans="1:29" x14ac:dyDescent="0.3">
      <c r="A815">
        <v>7644</v>
      </c>
      <c r="B815" t="s">
        <v>383</v>
      </c>
      <c r="C815" s="1">
        <v>45634</v>
      </c>
      <c r="D815" s="1">
        <v>45641</v>
      </c>
      <c r="E815">
        <f t="shared" si="72"/>
        <v>7</v>
      </c>
      <c r="F815" t="str">
        <f t="shared" si="73"/>
        <v>0-100</v>
      </c>
      <c r="G815">
        <v>15.99</v>
      </c>
      <c r="H815">
        <v>456</v>
      </c>
      <c r="I815" t="str">
        <f t="shared" si="74"/>
        <v>401-500</v>
      </c>
      <c r="J815" t="s">
        <v>29</v>
      </c>
      <c r="K815">
        <v>2</v>
      </c>
      <c r="L815">
        <v>3</v>
      </c>
      <c r="M815" t="b">
        <v>1</v>
      </c>
      <c r="N815">
        <v>240</v>
      </c>
      <c r="O815" t="str">
        <f t="shared" si="75"/>
        <v>201-400</v>
      </c>
      <c r="P815">
        <v>83</v>
      </c>
      <c r="Q815" t="str">
        <f t="shared" si="76"/>
        <v>51-100</v>
      </c>
      <c r="R815" t="s">
        <v>45</v>
      </c>
      <c r="S815" t="s">
        <v>57</v>
      </c>
      <c r="T815" t="s">
        <v>32</v>
      </c>
      <c r="U815">
        <v>76</v>
      </c>
      <c r="V815">
        <v>4</v>
      </c>
      <c r="W815" t="b">
        <v>0</v>
      </c>
      <c r="X815" t="s">
        <v>33</v>
      </c>
      <c r="Y815">
        <v>4260</v>
      </c>
      <c r="Z815" t="str">
        <f t="shared" si="77"/>
        <v>4001-5000</v>
      </c>
      <c r="AA815" t="s">
        <v>59</v>
      </c>
      <c r="AB815" t="s">
        <v>60</v>
      </c>
      <c r="AC815" t="s">
        <v>37</v>
      </c>
    </row>
    <row r="816" spans="1:29" x14ac:dyDescent="0.3">
      <c r="A816">
        <v>5897</v>
      </c>
      <c r="B816" t="s">
        <v>200</v>
      </c>
      <c r="C816" s="1">
        <v>45181</v>
      </c>
      <c r="D816" s="1">
        <v>45632</v>
      </c>
      <c r="E816">
        <f t="shared" si="72"/>
        <v>451</v>
      </c>
      <c r="F816" t="str">
        <f t="shared" si="73"/>
        <v>401-500</v>
      </c>
      <c r="G816">
        <v>7.99</v>
      </c>
      <c r="H816">
        <v>486</v>
      </c>
      <c r="I816" t="str">
        <f t="shared" si="74"/>
        <v>401-500</v>
      </c>
      <c r="J816" t="s">
        <v>39</v>
      </c>
      <c r="K816">
        <v>3</v>
      </c>
      <c r="L816">
        <v>2</v>
      </c>
      <c r="M816" t="b">
        <v>0</v>
      </c>
      <c r="N816">
        <v>181</v>
      </c>
      <c r="O816" t="str">
        <f t="shared" si="75"/>
        <v>0-200</v>
      </c>
      <c r="P816">
        <v>15</v>
      </c>
      <c r="Q816" t="str">
        <f t="shared" si="76"/>
        <v>0-50</v>
      </c>
      <c r="R816" t="s">
        <v>71</v>
      </c>
      <c r="S816" t="s">
        <v>57</v>
      </c>
      <c r="T816" t="s">
        <v>40</v>
      </c>
      <c r="U816">
        <v>0</v>
      </c>
      <c r="V816">
        <v>4.2</v>
      </c>
      <c r="W816" t="b">
        <v>0</v>
      </c>
      <c r="X816" t="s">
        <v>33</v>
      </c>
      <c r="Y816">
        <v>447</v>
      </c>
      <c r="Z816" t="str">
        <f t="shared" si="77"/>
        <v>0-1000</v>
      </c>
      <c r="AA816" t="s">
        <v>73</v>
      </c>
      <c r="AB816" t="s">
        <v>60</v>
      </c>
      <c r="AC816" t="s">
        <v>61</v>
      </c>
    </row>
    <row r="817" spans="1:29" x14ac:dyDescent="0.3">
      <c r="A817">
        <v>7465</v>
      </c>
      <c r="B817" t="s">
        <v>351</v>
      </c>
      <c r="C817" s="1">
        <v>45607</v>
      </c>
      <c r="D817" s="1">
        <v>45627</v>
      </c>
      <c r="E817">
        <f t="shared" si="72"/>
        <v>20</v>
      </c>
      <c r="F817" t="str">
        <f t="shared" si="73"/>
        <v>0-100</v>
      </c>
      <c r="G817">
        <v>11.99</v>
      </c>
      <c r="H817">
        <v>308</v>
      </c>
      <c r="I817" t="str">
        <f t="shared" si="74"/>
        <v>301-400</v>
      </c>
      <c r="J817" t="s">
        <v>29</v>
      </c>
      <c r="K817">
        <v>4</v>
      </c>
      <c r="L817">
        <v>3</v>
      </c>
      <c r="M817" t="b">
        <v>1</v>
      </c>
      <c r="N817">
        <v>284</v>
      </c>
      <c r="O817" t="str">
        <f t="shared" si="75"/>
        <v>201-400</v>
      </c>
      <c r="P817">
        <v>81</v>
      </c>
      <c r="Q817" t="str">
        <f t="shared" si="76"/>
        <v>51-100</v>
      </c>
      <c r="R817" t="s">
        <v>67</v>
      </c>
      <c r="S817" t="s">
        <v>57</v>
      </c>
      <c r="T817" t="s">
        <v>58</v>
      </c>
      <c r="U817">
        <v>92</v>
      </c>
      <c r="V817">
        <v>3.7</v>
      </c>
      <c r="W817" t="b">
        <v>1</v>
      </c>
      <c r="X817" t="s">
        <v>33</v>
      </c>
      <c r="Y817">
        <v>1298</v>
      </c>
      <c r="Z817" t="str">
        <f t="shared" si="77"/>
        <v>1001-2000</v>
      </c>
      <c r="AA817" t="s">
        <v>73</v>
      </c>
      <c r="AB817" t="s">
        <v>60</v>
      </c>
      <c r="AC817" t="s">
        <v>84</v>
      </c>
    </row>
    <row r="818" spans="1:29" x14ac:dyDescent="0.3">
      <c r="A818">
        <v>3724</v>
      </c>
      <c r="B818" t="s">
        <v>97</v>
      </c>
      <c r="C818" s="1">
        <v>45471</v>
      </c>
      <c r="D818" s="1">
        <v>45628</v>
      </c>
      <c r="E818">
        <f t="shared" si="72"/>
        <v>157</v>
      </c>
      <c r="F818" t="str">
        <f t="shared" si="73"/>
        <v>101-200</v>
      </c>
      <c r="G818">
        <v>7.99</v>
      </c>
      <c r="H818">
        <v>161</v>
      </c>
      <c r="I818" t="str">
        <f t="shared" si="74"/>
        <v>101-200</v>
      </c>
      <c r="J818" t="s">
        <v>89</v>
      </c>
      <c r="K818">
        <v>3</v>
      </c>
      <c r="L818">
        <v>5</v>
      </c>
      <c r="M818" t="b">
        <v>0</v>
      </c>
      <c r="N818">
        <v>698</v>
      </c>
      <c r="O818" t="str">
        <f t="shared" si="75"/>
        <v>601-800</v>
      </c>
      <c r="P818">
        <v>77</v>
      </c>
      <c r="Q818" t="str">
        <f t="shared" si="76"/>
        <v>51-100</v>
      </c>
      <c r="R818" t="s">
        <v>45</v>
      </c>
      <c r="S818" t="s">
        <v>31</v>
      </c>
      <c r="T818" t="s">
        <v>58</v>
      </c>
      <c r="U818">
        <v>32</v>
      </c>
      <c r="V818">
        <v>3.7</v>
      </c>
      <c r="W818" t="b">
        <v>0</v>
      </c>
      <c r="X818" t="s">
        <v>33</v>
      </c>
      <c r="Y818">
        <v>3445</v>
      </c>
      <c r="Z818" t="str">
        <f t="shared" si="77"/>
        <v>3001-4000</v>
      </c>
      <c r="AA818" t="s">
        <v>65</v>
      </c>
      <c r="AB818" t="s">
        <v>68</v>
      </c>
      <c r="AC818" t="s">
        <v>84</v>
      </c>
    </row>
    <row r="819" spans="1:29" x14ac:dyDescent="0.3">
      <c r="A819">
        <v>2914</v>
      </c>
      <c r="B819" t="s">
        <v>332</v>
      </c>
      <c r="C819" s="1">
        <v>45114</v>
      </c>
      <c r="D819" s="1">
        <v>45640</v>
      </c>
      <c r="E819">
        <f t="shared" si="72"/>
        <v>526</v>
      </c>
      <c r="F819" t="str">
        <f t="shared" si="73"/>
        <v>501-600</v>
      </c>
      <c r="G819">
        <v>15.99</v>
      </c>
      <c r="H819">
        <v>316</v>
      </c>
      <c r="I819" t="str">
        <f t="shared" si="74"/>
        <v>301-400</v>
      </c>
      <c r="J819" t="s">
        <v>70</v>
      </c>
      <c r="K819">
        <v>3</v>
      </c>
      <c r="L819">
        <v>1</v>
      </c>
      <c r="M819" t="b">
        <v>0</v>
      </c>
      <c r="N819">
        <v>734</v>
      </c>
      <c r="O819" t="str">
        <f t="shared" si="75"/>
        <v>601-800</v>
      </c>
      <c r="P819">
        <v>21</v>
      </c>
      <c r="Q819" t="str">
        <f t="shared" si="76"/>
        <v>0-50</v>
      </c>
      <c r="R819" t="s">
        <v>45</v>
      </c>
      <c r="S819" t="s">
        <v>57</v>
      </c>
      <c r="T819" t="s">
        <v>32</v>
      </c>
      <c r="U819">
        <v>65</v>
      </c>
      <c r="V819">
        <v>4.5999999999999996</v>
      </c>
      <c r="W819" t="b">
        <v>0</v>
      </c>
      <c r="X819" t="s">
        <v>33</v>
      </c>
      <c r="Y819">
        <v>3039</v>
      </c>
      <c r="Z819" t="str">
        <f t="shared" si="77"/>
        <v>3001-4000</v>
      </c>
      <c r="AA819" t="s">
        <v>59</v>
      </c>
      <c r="AB819" t="s">
        <v>77</v>
      </c>
      <c r="AC819" t="s">
        <v>37</v>
      </c>
    </row>
    <row r="820" spans="1:29" x14ac:dyDescent="0.3">
      <c r="A820">
        <v>4110</v>
      </c>
      <c r="B820" t="s">
        <v>150</v>
      </c>
      <c r="C820" s="1">
        <v>45318</v>
      </c>
      <c r="D820" s="1">
        <v>45622</v>
      </c>
      <c r="E820">
        <f t="shared" si="72"/>
        <v>304</v>
      </c>
      <c r="F820" t="str">
        <f t="shared" si="73"/>
        <v>301-400</v>
      </c>
      <c r="G820">
        <v>11.99</v>
      </c>
      <c r="H820">
        <v>133</v>
      </c>
      <c r="I820" t="str">
        <f t="shared" si="74"/>
        <v>101-200</v>
      </c>
      <c r="J820" t="s">
        <v>39</v>
      </c>
      <c r="K820">
        <v>5</v>
      </c>
      <c r="L820">
        <v>4</v>
      </c>
      <c r="M820" t="b">
        <v>0</v>
      </c>
      <c r="N820">
        <v>951</v>
      </c>
      <c r="O820" t="str">
        <f t="shared" si="75"/>
        <v>801-1000</v>
      </c>
      <c r="P820">
        <v>86</v>
      </c>
      <c r="Q820" t="str">
        <f t="shared" si="76"/>
        <v>51-100</v>
      </c>
      <c r="R820" t="s">
        <v>51</v>
      </c>
      <c r="S820" t="s">
        <v>31</v>
      </c>
      <c r="T820" t="s">
        <v>40</v>
      </c>
      <c r="U820">
        <v>88</v>
      </c>
      <c r="V820">
        <v>4.4000000000000004</v>
      </c>
      <c r="W820" t="b">
        <v>0</v>
      </c>
      <c r="X820" t="s">
        <v>33</v>
      </c>
      <c r="Y820">
        <v>3815</v>
      </c>
      <c r="Z820" t="str">
        <f t="shared" si="77"/>
        <v>3001-4000</v>
      </c>
      <c r="AA820" t="s">
        <v>59</v>
      </c>
      <c r="AB820" t="s">
        <v>68</v>
      </c>
      <c r="AC820" t="s">
        <v>43</v>
      </c>
    </row>
    <row r="821" spans="1:29" x14ac:dyDescent="0.3">
      <c r="A821">
        <v>6944</v>
      </c>
      <c r="B821" t="s">
        <v>167</v>
      </c>
      <c r="C821" s="1">
        <v>45440</v>
      </c>
      <c r="D821" s="1">
        <v>45626</v>
      </c>
      <c r="E821">
        <f t="shared" si="72"/>
        <v>186</v>
      </c>
      <c r="F821" t="str">
        <f t="shared" si="73"/>
        <v>101-200</v>
      </c>
      <c r="G821">
        <v>15.99</v>
      </c>
      <c r="H821">
        <v>270</v>
      </c>
      <c r="I821" t="str">
        <f t="shared" si="74"/>
        <v>201-300</v>
      </c>
      <c r="J821" t="s">
        <v>70</v>
      </c>
      <c r="K821">
        <v>3</v>
      </c>
      <c r="L821">
        <v>6</v>
      </c>
      <c r="M821" t="b">
        <v>0</v>
      </c>
      <c r="N821">
        <v>271</v>
      </c>
      <c r="O821" t="str">
        <f t="shared" si="75"/>
        <v>201-400</v>
      </c>
      <c r="P821">
        <v>5</v>
      </c>
      <c r="Q821" t="str">
        <f t="shared" si="76"/>
        <v>0-50</v>
      </c>
      <c r="R821" t="s">
        <v>51</v>
      </c>
      <c r="S821" t="s">
        <v>57</v>
      </c>
      <c r="T821" t="s">
        <v>58</v>
      </c>
      <c r="U821">
        <v>41</v>
      </c>
      <c r="V821">
        <v>3.5</v>
      </c>
      <c r="W821" t="b">
        <v>0</v>
      </c>
      <c r="X821" t="s">
        <v>33</v>
      </c>
      <c r="Y821">
        <v>1135</v>
      </c>
      <c r="Z821" t="str">
        <f t="shared" si="77"/>
        <v>1001-2000</v>
      </c>
      <c r="AA821" t="s">
        <v>65</v>
      </c>
      <c r="AB821" t="s">
        <v>60</v>
      </c>
      <c r="AC821" t="s">
        <v>37</v>
      </c>
    </row>
    <row r="822" spans="1:29" x14ac:dyDescent="0.3">
      <c r="A822">
        <v>3639</v>
      </c>
      <c r="B822" t="s">
        <v>384</v>
      </c>
      <c r="C822" s="1">
        <v>45128</v>
      </c>
      <c r="D822" s="1">
        <v>45618</v>
      </c>
      <c r="E822">
        <f t="shared" si="72"/>
        <v>490</v>
      </c>
      <c r="F822" t="str">
        <f t="shared" si="73"/>
        <v>401-500</v>
      </c>
      <c r="G822">
        <v>11.99</v>
      </c>
      <c r="H822">
        <v>85</v>
      </c>
      <c r="I822" t="str">
        <f t="shared" si="74"/>
        <v>0-100</v>
      </c>
      <c r="J822" t="s">
        <v>63</v>
      </c>
      <c r="K822">
        <v>3</v>
      </c>
      <c r="L822">
        <v>1</v>
      </c>
      <c r="M822" t="b">
        <v>1</v>
      </c>
      <c r="N822">
        <v>851</v>
      </c>
      <c r="O822" t="str">
        <f t="shared" si="75"/>
        <v>801-1000</v>
      </c>
      <c r="P822">
        <v>48</v>
      </c>
      <c r="Q822" t="str">
        <f t="shared" si="76"/>
        <v>0-50</v>
      </c>
      <c r="R822" t="s">
        <v>30</v>
      </c>
      <c r="S822" t="s">
        <v>72</v>
      </c>
      <c r="T822" t="s">
        <v>75</v>
      </c>
      <c r="U822">
        <v>45</v>
      </c>
      <c r="V822">
        <v>4.5999999999999996</v>
      </c>
      <c r="W822" t="b">
        <v>0</v>
      </c>
      <c r="X822" t="s">
        <v>33</v>
      </c>
      <c r="Y822">
        <v>2706</v>
      </c>
      <c r="Z822" t="str">
        <f t="shared" si="77"/>
        <v>2001-3000</v>
      </c>
      <c r="AA822" t="s">
        <v>73</v>
      </c>
      <c r="AB822" t="s">
        <v>36</v>
      </c>
      <c r="AC822" t="s">
        <v>43</v>
      </c>
    </row>
    <row r="823" spans="1:29" x14ac:dyDescent="0.3">
      <c r="A823">
        <v>8416</v>
      </c>
      <c r="B823" t="s">
        <v>255</v>
      </c>
      <c r="C823" s="1">
        <v>45044</v>
      </c>
      <c r="D823" s="1">
        <v>45625</v>
      </c>
      <c r="E823">
        <f t="shared" si="72"/>
        <v>581</v>
      </c>
      <c r="F823" t="str">
        <f t="shared" si="73"/>
        <v>501-600</v>
      </c>
      <c r="G823">
        <v>11.99</v>
      </c>
      <c r="H823">
        <v>65</v>
      </c>
      <c r="I823" t="str">
        <f t="shared" si="74"/>
        <v>0-100</v>
      </c>
      <c r="J823" t="s">
        <v>39</v>
      </c>
      <c r="K823">
        <v>2</v>
      </c>
      <c r="L823">
        <v>3</v>
      </c>
      <c r="M823" t="b">
        <v>1</v>
      </c>
      <c r="N823">
        <v>302</v>
      </c>
      <c r="O823" t="str">
        <f t="shared" si="75"/>
        <v>201-400</v>
      </c>
      <c r="P823">
        <v>6</v>
      </c>
      <c r="Q823" t="str">
        <f t="shared" si="76"/>
        <v>0-50</v>
      </c>
      <c r="R823" t="s">
        <v>51</v>
      </c>
      <c r="S823" t="s">
        <v>31</v>
      </c>
      <c r="T823" t="s">
        <v>32</v>
      </c>
      <c r="U823">
        <v>81</v>
      </c>
      <c r="V823">
        <v>3.5</v>
      </c>
      <c r="W823" t="b">
        <v>1</v>
      </c>
      <c r="X823" t="s">
        <v>33</v>
      </c>
      <c r="Y823">
        <v>3828</v>
      </c>
      <c r="Z823" t="str">
        <f t="shared" si="77"/>
        <v>3001-4000</v>
      </c>
      <c r="AA823" t="s">
        <v>73</v>
      </c>
      <c r="AB823" t="s">
        <v>60</v>
      </c>
      <c r="AC823" t="s">
        <v>43</v>
      </c>
    </row>
    <row r="824" spans="1:29" x14ac:dyDescent="0.3">
      <c r="A824">
        <v>7753</v>
      </c>
      <c r="B824" t="s">
        <v>131</v>
      </c>
      <c r="C824" s="1">
        <v>45635</v>
      </c>
      <c r="D824" s="1">
        <v>45639</v>
      </c>
      <c r="E824">
        <f t="shared" si="72"/>
        <v>4</v>
      </c>
      <c r="F824" t="str">
        <f t="shared" si="73"/>
        <v>0-100</v>
      </c>
      <c r="G824">
        <v>7.99</v>
      </c>
      <c r="H824">
        <v>393</v>
      </c>
      <c r="I824" t="str">
        <f t="shared" si="74"/>
        <v>301-400</v>
      </c>
      <c r="J824" t="s">
        <v>39</v>
      </c>
      <c r="K824">
        <v>3</v>
      </c>
      <c r="L824">
        <v>3</v>
      </c>
      <c r="M824" t="b">
        <v>0</v>
      </c>
      <c r="N824">
        <v>829</v>
      </c>
      <c r="O824" t="str">
        <f t="shared" si="75"/>
        <v>801-1000</v>
      </c>
      <c r="P824">
        <v>117</v>
      </c>
      <c r="Q824" t="str">
        <f t="shared" si="76"/>
        <v>101-150</v>
      </c>
      <c r="R824" t="s">
        <v>30</v>
      </c>
      <c r="S824" t="s">
        <v>57</v>
      </c>
      <c r="T824" t="s">
        <v>32</v>
      </c>
      <c r="U824">
        <v>65</v>
      </c>
      <c r="V824">
        <v>4.9000000000000004</v>
      </c>
      <c r="W824" t="b">
        <v>1</v>
      </c>
      <c r="X824" t="s">
        <v>33</v>
      </c>
      <c r="Y824">
        <v>4409</v>
      </c>
      <c r="Z824" t="str">
        <f t="shared" si="77"/>
        <v>4001-5000</v>
      </c>
      <c r="AA824" t="s">
        <v>59</v>
      </c>
      <c r="AB824" t="s">
        <v>36</v>
      </c>
      <c r="AC824" t="s">
        <v>84</v>
      </c>
    </row>
    <row r="825" spans="1:29" x14ac:dyDescent="0.3">
      <c r="A825">
        <v>9528</v>
      </c>
      <c r="B825" t="s">
        <v>385</v>
      </c>
      <c r="C825" s="1">
        <v>44973</v>
      </c>
      <c r="D825" s="1">
        <v>45638</v>
      </c>
      <c r="E825">
        <f t="shared" si="72"/>
        <v>665</v>
      </c>
      <c r="F825" t="str">
        <f t="shared" si="73"/>
        <v>601-700</v>
      </c>
      <c r="G825">
        <v>11.99</v>
      </c>
      <c r="H825">
        <v>181</v>
      </c>
      <c r="I825" t="str">
        <f t="shared" si="74"/>
        <v>101-200</v>
      </c>
      <c r="J825" t="s">
        <v>29</v>
      </c>
      <c r="K825">
        <v>5</v>
      </c>
      <c r="L825">
        <v>5</v>
      </c>
      <c r="M825" t="b">
        <v>0</v>
      </c>
      <c r="N825">
        <v>860</v>
      </c>
      <c r="O825" t="str">
        <f t="shared" si="75"/>
        <v>801-1000</v>
      </c>
      <c r="P825">
        <v>148</v>
      </c>
      <c r="Q825" t="str">
        <f t="shared" si="76"/>
        <v>101-150</v>
      </c>
      <c r="R825" t="s">
        <v>30</v>
      </c>
      <c r="S825" t="s">
        <v>46</v>
      </c>
      <c r="T825" t="s">
        <v>47</v>
      </c>
      <c r="U825">
        <v>3</v>
      </c>
      <c r="V825">
        <v>4.3</v>
      </c>
      <c r="W825" t="b">
        <v>1</v>
      </c>
      <c r="X825" t="s">
        <v>33</v>
      </c>
      <c r="Y825">
        <v>433</v>
      </c>
      <c r="Z825" t="str">
        <f t="shared" si="77"/>
        <v>0-1000</v>
      </c>
      <c r="AA825" t="s">
        <v>73</v>
      </c>
      <c r="AB825" t="s">
        <v>60</v>
      </c>
      <c r="AC825" t="s">
        <v>84</v>
      </c>
    </row>
    <row r="826" spans="1:29" x14ac:dyDescent="0.3">
      <c r="A826">
        <v>2960</v>
      </c>
      <c r="B826" t="s">
        <v>118</v>
      </c>
      <c r="C826" s="1">
        <v>45263</v>
      </c>
      <c r="D826" s="1">
        <v>45635</v>
      </c>
      <c r="E826">
        <f t="shared" si="72"/>
        <v>372</v>
      </c>
      <c r="F826" t="str">
        <f t="shared" si="73"/>
        <v>301-400</v>
      </c>
      <c r="G826">
        <v>11.99</v>
      </c>
      <c r="H826">
        <v>416</v>
      </c>
      <c r="I826" t="str">
        <f t="shared" si="74"/>
        <v>401-500</v>
      </c>
      <c r="J826" t="s">
        <v>50</v>
      </c>
      <c r="K826">
        <v>5</v>
      </c>
      <c r="L826">
        <v>4</v>
      </c>
      <c r="M826" t="b">
        <v>1</v>
      </c>
      <c r="N826">
        <v>964</v>
      </c>
      <c r="O826" t="str">
        <f t="shared" si="75"/>
        <v>801-1000</v>
      </c>
      <c r="P826">
        <v>187</v>
      </c>
      <c r="Q826" t="str">
        <f t="shared" si="76"/>
        <v>151-200</v>
      </c>
      <c r="R826" t="s">
        <v>30</v>
      </c>
      <c r="S826" t="s">
        <v>72</v>
      </c>
      <c r="T826" t="s">
        <v>75</v>
      </c>
      <c r="U826">
        <v>6</v>
      </c>
      <c r="V826">
        <v>3.2</v>
      </c>
      <c r="W826" t="b">
        <v>0</v>
      </c>
      <c r="X826" t="s">
        <v>33</v>
      </c>
      <c r="Y826">
        <v>2554</v>
      </c>
      <c r="Z826" t="str">
        <f t="shared" si="77"/>
        <v>2001-3000</v>
      </c>
      <c r="AA826" t="s">
        <v>59</v>
      </c>
      <c r="AB826" t="s">
        <v>36</v>
      </c>
      <c r="AC826" t="s">
        <v>37</v>
      </c>
    </row>
    <row r="827" spans="1:29" x14ac:dyDescent="0.3">
      <c r="A827">
        <v>1090</v>
      </c>
      <c r="B827" t="s">
        <v>359</v>
      </c>
      <c r="C827" s="1">
        <v>45429</v>
      </c>
      <c r="D827" s="1">
        <v>45625</v>
      </c>
      <c r="E827">
        <f t="shared" si="72"/>
        <v>196</v>
      </c>
      <c r="F827" t="str">
        <f t="shared" si="73"/>
        <v>101-200</v>
      </c>
      <c r="G827">
        <v>15.99</v>
      </c>
      <c r="H827">
        <v>243</v>
      </c>
      <c r="I827" t="str">
        <f t="shared" si="74"/>
        <v>201-300</v>
      </c>
      <c r="J827" t="s">
        <v>50</v>
      </c>
      <c r="K827">
        <v>3</v>
      </c>
      <c r="L827">
        <v>2</v>
      </c>
      <c r="M827" t="b">
        <v>0</v>
      </c>
      <c r="N827">
        <v>40</v>
      </c>
      <c r="O827" t="str">
        <f t="shared" si="75"/>
        <v>0-200</v>
      </c>
      <c r="P827">
        <v>52</v>
      </c>
      <c r="Q827" t="str">
        <f t="shared" si="76"/>
        <v>51-100</v>
      </c>
      <c r="R827" t="s">
        <v>45</v>
      </c>
      <c r="S827" t="s">
        <v>72</v>
      </c>
      <c r="T827" t="s">
        <v>64</v>
      </c>
      <c r="U827">
        <v>4</v>
      </c>
      <c r="V827">
        <v>4</v>
      </c>
      <c r="W827" t="b">
        <v>1</v>
      </c>
      <c r="X827" t="s">
        <v>33</v>
      </c>
      <c r="Y827">
        <v>1348</v>
      </c>
      <c r="Z827" t="str">
        <f t="shared" si="77"/>
        <v>1001-2000</v>
      </c>
      <c r="AA827" t="s">
        <v>41</v>
      </c>
      <c r="AB827" t="s">
        <v>42</v>
      </c>
      <c r="AC827" t="s">
        <v>61</v>
      </c>
    </row>
    <row r="828" spans="1:29" x14ac:dyDescent="0.3">
      <c r="A828">
        <v>2410</v>
      </c>
      <c r="B828" t="s">
        <v>81</v>
      </c>
      <c r="C828" s="1">
        <v>45271</v>
      </c>
      <c r="D828" s="1">
        <v>45634</v>
      </c>
      <c r="E828">
        <f t="shared" si="72"/>
        <v>363</v>
      </c>
      <c r="F828" t="str">
        <f t="shared" si="73"/>
        <v>301-400</v>
      </c>
      <c r="G828">
        <v>11.99</v>
      </c>
      <c r="H828">
        <v>381</v>
      </c>
      <c r="I828" t="str">
        <f t="shared" si="74"/>
        <v>301-400</v>
      </c>
      <c r="J828" t="s">
        <v>89</v>
      </c>
      <c r="K828">
        <v>2</v>
      </c>
      <c r="L828">
        <v>3</v>
      </c>
      <c r="M828" t="b">
        <v>1</v>
      </c>
      <c r="N828">
        <v>568</v>
      </c>
      <c r="O828" t="str">
        <f t="shared" si="75"/>
        <v>401-600</v>
      </c>
      <c r="P828">
        <v>62</v>
      </c>
      <c r="Q828" t="str">
        <f t="shared" si="76"/>
        <v>51-100</v>
      </c>
      <c r="R828" t="s">
        <v>71</v>
      </c>
      <c r="S828" t="s">
        <v>46</v>
      </c>
      <c r="T828" t="s">
        <v>47</v>
      </c>
      <c r="U828">
        <v>50</v>
      </c>
      <c r="V828">
        <v>4.8</v>
      </c>
      <c r="W828" t="b">
        <v>0</v>
      </c>
      <c r="X828" t="s">
        <v>33</v>
      </c>
      <c r="Y828">
        <v>1375</v>
      </c>
      <c r="Z828" t="str">
        <f t="shared" si="77"/>
        <v>1001-2000</v>
      </c>
      <c r="AA828" t="s">
        <v>65</v>
      </c>
      <c r="AB828" t="s">
        <v>42</v>
      </c>
      <c r="AC828" t="s">
        <v>37</v>
      </c>
    </row>
    <row r="829" spans="1:29" x14ac:dyDescent="0.3">
      <c r="A829">
        <v>1575</v>
      </c>
      <c r="B829" t="s">
        <v>118</v>
      </c>
      <c r="C829" s="1">
        <v>45203</v>
      </c>
      <c r="D829" s="1">
        <v>45637</v>
      </c>
      <c r="E829">
        <f t="shared" si="72"/>
        <v>434</v>
      </c>
      <c r="F829" t="str">
        <f t="shared" si="73"/>
        <v>401-500</v>
      </c>
      <c r="G829">
        <v>11.99</v>
      </c>
      <c r="H829">
        <v>71</v>
      </c>
      <c r="I829" t="str">
        <f t="shared" si="74"/>
        <v>0-100</v>
      </c>
      <c r="J829" t="s">
        <v>70</v>
      </c>
      <c r="K829">
        <v>5</v>
      </c>
      <c r="L829">
        <v>4</v>
      </c>
      <c r="M829" t="b">
        <v>1</v>
      </c>
      <c r="N829">
        <v>666</v>
      </c>
      <c r="O829" t="str">
        <f t="shared" si="75"/>
        <v>601-800</v>
      </c>
      <c r="P829">
        <v>100</v>
      </c>
      <c r="Q829" t="str">
        <f t="shared" si="76"/>
        <v>51-100</v>
      </c>
      <c r="R829" t="s">
        <v>67</v>
      </c>
      <c r="S829" t="s">
        <v>57</v>
      </c>
      <c r="T829" t="s">
        <v>47</v>
      </c>
      <c r="U829">
        <v>97</v>
      </c>
      <c r="V829">
        <v>3.1</v>
      </c>
      <c r="W829" t="b">
        <v>0</v>
      </c>
      <c r="X829" t="s">
        <v>33</v>
      </c>
      <c r="Y829">
        <v>3630</v>
      </c>
      <c r="Z829" t="str">
        <f t="shared" si="77"/>
        <v>3001-4000</v>
      </c>
      <c r="AA829" t="s">
        <v>41</v>
      </c>
      <c r="AB829" t="s">
        <v>68</v>
      </c>
      <c r="AC829" t="s">
        <v>37</v>
      </c>
    </row>
    <row r="830" spans="1:29" x14ac:dyDescent="0.3">
      <c r="A830">
        <v>9259</v>
      </c>
      <c r="B830" t="s">
        <v>165</v>
      </c>
      <c r="C830" s="1">
        <v>45518</v>
      </c>
      <c r="D830" s="1">
        <v>45633</v>
      </c>
      <c r="E830">
        <f t="shared" si="72"/>
        <v>115</v>
      </c>
      <c r="F830" t="str">
        <f t="shared" si="73"/>
        <v>101-200</v>
      </c>
      <c r="G830">
        <v>11.99</v>
      </c>
      <c r="H830">
        <v>219</v>
      </c>
      <c r="I830" t="str">
        <f t="shared" si="74"/>
        <v>201-300</v>
      </c>
      <c r="J830" t="s">
        <v>63</v>
      </c>
      <c r="K830">
        <v>4</v>
      </c>
      <c r="L830">
        <v>1</v>
      </c>
      <c r="M830" t="b">
        <v>1</v>
      </c>
      <c r="N830">
        <v>318</v>
      </c>
      <c r="O830" t="str">
        <f t="shared" si="75"/>
        <v>201-400</v>
      </c>
      <c r="P830">
        <v>37</v>
      </c>
      <c r="Q830" t="str">
        <f t="shared" si="76"/>
        <v>0-50</v>
      </c>
      <c r="R830" t="s">
        <v>83</v>
      </c>
      <c r="S830" t="s">
        <v>72</v>
      </c>
      <c r="T830" t="s">
        <v>58</v>
      </c>
      <c r="U830">
        <v>69</v>
      </c>
      <c r="V830">
        <v>3.9</v>
      </c>
      <c r="W830" t="b">
        <v>1</v>
      </c>
      <c r="X830" t="s">
        <v>33</v>
      </c>
      <c r="Y830">
        <v>1457</v>
      </c>
      <c r="Z830" t="str">
        <f t="shared" si="77"/>
        <v>1001-2000</v>
      </c>
      <c r="AA830" t="s">
        <v>65</v>
      </c>
      <c r="AB830" t="s">
        <v>68</v>
      </c>
      <c r="AC830" t="s">
        <v>37</v>
      </c>
    </row>
    <row r="831" spans="1:29" x14ac:dyDescent="0.3">
      <c r="A831">
        <v>2170</v>
      </c>
      <c r="B831" t="s">
        <v>115</v>
      </c>
      <c r="C831" s="1">
        <v>45237</v>
      </c>
      <c r="D831" s="1">
        <v>45641</v>
      </c>
      <c r="E831">
        <f t="shared" si="72"/>
        <v>404</v>
      </c>
      <c r="F831" t="str">
        <f t="shared" si="73"/>
        <v>401-500</v>
      </c>
      <c r="G831">
        <v>15.99</v>
      </c>
      <c r="H831">
        <v>335</v>
      </c>
      <c r="I831" t="str">
        <f t="shared" si="74"/>
        <v>301-400</v>
      </c>
      <c r="J831" t="s">
        <v>29</v>
      </c>
      <c r="K831">
        <v>2</v>
      </c>
      <c r="L831">
        <v>4</v>
      </c>
      <c r="M831" t="b">
        <v>0</v>
      </c>
      <c r="N831">
        <v>609</v>
      </c>
      <c r="O831" t="str">
        <f t="shared" si="75"/>
        <v>601-800</v>
      </c>
      <c r="P831">
        <v>181</v>
      </c>
      <c r="Q831" t="str">
        <f t="shared" si="76"/>
        <v>151-200</v>
      </c>
      <c r="R831" t="s">
        <v>45</v>
      </c>
      <c r="S831" t="s">
        <v>31</v>
      </c>
      <c r="T831" t="s">
        <v>32</v>
      </c>
      <c r="U831">
        <v>81</v>
      </c>
      <c r="V831">
        <v>4.7</v>
      </c>
      <c r="W831" t="b">
        <v>1</v>
      </c>
      <c r="X831" t="s">
        <v>33</v>
      </c>
      <c r="Y831">
        <v>3332</v>
      </c>
      <c r="Z831" t="str">
        <f t="shared" si="77"/>
        <v>3001-4000</v>
      </c>
      <c r="AA831" t="s">
        <v>65</v>
      </c>
      <c r="AB831" t="s">
        <v>60</v>
      </c>
      <c r="AC831" t="s">
        <v>37</v>
      </c>
    </row>
    <row r="832" spans="1:29" x14ac:dyDescent="0.3">
      <c r="A832">
        <v>2237</v>
      </c>
      <c r="B832" t="s">
        <v>170</v>
      </c>
      <c r="C832" s="1">
        <v>45085</v>
      </c>
      <c r="D832" s="1">
        <v>45644</v>
      </c>
      <c r="E832">
        <f t="shared" si="72"/>
        <v>559</v>
      </c>
      <c r="F832" t="str">
        <f t="shared" si="73"/>
        <v>501-600</v>
      </c>
      <c r="G832">
        <v>7.99</v>
      </c>
      <c r="H832">
        <v>435</v>
      </c>
      <c r="I832" t="str">
        <f t="shared" si="74"/>
        <v>401-500</v>
      </c>
      <c r="J832" t="s">
        <v>70</v>
      </c>
      <c r="K832">
        <v>2</v>
      </c>
      <c r="L832">
        <v>1</v>
      </c>
      <c r="M832" t="b">
        <v>0</v>
      </c>
      <c r="N832">
        <v>163</v>
      </c>
      <c r="O832" t="str">
        <f t="shared" si="75"/>
        <v>0-200</v>
      </c>
      <c r="P832">
        <v>69</v>
      </c>
      <c r="Q832" t="str">
        <f t="shared" si="76"/>
        <v>51-100</v>
      </c>
      <c r="R832" t="s">
        <v>56</v>
      </c>
      <c r="S832" t="s">
        <v>31</v>
      </c>
      <c r="T832" t="s">
        <v>40</v>
      </c>
      <c r="U832">
        <v>24</v>
      </c>
      <c r="V832">
        <v>4.8</v>
      </c>
      <c r="W832" t="b">
        <v>1</v>
      </c>
      <c r="X832" t="s">
        <v>33</v>
      </c>
      <c r="Y832">
        <v>3815</v>
      </c>
      <c r="Z832" t="str">
        <f t="shared" si="77"/>
        <v>3001-4000</v>
      </c>
      <c r="AA832" t="s">
        <v>65</v>
      </c>
      <c r="AB832" t="s">
        <v>36</v>
      </c>
      <c r="AC832" t="s">
        <v>84</v>
      </c>
    </row>
    <row r="833" spans="1:29" x14ac:dyDescent="0.3">
      <c r="A833">
        <v>2697</v>
      </c>
      <c r="B833" t="s">
        <v>128</v>
      </c>
      <c r="C833" s="1">
        <v>45422</v>
      </c>
      <c r="D833" s="1">
        <v>45635</v>
      </c>
      <c r="E833">
        <f t="shared" si="72"/>
        <v>213</v>
      </c>
      <c r="F833" t="str">
        <f t="shared" si="73"/>
        <v>201-300</v>
      </c>
      <c r="G833">
        <v>15.99</v>
      </c>
      <c r="H833">
        <v>423</v>
      </c>
      <c r="I833" t="str">
        <f t="shared" si="74"/>
        <v>401-500</v>
      </c>
      <c r="J833" t="s">
        <v>39</v>
      </c>
      <c r="K833">
        <v>4</v>
      </c>
      <c r="L833">
        <v>3</v>
      </c>
      <c r="M833" t="b">
        <v>0</v>
      </c>
      <c r="N833">
        <v>648</v>
      </c>
      <c r="O833" t="str">
        <f t="shared" si="75"/>
        <v>601-800</v>
      </c>
      <c r="P833">
        <v>46</v>
      </c>
      <c r="Q833" t="str">
        <f t="shared" si="76"/>
        <v>0-50</v>
      </c>
      <c r="R833" t="s">
        <v>30</v>
      </c>
      <c r="S833" t="s">
        <v>46</v>
      </c>
      <c r="T833" t="s">
        <v>58</v>
      </c>
      <c r="U833">
        <v>0</v>
      </c>
      <c r="V833">
        <v>4.5</v>
      </c>
      <c r="W833" t="b">
        <v>0</v>
      </c>
      <c r="X833" t="s">
        <v>33</v>
      </c>
      <c r="Y833">
        <v>3859</v>
      </c>
      <c r="Z833" t="str">
        <f t="shared" si="77"/>
        <v>3001-4000</v>
      </c>
      <c r="AA833" t="s">
        <v>35</v>
      </c>
      <c r="AB833" t="s">
        <v>77</v>
      </c>
      <c r="AC833" t="s">
        <v>37</v>
      </c>
    </row>
    <row r="834" spans="1:29" x14ac:dyDescent="0.3">
      <c r="A834">
        <v>4488</v>
      </c>
      <c r="B834" t="s">
        <v>192</v>
      </c>
      <c r="C834" s="1">
        <v>45074</v>
      </c>
      <c r="D834" s="1">
        <v>45631</v>
      </c>
      <c r="E834">
        <f t="shared" si="72"/>
        <v>557</v>
      </c>
      <c r="F834" t="str">
        <f t="shared" si="73"/>
        <v>501-600</v>
      </c>
      <c r="G834">
        <v>7.99</v>
      </c>
      <c r="H834">
        <v>304</v>
      </c>
      <c r="I834" t="str">
        <f t="shared" si="74"/>
        <v>301-400</v>
      </c>
      <c r="J834" t="s">
        <v>89</v>
      </c>
      <c r="K834">
        <v>1</v>
      </c>
      <c r="L834">
        <v>3</v>
      </c>
      <c r="M834" t="b">
        <v>0</v>
      </c>
      <c r="N834">
        <v>975</v>
      </c>
      <c r="O834" t="str">
        <f t="shared" si="75"/>
        <v>801-1000</v>
      </c>
      <c r="P834">
        <v>10</v>
      </c>
      <c r="Q834" t="str">
        <f t="shared" si="76"/>
        <v>0-50</v>
      </c>
      <c r="R834" t="s">
        <v>45</v>
      </c>
      <c r="S834" t="s">
        <v>31</v>
      </c>
      <c r="T834" t="s">
        <v>64</v>
      </c>
      <c r="U834">
        <v>48</v>
      </c>
      <c r="V834">
        <v>3.2</v>
      </c>
      <c r="W834" t="b">
        <v>0</v>
      </c>
      <c r="X834" t="s">
        <v>33</v>
      </c>
      <c r="Y834">
        <v>3923</v>
      </c>
      <c r="Z834" t="str">
        <f t="shared" si="77"/>
        <v>3001-4000</v>
      </c>
      <c r="AA834" t="s">
        <v>59</v>
      </c>
      <c r="AB834" t="s">
        <v>42</v>
      </c>
      <c r="AC834" t="s">
        <v>37</v>
      </c>
    </row>
    <row r="835" spans="1:29" x14ac:dyDescent="0.3">
      <c r="A835">
        <v>5291</v>
      </c>
      <c r="B835" t="s">
        <v>386</v>
      </c>
      <c r="C835" s="1">
        <v>45346</v>
      </c>
      <c r="D835" s="1">
        <v>45643</v>
      </c>
      <c r="E835">
        <f t="shared" ref="E835:E898" si="78">DATEDIF(C835,D835, "d")</f>
        <v>297</v>
      </c>
      <c r="F835" t="str">
        <f t="shared" ref="F835:F898" si="79">IF(E835&lt;=100,"0-100",IF(E835&lt;=200,"101-200",IF(E835&lt;=300,"201-300",IF(E835&lt;=400,"301-400",IF(E835&lt;=500,"401-500",IF(E835&lt;=600,"501-600",IF( E835&lt;=700, "601-700","701-800")))))))</f>
        <v>201-300</v>
      </c>
      <c r="G835">
        <v>11.99</v>
      </c>
      <c r="H835">
        <v>455</v>
      </c>
      <c r="I835" t="str">
        <f t="shared" ref="I835:I898" si="80">IF(H835&lt;=100, "0-100",IF(H835&lt;=200, "101-200",IF(H835&lt;=300, "201-300",IF( H835&lt;=400, "301-400","401-500"))))</f>
        <v>401-500</v>
      </c>
      <c r="J835" t="s">
        <v>39</v>
      </c>
      <c r="K835">
        <v>3</v>
      </c>
      <c r="L835">
        <v>6</v>
      </c>
      <c r="M835" t="b">
        <v>1</v>
      </c>
      <c r="N835">
        <v>15</v>
      </c>
      <c r="O835" t="str">
        <f t="shared" ref="O835:O898" si="81">IF(N835&lt;=200, "0-200",IF(N835&lt;=400, "201-400",IF(N835&lt;=600, "401-600",IF( N835&lt;=800, "601-800","801-1000"))))</f>
        <v>0-200</v>
      </c>
      <c r="P835">
        <v>36</v>
      </c>
      <c r="Q835" t="str">
        <f t="shared" ref="Q835:Q898" si="82">IF(P835&lt;=50, "0-50",IF(P835&lt;=100,"51-100",IF(P835&lt;=150,"101-150","151-200")))</f>
        <v>0-50</v>
      </c>
      <c r="R835" t="s">
        <v>71</v>
      </c>
      <c r="S835" t="s">
        <v>46</v>
      </c>
      <c r="T835" t="s">
        <v>64</v>
      </c>
      <c r="U835">
        <v>37</v>
      </c>
      <c r="V835">
        <v>4.2</v>
      </c>
      <c r="W835" t="b">
        <v>0</v>
      </c>
      <c r="X835" t="s">
        <v>33</v>
      </c>
      <c r="Y835">
        <v>4486</v>
      </c>
      <c r="Z835" t="str">
        <f t="shared" ref="Z835:Z898" si="83">IF(Y835&lt;=1000, "0-1000",IF(Y835&lt;=2000, "1001-2000",IF(Y835&lt;=3000, "2001-3000",IF( Y835&lt;=4000, "3001-4000","4001-5000"))))</f>
        <v>4001-5000</v>
      </c>
      <c r="AA835" t="s">
        <v>73</v>
      </c>
      <c r="AB835" t="s">
        <v>60</v>
      </c>
      <c r="AC835" t="s">
        <v>84</v>
      </c>
    </row>
    <row r="836" spans="1:29" x14ac:dyDescent="0.3">
      <c r="A836">
        <v>6287</v>
      </c>
      <c r="B836" t="s">
        <v>288</v>
      </c>
      <c r="C836" s="1">
        <v>45045</v>
      </c>
      <c r="D836" s="1">
        <v>45626</v>
      </c>
      <c r="E836">
        <f t="shared" si="78"/>
        <v>581</v>
      </c>
      <c r="F836" t="str">
        <f t="shared" si="79"/>
        <v>501-600</v>
      </c>
      <c r="G836">
        <v>11.99</v>
      </c>
      <c r="H836">
        <v>449</v>
      </c>
      <c r="I836" t="str">
        <f t="shared" si="80"/>
        <v>401-500</v>
      </c>
      <c r="J836" t="s">
        <v>54</v>
      </c>
      <c r="K836">
        <v>1</v>
      </c>
      <c r="L836">
        <v>2</v>
      </c>
      <c r="M836" t="b">
        <v>1</v>
      </c>
      <c r="N836">
        <v>268</v>
      </c>
      <c r="O836" t="str">
        <f t="shared" si="81"/>
        <v>201-400</v>
      </c>
      <c r="P836">
        <v>11</v>
      </c>
      <c r="Q836" t="str">
        <f t="shared" si="82"/>
        <v>0-50</v>
      </c>
      <c r="R836" t="s">
        <v>45</v>
      </c>
      <c r="S836" t="s">
        <v>46</v>
      </c>
      <c r="T836" t="s">
        <v>64</v>
      </c>
      <c r="U836">
        <v>62</v>
      </c>
      <c r="V836">
        <v>5</v>
      </c>
      <c r="W836" t="b">
        <v>0</v>
      </c>
      <c r="X836" t="s">
        <v>33</v>
      </c>
      <c r="Y836">
        <v>993</v>
      </c>
      <c r="Z836" t="str">
        <f t="shared" si="83"/>
        <v>0-1000</v>
      </c>
      <c r="AA836" t="s">
        <v>41</v>
      </c>
      <c r="AB836" t="s">
        <v>42</v>
      </c>
      <c r="AC836" t="s">
        <v>43</v>
      </c>
    </row>
    <row r="837" spans="1:29" x14ac:dyDescent="0.3">
      <c r="A837">
        <v>1953</v>
      </c>
      <c r="B837" t="s">
        <v>378</v>
      </c>
      <c r="C837" s="1">
        <v>45239</v>
      </c>
      <c r="D837" s="1">
        <v>45619</v>
      </c>
      <c r="E837">
        <f t="shared" si="78"/>
        <v>380</v>
      </c>
      <c r="F837" t="str">
        <f t="shared" si="79"/>
        <v>301-400</v>
      </c>
      <c r="G837">
        <v>15.99</v>
      </c>
      <c r="H837">
        <v>39</v>
      </c>
      <c r="I837" t="str">
        <f t="shared" si="80"/>
        <v>0-100</v>
      </c>
      <c r="J837" t="s">
        <v>39</v>
      </c>
      <c r="K837">
        <v>3</v>
      </c>
      <c r="L837">
        <v>1</v>
      </c>
      <c r="M837" t="b">
        <v>1</v>
      </c>
      <c r="N837">
        <v>791</v>
      </c>
      <c r="O837" t="str">
        <f t="shared" si="81"/>
        <v>601-800</v>
      </c>
      <c r="P837">
        <v>3</v>
      </c>
      <c r="Q837" t="str">
        <f t="shared" si="82"/>
        <v>0-50</v>
      </c>
      <c r="R837" t="s">
        <v>71</v>
      </c>
      <c r="S837" t="s">
        <v>57</v>
      </c>
      <c r="T837" t="s">
        <v>58</v>
      </c>
      <c r="U837">
        <v>33</v>
      </c>
      <c r="V837">
        <v>3.1</v>
      </c>
      <c r="W837" t="b">
        <v>1</v>
      </c>
      <c r="X837" t="s">
        <v>33</v>
      </c>
      <c r="Y837">
        <v>631</v>
      </c>
      <c r="Z837" t="str">
        <f t="shared" si="83"/>
        <v>0-1000</v>
      </c>
      <c r="AA837" t="s">
        <v>59</v>
      </c>
      <c r="AB837" t="s">
        <v>42</v>
      </c>
      <c r="AC837" t="s">
        <v>61</v>
      </c>
    </row>
    <row r="838" spans="1:29" x14ac:dyDescent="0.3">
      <c r="A838">
        <v>3457</v>
      </c>
      <c r="B838" t="s">
        <v>195</v>
      </c>
      <c r="C838" s="1">
        <v>45590</v>
      </c>
      <c r="D838" s="1">
        <v>45615</v>
      </c>
      <c r="E838">
        <f t="shared" si="78"/>
        <v>25</v>
      </c>
      <c r="F838" t="str">
        <f t="shared" si="79"/>
        <v>0-100</v>
      </c>
      <c r="G838">
        <v>15.99</v>
      </c>
      <c r="H838">
        <v>139</v>
      </c>
      <c r="I838" t="str">
        <f t="shared" si="80"/>
        <v>101-200</v>
      </c>
      <c r="J838" t="s">
        <v>70</v>
      </c>
      <c r="K838">
        <v>2</v>
      </c>
      <c r="L838">
        <v>1</v>
      </c>
      <c r="M838" t="b">
        <v>0</v>
      </c>
      <c r="N838">
        <v>257</v>
      </c>
      <c r="O838" t="str">
        <f t="shared" si="81"/>
        <v>201-400</v>
      </c>
      <c r="P838">
        <v>173</v>
      </c>
      <c r="Q838" t="str">
        <f t="shared" si="82"/>
        <v>151-200</v>
      </c>
      <c r="R838" t="s">
        <v>67</v>
      </c>
      <c r="S838" t="s">
        <v>46</v>
      </c>
      <c r="T838" t="s">
        <v>64</v>
      </c>
      <c r="U838">
        <v>16</v>
      </c>
      <c r="V838">
        <v>3.7</v>
      </c>
      <c r="W838" t="b">
        <v>1</v>
      </c>
      <c r="X838" t="s">
        <v>33</v>
      </c>
      <c r="Y838">
        <v>214</v>
      </c>
      <c r="Z838" t="str">
        <f t="shared" si="83"/>
        <v>0-1000</v>
      </c>
      <c r="AA838" t="s">
        <v>59</v>
      </c>
      <c r="AB838" t="s">
        <v>42</v>
      </c>
      <c r="AC838" t="s">
        <v>37</v>
      </c>
    </row>
    <row r="839" spans="1:29" x14ac:dyDescent="0.3">
      <c r="A839">
        <v>6504</v>
      </c>
      <c r="B839" t="s">
        <v>210</v>
      </c>
      <c r="C839" s="1">
        <v>45249</v>
      </c>
      <c r="D839" s="1">
        <v>45644</v>
      </c>
      <c r="E839">
        <f t="shared" si="78"/>
        <v>395</v>
      </c>
      <c r="F839" t="str">
        <f t="shared" si="79"/>
        <v>301-400</v>
      </c>
      <c r="G839">
        <v>7.99</v>
      </c>
      <c r="H839">
        <v>345</v>
      </c>
      <c r="I839" t="str">
        <f t="shared" si="80"/>
        <v>301-400</v>
      </c>
      <c r="J839" t="s">
        <v>50</v>
      </c>
      <c r="K839">
        <v>1</v>
      </c>
      <c r="L839">
        <v>4</v>
      </c>
      <c r="M839" t="b">
        <v>0</v>
      </c>
      <c r="N839">
        <v>767</v>
      </c>
      <c r="O839" t="str">
        <f t="shared" si="81"/>
        <v>601-800</v>
      </c>
      <c r="P839">
        <v>66</v>
      </c>
      <c r="Q839" t="str">
        <f t="shared" si="82"/>
        <v>51-100</v>
      </c>
      <c r="R839" t="s">
        <v>45</v>
      </c>
      <c r="S839" t="s">
        <v>46</v>
      </c>
      <c r="T839" t="s">
        <v>47</v>
      </c>
      <c r="U839">
        <v>70</v>
      </c>
      <c r="V839">
        <v>3.8</v>
      </c>
      <c r="W839" t="b">
        <v>0</v>
      </c>
      <c r="X839" t="s">
        <v>33</v>
      </c>
      <c r="Y839">
        <v>2327</v>
      </c>
      <c r="Z839" t="str">
        <f t="shared" si="83"/>
        <v>2001-3000</v>
      </c>
      <c r="AA839" t="s">
        <v>41</v>
      </c>
      <c r="AB839" t="s">
        <v>60</v>
      </c>
      <c r="AC839" t="s">
        <v>37</v>
      </c>
    </row>
    <row r="840" spans="1:29" x14ac:dyDescent="0.3">
      <c r="A840">
        <v>7463</v>
      </c>
      <c r="B840" t="s">
        <v>249</v>
      </c>
      <c r="C840" s="1">
        <v>45184</v>
      </c>
      <c r="D840" s="1">
        <v>45632</v>
      </c>
      <c r="E840">
        <f t="shared" si="78"/>
        <v>448</v>
      </c>
      <c r="F840" t="str">
        <f t="shared" si="79"/>
        <v>401-500</v>
      </c>
      <c r="G840">
        <v>11.99</v>
      </c>
      <c r="H840">
        <v>500</v>
      </c>
      <c r="I840" t="str">
        <f t="shared" si="80"/>
        <v>401-500</v>
      </c>
      <c r="J840" t="s">
        <v>54</v>
      </c>
      <c r="K840">
        <v>3</v>
      </c>
      <c r="L840">
        <v>5</v>
      </c>
      <c r="M840" t="b">
        <v>1</v>
      </c>
      <c r="N840">
        <v>362</v>
      </c>
      <c r="O840" t="str">
        <f t="shared" si="81"/>
        <v>201-400</v>
      </c>
      <c r="P840">
        <v>38</v>
      </c>
      <c r="Q840" t="str">
        <f t="shared" si="82"/>
        <v>0-50</v>
      </c>
      <c r="R840" t="s">
        <v>83</v>
      </c>
      <c r="S840" t="s">
        <v>46</v>
      </c>
      <c r="T840" t="s">
        <v>32</v>
      </c>
      <c r="U840">
        <v>100</v>
      </c>
      <c r="V840">
        <v>4</v>
      </c>
      <c r="W840" t="b">
        <v>0</v>
      </c>
      <c r="X840" t="s">
        <v>33</v>
      </c>
      <c r="Y840">
        <v>3679</v>
      </c>
      <c r="Z840" t="str">
        <f t="shared" si="83"/>
        <v>3001-4000</v>
      </c>
      <c r="AA840" t="s">
        <v>59</v>
      </c>
      <c r="AB840" t="s">
        <v>77</v>
      </c>
      <c r="AC840" t="s">
        <v>43</v>
      </c>
    </row>
    <row r="841" spans="1:29" x14ac:dyDescent="0.3">
      <c r="A841">
        <v>3898</v>
      </c>
      <c r="B841" t="s">
        <v>88</v>
      </c>
      <c r="C841" s="1">
        <v>45358</v>
      </c>
      <c r="D841" s="1">
        <v>45624</v>
      </c>
      <c r="E841">
        <f t="shared" si="78"/>
        <v>266</v>
      </c>
      <c r="F841" t="str">
        <f t="shared" si="79"/>
        <v>201-300</v>
      </c>
      <c r="G841">
        <v>11.99</v>
      </c>
      <c r="H841">
        <v>365</v>
      </c>
      <c r="I841" t="str">
        <f t="shared" si="80"/>
        <v>301-400</v>
      </c>
      <c r="J841" t="s">
        <v>70</v>
      </c>
      <c r="K841">
        <v>5</v>
      </c>
      <c r="L841">
        <v>5</v>
      </c>
      <c r="M841" t="b">
        <v>1</v>
      </c>
      <c r="N841">
        <v>779</v>
      </c>
      <c r="O841" t="str">
        <f t="shared" si="81"/>
        <v>601-800</v>
      </c>
      <c r="P841">
        <v>113</v>
      </c>
      <c r="Q841" t="str">
        <f t="shared" si="82"/>
        <v>101-150</v>
      </c>
      <c r="R841" t="s">
        <v>51</v>
      </c>
      <c r="S841" t="s">
        <v>31</v>
      </c>
      <c r="T841" t="s">
        <v>40</v>
      </c>
      <c r="U841">
        <v>65</v>
      </c>
      <c r="V841">
        <v>4.2</v>
      </c>
      <c r="W841" t="b">
        <v>0</v>
      </c>
      <c r="X841" t="s">
        <v>33</v>
      </c>
      <c r="Y841">
        <v>2238</v>
      </c>
      <c r="Z841" t="str">
        <f t="shared" si="83"/>
        <v>2001-3000</v>
      </c>
      <c r="AA841" t="s">
        <v>35</v>
      </c>
      <c r="AB841" t="s">
        <v>77</v>
      </c>
      <c r="AC841" t="s">
        <v>84</v>
      </c>
    </row>
    <row r="842" spans="1:29" x14ac:dyDescent="0.3">
      <c r="A842">
        <v>8481</v>
      </c>
      <c r="B842" t="s">
        <v>104</v>
      </c>
      <c r="C842" s="1">
        <v>45581</v>
      </c>
      <c r="D842" s="1">
        <v>45634</v>
      </c>
      <c r="E842">
        <f t="shared" si="78"/>
        <v>53</v>
      </c>
      <c r="F842" t="str">
        <f t="shared" si="79"/>
        <v>0-100</v>
      </c>
      <c r="G842">
        <v>7.99</v>
      </c>
      <c r="H842">
        <v>479</v>
      </c>
      <c r="I842" t="str">
        <f t="shared" si="80"/>
        <v>401-500</v>
      </c>
      <c r="J842" t="s">
        <v>89</v>
      </c>
      <c r="K842">
        <v>4</v>
      </c>
      <c r="L842">
        <v>5</v>
      </c>
      <c r="M842" t="b">
        <v>0</v>
      </c>
      <c r="N842">
        <v>159</v>
      </c>
      <c r="O842" t="str">
        <f t="shared" si="81"/>
        <v>0-200</v>
      </c>
      <c r="P842">
        <v>136</v>
      </c>
      <c r="Q842" t="str">
        <f t="shared" si="82"/>
        <v>101-150</v>
      </c>
      <c r="R842" t="s">
        <v>45</v>
      </c>
      <c r="S842" t="s">
        <v>72</v>
      </c>
      <c r="T842" t="s">
        <v>40</v>
      </c>
      <c r="U842">
        <v>7</v>
      </c>
      <c r="V842">
        <v>4.2</v>
      </c>
      <c r="W842" t="b">
        <v>1</v>
      </c>
      <c r="X842" t="s">
        <v>33</v>
      </c>
      <c r="Y842">
        <v>3655</v>
      </c>
      <c r="Z842" t="str">
        <f t="shared" si="83"/>
        <v>3001-4000</v>
      </c>
      <c r="AA842" t="s">
        <v>59</v>
      </c>
      <c r="AB842" t="s">
        <v>60</v>
      </c>
      <c r="AC842" t="s">
        <v>43</v>
      </c>
    </row>
    <row r="843" spans="1:29" x14ac:dyDescent="0.3">
      <c r="A843">
        <v>7810</v>
      </c>
      <c r="B843" t="s">
        <v>44</v>
      </c>
      <c r="C843" s="1">
        <v>45193</v>
      </c>
      <c r="D843" s="1">
        <v>45633</v>
      </c>
      <c r="E843">
        <f t="shared" si="78"/>
        <v>440</v>
      </c>
      <c r="F843" t="str">
        <f t="shared" si="79"/>
        <v>401-500</v>
      </c>
      <c r="G843">
        <v>7.99</v>
      </c>
      <c r="H843">
        <v>63</v>
      </c>
      <c r="I843" t="str">
        <f t="shared" si="80"/>
        <v>0-100</v>
      </c>
      <c r="J843" t="s">
        <v>63</v>
      </c>
      <c r="K843">
        <v>4</v>
      </c>
      <c r="L843">
        <v>2</v>
      </c>
      <c r="M843" t="b">
        <v>1</v>
      </c>
      <c r="N843">
        <v>104</v>
      </c>
      <c r="O843" t="str">
        <f t="shared" si="81"/>
        <v>0-200</v>
      </c>
      <c r="P843">
        <v>72</v>
      </c>
      <c r="Q843" t="str">
        <f t="shared" si="82"/>
        <v>51-100</v>
      </c>
      <c r="R843" t="s">
        <v>83</v>
      </c>
      <c r="S843" t="s">
        <v>72</v>
      </c>
      <c r="T843" t="s">
        <v>47</v>
      </c>
      <c r="U843">
        <v>17</v>
      </c>
      <c r="V843">
        <v>4.9000000000000004</v>
      </c>
      <c r="W843" t="b">
        <v>1</v>
      </c>
      <c r="X843" t="s">
        <v>33</v>
      </c>
      <c r="Y843">
        <v>1587</v>
      </c>
      <c r="Z843" t="str">
        <f t="shared" si="83"/>
        <v>1001-2000</v>
      </c>
      <c r="AA843" t="s">
        <v>65</v>
      </c>
      <c r="AB843" t="s">
        <v>60</v>
      </c>
      <c r="AC843" t="s">
        <v>84</v>
      </c>
    </row>
    <row r="844" spans="1:29" x14ac:dyDescent="0.3">
      <c r="A844">
        <v>6534</v>
      </c>
      <c r="B844" t="s">
        <v>268</v>
      </c>
      <c r="C844" s="1">
        <v>45021</v>
      </c>
      <c r="D844" s="1">
        <v>45637</v>
      </c>
      <c r="E844">
        <f t="shared" si="78"/>
        <v>616</v>
      </c>
      <c r="F844" t="str">
        <f t="shared" si="79"/>
        <v>601-700</v>
      </c>
      <c r="G844">
        <v>11.99</v>
      </c>
      <c r="H844">
        <v>104</v>
      </c>
      <c r="I844" t="str">
        <f t="shared" si="80"/>
        <v>101-200</v>
      </c>
      <c r="J844" t="s">
        <v>54</v>
      </c>
      <c r="K844">
        <v>2</v>
      </c>
      <c r="L844">
        <v>6</v>
      </c>
      <c r="M844" t="b">
        <v>0</v>
      </c>
      <c r="N844">
        <v>570</v>
      </c>
      <c r="O844" t="str">
        <f t="shared" si="81"/>
        <v>401-600</v>
      </c>
      <c r="P844">
        <v>29</v>
      </c>
      <c r="Q844" t="str">
        <f t="shared" si="82"/>
        <v>0-50</v>
      </c>
      <c r="R844" t="s">
        <v>51</v>
      </c>
      <c r="S844" t="s">
        <v>31</v>
      </c>
      <c r="T844" t="s">
        <v>40</v>
      </c>
      <c r="U844">
        <v>56</v>
      </c>
      <c r="V844">
        <v>3.9</v>
      </c>
      <c r="W844" t="b">
        <v>1</v>
      </c>
      <c r="X844" t="s">
        <v>33</v>
      </c>
      <c r="Y844">
        <v>4501</v>
      </c>
      <c r="Z844" t="str">
        <f t="shared" si="83"/>
        <v>4001-5000</v>
      </c>
      <c r="AA844" t="s">
        <v>41</v>
      </c>
      <c r="AB844" t="s">
        <v>36</v>
      </c>
      <c r="AC844" t="s">
        <v>37</v>
      </c>
    </row>
    <row r="845" spans="1:29" x14ac:dyDescent="0.3">
      <c r="A845">
        <v>6025</v>
      </c>
      <c r="B845" t="s">
        <v>197</v>
      </c>
      <c r="C845" s="1">
        <v>45275</v>
      </c>
      <c r="D845" s="1">
        <v>45621</v>
      </c>
      <c r="E845">
        <f t="shared" si="78"/>
        <v>346</v>
      </c>
      <c r="F845" t="str">
        <f t="shared" si="79"/>
        <v>301-400</v>
      </c>
      <c r="G845">
        <v>15.99</v>
      </c>
      <c r="H845">
        <v>380</v>
      </c>
      <c r="I845" t="str">
        <f t="shared" si="80"/>
        <v>301-400</v>
      </c>
      <c r="J845" t="s">
        <v>63</v>
      </c>
      <c r="K845">
        <v>5</v>
      </c>
      <c r="L845">
        <v>5</v>
      </c>
      <c r="M845" t="b">
        <v>1</v>
      </c>
      <c r="N845">
        <v>112</v>
      </c>
      <c r="O845" t="str">
        <f t="shared" si="81"/>
        <v>0-200</v>
      </c>
      <c r="P845">
        <v>149</v>
      </c>
      <c r="Q845" t="str">
        <f t="shared" si="82"/>
        <v>101-150</v>
      </c>
      <c r="R845" t="s">
        <v>67</v>
      </c>
      <c r="S845" t="s">
        <v>72</v>
      </c>
      <c r="T845" t="s">
        <v>47</v>
      </c>
      <c r="U845">
        <v>74</v>
      </c>
      <c r="V845">
        <v>3.4</v>
      </c>
      <c r="W845" t="b">
        <v>1</v>
      </c>
      <c r="X845" t="s">
        <v>33</v>
      </c>
      <c r="Y845">
        <v>1910</v>
      </c>
      <c r="Z845" t="str">
        <f t="shared" si="83"/>
        <v>1001-2000</v>
      </c>
      <c r="AA845" t="s">
        <v>73</v>
      </c>
      <c r="AB845" t="s">
        <v>68</v>
      </c>
      <c r="AC845" t="s">
        <v>61</v>
      </c>
    </row>
    <row r="846" spans="1:29" x14ac:dyDescent="0.3">
      <c r="A846">
        <v>5825</v>
      </c>
      <c r="B846" t="s">
        <v>387</v>
      </c>
      <c r="C846" s="1">
        <v>45334</v>
      </c>
      <c r="D846" s="1">
        <v>45639</v>
      </c>
      <c r="E846">
        <f t="shared" si="78"/>
        <v>305</v>
      </c>
      <c r="F846" t="str">
        <f t="shared" si="79"/>
        <v>301-400</v>
      </c>
      <c r="G846">
        <v>7.99</v>
      </c>
      <c r="H846">
        <v>500</v>
      </c>
      <c r="I846" t="str">
        <f t="shared" si="80"/>
        <v>401-500</v>
      </c>
      <c r="J846" t="s">
        <v>39</v>
      </c>
      <c r="K846">
        <v>5</v>
      </c>
      <c r="L846">
        <v>4</v>
      </c>
      <c r="M846" t="b">
        <v>1</v>
      </c>
      <c r="N846">
        <v>568</v>
      </c>
      <c r="O846" t="str">
        <f t="shared" si="81"/>
        <v>401-600</v>
      </c>
      <c r="P846">
        <v>151</v>
      </c>
      <c r="Q846" t="str">
        <f t="shared" si="82"/>
        <v>151-200</v>
      </c>
      <c r="R846" t="s">
        <v>71</v>
      </c>
      <c r="S846" t="s">
        <v>72</v>
      </c>
      <c r="T846" t="s">
        <v>75</v>
      </c>
      <c r="U846">
        <v>11</v>
      </c>
      <c r="V846">
        <v>3.6</v>
      </c>
      <c r="W846" t="b">
        <v>0</v>
      </c>
      <c r="X846" t="s">
        <v>33</v>
      </c>
      <c r="Y846">
        <v>2731</v>
      </c>
      <c r="Z846" t="str">
        <f t="shared" si="83"/>
        <v>2001-3000</v>
      </c>
      <c r="AA846" t="s">
        <v>35</v>
      </c>
      <c r="AB846" t="s">
        <v>68</v>
      </c>
      <c r="AC846" t="s">
        <v>37</v>
      </c>
    </row>
    <row r="847" spans="1:29" x14ac:dyDescent="0.3">
      <c r="A847">
        <v>1185</v>
      </c>
      <c r="B847" t="s">
        <v>229</v>
      </c>
      <c r="C847" s="1">
        <v>44956</v>
      </c>
      <c r="D847" s="1">
        <v>45641</v>
      </c>
      <c r="E847">
        <f t="shared" si="78"/>
        <v>685</v>
      </c>
      <c r="F847" t="str">
        <f t="shared" si="79"/>
        <v>601-700</v>
      </c>
      <c r="G847">
        <v>15.99</v>
      </c>
      <c r="H847">
        <v>247</v>
      </c>
      <c r="I847" t="str">
        <f t="shared" si="80"/>
        <v>201-300</v>
      </c>
      <c r="J847" t="s">
        <v>89</v>
      </c>
      <c r="K847">
        <v>2</v>
      </c>
      <c r="L847">
        <v>2</v>
      </c>
      <c r="M847" t="b">
        <v>0</v>
      </c>
      <c r="N847">
        <v>943</v>
      </c>
      <c r="O847" t="str">
        <f t="shared" si="81"/>
        <v>801-1000</v>
      </c>
      <c r="P847">
        <v>42</v>
      </c>
      <c r="Q847" t="str">
        <f t="shared" si="82"/>
        <v>0-50</v>
      </c>
      <c r="R847" t="s">
        <v>51</v>
      </c>
      <c r="S847" t="s">
        <v>31</v>
      </c>
      <c r="T847" t="s">
        <v>58</v>
      </c>
      <c r="U847">
        <v>85</v>
      </c>
      <c r="V847">
        <v>3.5</v>
      </c>
      <c r="W847" t="b">
        <v>1</v>
      </c>
      <c r="X847" t="s">
        <v>33</v>
      </c>
      <c r="Y847">
        <v>4517</v>
      </c>
      <c r="Z847" t="str">
        <f t="shared" si="83"/>
        <v>4001-5000</v>
      </c>
      <c r="AA847" t="s">
        <v>35</v>
      </c>
      <c r="AB847" t="s">
        <v>36</v>
      </c>
      <c r="AC847" t="s">
        <v>43</v>
      </c>
    </row>
    <row r="848" spans="1:29" x14ac:dyDescent="0.3">
      <c r="A848">
        <v>4392</v>
      </c>
      <c r="B848" t="s">
        <v>252</v>
      </c>
      <c r="C848" s="1">
        <v>44976</v>
      </c>
      <c r="D848" s="1">
        <v>45631</v>
      </c>
      <c r="E848">
        <f t="shared" si="78"/>
        <v>655</v>
      </c>
      <c r="F848" t="str">
        <f t="shared" si="79"/>
        <v>601-700</v>
      </c>
      <c r="G848">
        <v>11.99</v>
      </c>
      <c r="H848">
        <v>486</v>
      </c>
      <c r="I848" t="str">
        <f t="shared" si="80"/>
        <v>401-500</v>
      </c>
      <c r="J848" t="s">
        <v>50</v>
      </c>
      <c r="K848">
        <v>2</v>
      </c>
      <c r="L848">
        <v>6</v>
      </c>
      <c r="M848" t="b">
        <v>0</v>
      </c>
      <c r="N848">
        <v>887</v>
      </c>
      <c r="O848" t="str">
        <f t="shared" si="81"/>
        <v>801-1000</v>
      </c>
      <c r="P848">
        <v>128</v>
      </c>
      <c r="Q848" t="str">
        <f t="shared" si="82"/>
        <v>101-150</v>
      </c>
      <c r="R848" t="s">
        <v>30</v>
      </c>
      <c r="S848" t="s">
        <v>57</v>
      </c>
      <c r="T848" t="s">
        <v>40</v>
      </c>
      <c r="U848">
        <v>59</v>
      </c>
      <c r="V848">
        <v>4.4000000000000004</v>
      </c>
      <c r="W848" t="b">
        <v>0</v>
      </c>
      <c r="X848" t="s">
        <v>33</v>
      </c>
      <c r="Y848">
        <v>1238</v>
      </c>
      <c r="Z848" t="str">
        <f t="shared" si="83"/>
        <v>1001-2000</v>
      </c>
      <c r="AA848" t="s">
        <v>65</v>
      </c>
      <c r="AB848" t="s">
        <v>36</v>
      </c>
      <c r="AC848" t="s">
        <v>61</v>
      </c>
    </row>
    <row r="849" spans="1:29" x14ac:dyDescent="0.3">
      <c r="A849">
        <v>5785</v>
      </c>
      <c r="B849" t="s">
        <v>90</v>
      </c>
      <c r="C849" s="1">
        <v>45361</v>
      </c>
      <c r="D849" s="1">
        <v>45615</v>
      </c>
      <c r="E849">
        <f t="shared" si="78"/>
        <v>254</v>
      </c>
      <c r="F849" t="str">
        <f t="shared" si="79"/>
        <v>201-300</v>
      </c>
      <c r="G849">
        <v>7.99</v>
      </c>
      <c r="H849">
        <v>220</v>
      </c>
      <c r="I849" t="str">
        <f t="shared" si="80"/>
        <v>201-300</v>
      </c>
      <c r="J849" t="s">
        <v>29</v>
      </c>
      <c r="K849">
        <v>2</v>
      </c>
      <c r="L849">
        <v>1</v>
      </c>
      <c r="M849" t="b">
        <v>0</v>
      </c>
      <c r="N849">
        <v>998</v>
      </c>
      <c r="O849" t="str">
        <f t="shared" si="81"/>
        <v>801-1000</v>
      </c>
      <c r="P849">
        <v>187</v>
      </c>
      <c r="Q849" t="str">
        <f t="shared" si="82"/>
        <v>151-200</v>
      </c>
      <c r="R849" t="s">
        <v>56</v>
      </c>
      <c r="S849" t="s">
        <v>46</v>
      </c>
      <c r="T849" t="s">
        <v>64</v>
      </c>
      <c r="U849">
        <v>17</v>
      </c>
      <c r="V849">
        <v>4.4000000000000004</v>
      </c>
      <c r="W849" t="b">
        <v>0</v>
      </c>
      <c r="X849" t="s">
        <v>33</v>
      </c>
      <c r="Y849">
        <v>1786</v>
      </c>
      <c r="Z849" t="str">
        <f t="shared" si="83"/>
        <v>1001-2000</v>
      </c>
      <c r="AA849" t="s">
        <v>59</v>
      </c>
      <c r="AB849" t="s">
        <v>77</v>
      </c>
      <c r="AC849" t="s">
        <v>61</v>
      </c>
    </row>
    <row r="850" spans="1:29" x14ac:dyDescent="0.3">
      <c r="A850">
        <v>4718</v>
      </c>
      <c r="B850" t="s">
        <v>104</v>
      </c>
      <c r="C850" s="1">
        <v>45190</v>
      </c>
      <c r="D850" s="1">
        <v>45621</v>
      </c>
      <c r="E850">
        <f t="shared" si="78"/>
        <v>431</v>
      </c>
      <c r="F850" t="str">
        <f t="shared" si="79"/>
        <v>401-500</v>
      </c>
      <c r="G850">
        <v>15.99</v>
      </c>
      <c r="H850">
        <v>21</v>
      </c>
      <c r="I850" t="str">
        <f t="shared" si="80"/>
        <v>0-100</v>
      </c>
      <c r="J850" t="s">
        <v>39</v>
      </c>
      <c r="K850">
        <v>5</v>
      </c>
      <c r="L850">
        <v>1</v>
      </c>
      <c r="M850" t="b">
        <v>1</v>
      </c>
      <c r="N850">
        <v>484</v>
      </c>
      <c r="O850" t="str">
        <f t="shared" si="81"/>
        <v>401-600</v>
      </c>
      <c r="P850">
        <v>112</v>
      </c>
      <c r="Q850" t="str">
        <f t="shared" si="82"/>
        <v>101-150</v>
      </c>
      <c r="R850" t="s">
        <v>56</v>
      </c>
      <c r="S850" t="s">
        <v>57</v>
      </c>
      <c r="T850" t="s">
        <v>32</v>
      </c>
      <c r="U850">
        <v>88</v>
      </c>
      <c r="V850">
        <v>3.5</v>
      </c>
      <c r="W850" t="b">
        <v>1</v>
      </c>
      <c r="X850" t="s">
        <v>33</v>
      </c>
      <c r="Y850">
        <v>1683</v>
      </c>
      <c r="Z850" t="str">
        <f t="shared" si="83"/>
        <v>1001-2000</v>
      </c>
      <c r="AA850" t="s">
        <v>73</v>
      </c>
      <c r="AB850" t="s">
        <v>77</v>
      </c>
      <c r="AC850" t="s">
        <v>61</v>
      </c>
    </row>
    <row r="851" spans="1:29" x14ac:dyDescent="0.3">
      <c r="A851">
        <v>3992</v>
      </c>
      <c r="B851" t="s">
        <v>156</v>
      </c>
      <c r="C851" s="1">
        <v>45529</v>
      </c>
      <c r="D851" s="1">
        <v>45621</v>
      </c>
      <c r="E851">
        <f t="shared" si="78"/>
        <v>92</v>
      </c>
      <c r="F851" t="str">
        <f t="shared" si="79"/>
        <v>0-100</v>
      </c>
      <c r="G851">
        <v>11.99</v>
      </c>
      <c r="H851">
        <v>417</v>
      </c>
      <c r="I851" t="str">
        <f t="shared" si="80"/>
        <v>401-500</v>
      </c>
      <c r="J851" t="s">
        <v>29</v>
      </c>
      <c r="K851">
        <v>2</v>
      </c>
      <c r="L851">
        <v>5</v>
      </c>
      <c r="M851" t="b">
        <v>1</v>
      </c>
      <c r="N851">
        <v>458</v>
      </c>
      <c r="O851" t="str">
        <f t="shared" si="81"/>
        <v>401-600</v>
      </c>
      <c r="P851">
        <v>145</v>
      </c>
      <c r="Q851" t="str">
        <f t="shared" si="82"/>
        <v>101-150</v>
      </c>
      <c r="R851" t="s">
        <v>71</v>
      </c>
      <c r="S851" t="s">
        <v>46</v>
      </c>
      <c r="T851" t="s">
        <v>58</v>
      </c>
      <c r="U851">
        <v>91</v>
      </c>
      <c r="V851">
        <v>3.3</v>
      </c>
      <c r="W851" t="b">
        <v>1</v>
      </c>
      <c r="X851" t="s">
        <v>33</v>
      </c>
      <c r="Y851">
        <v>996</v>
      </c>
      <c r="Z851" t="str">
        <f t="shared" si="83"/>
        <v>0-1000</v>
      </c>
      <c r="AA851" t="s">
        <v>65</v>
      </c>
      <c r="AB851" t="s">
        <v>42</v>
      </c>
      <c r="AC851" t="s">
        <v>43</v>
      </c>
    </row>
    <row r="852" spans="1:29" x14ac:dyDescent="0.3">
      <c r="A852">
        <v>6100</v>
      </c>
      <c r="B852" t="s">
        <v>304</v>
      </c>
      <c r="C852" s="1">
        <v>45467</v>
      </c>
      <c r="D852" s="1">
        <v>45616</v>
      </c>
      <c r="E852">
        <f t="shared" si="78"/>
        <v>149</v>
      </c>
      <c r="F852" t="str">
        <f t="shared" si="79"/>
        <v>101-200</v>
      </c>
      <c r="G852">
        <v>11.99</v>
      </c>
      <c r="H852">
        <v>191</v>
      </c>
      <c r="I852" t="str">
        <f t="shared" si="80"/>
        <v>101-200</v>
      </c>
      <c r="J852" t="s">
        <v>70</v>
      </c>
      <c r="K852">
        <v>1</v>
      </c>
      <c r="L852">
        <v>4</v>
      </c>
      <c r="M852" t="b">
        <v>0</v>
      </c>
      <c r="N852">
        <v>925</v>
      </c>
      <c r="O852" t="str">
        <f t="shared" si="81"/>
        <v>801-1000</v>
      </c>
      <c r="P852">
        <v>124</v>
      </c>
      <c r="Q852" t="str">
        <f t="shared" si="82"/>
        <v>101-150</v>
      </c>
      <c r="R852" t="s">
        <v>71</v>
      </c>
      <c r="S852" t="s">
        <v>72</v>
      </c>
      <c r="T852" t="s">
        <v>32</v>
      </c>
      <c r="U852">
        <v>37</v>
      </c>
      <c r="V852">
        <v>4.0999999999999996</v>
      </c>
      <c r="W852" t="b">
        <v>0</v>
      </c>
      <c r="X852" t="s">
        <v>33</v>
      </c>
      <c r="Y852">
        <v>608</v>
      </c>
      <c r="Z852" t="str">
        <f t="shared" si="83"/>
        <v>0-1000</v>
      </c>
      <c r="AA852" t="s">
        <v>35</v>
      </c>
      <c r="AB852" t="s">
        <v>60</v>
      </c>
      <c r="AC852" t="s">
        <v>43</v>
      </c>
    </row>
    <row r="853" spans="1:29" x14ac:dyDescent="0.3">
      <c r="A853">
        <v>8495</v>
      </c>
      <c r="B853" t="s">
        <v>388</v>
      </c>
      <c r="C853" s="1">
        <v>45300</v>
      </c>
      <c r="D853" s="1">
        <v>45622</v>
      </c>
      <c r="E853">
        <f t="shared" si="78"/>
        <v>322</v>
      </c>
      <c r="F853" t="str">
        <f t="shared" si="79"/>
        <v>301-400</v>
      </c>
      <c r="G853">
        <v>7.99</v>
      </c>
      <c r="H853">
        <v>460</v>
      </c>
      <c r="I853" t="str">
        <f t="shared" si="80"/>
        <v>401-500</v>
      </c>
      <c r="J853" t="s">
        <v>70</v>
      </c>
      <c r="K853">
        <v>5</v>
      </c>
      <c r="L853">
        <v>2</v>
      </c>
      <c r="M853" t="b">
        <v>0</v>
      </c>
      <c r="N853">
        <v>559</v>
      </c>
      <c r="O853" t="str">
        <f t="shared" si="81"/>
        <v>401-600</v>
      </c>
      <c r="P853">
        <v>136</v>
      </c>
      <c r="Q853" t="str">
        <f t="shared" si="82"/>
        <v>101-150</v>
      </c>
      <c r="R853" t="s">
        <v>83</v>
      </c>
      <c r="S853" t="s">
        <v>57</v>
      </c>
      <c r="T853" t="s">
        <v>40</v>
      </c>
      <c r="U853">
        <v>58</v>
      </c>
      <c r="V853">
        <v>3.6</v>
      </c>
      <c r="W853" t="b">
        <v>0</v>
      </c>
      <c r="X853" t="s">
        <v>33</v>
      </c>
      <c r="Y853">
        <v>4650</v>
      </c>
      <c r="Z853" t="str">
        <f t="shared" si="83"/>
        <v>4001-5000</v>
      </c>
      <c r="AA853" t="s">
        <v>41</v>
      </c>
      <c r="AB853" t="s">
        <v>77</v>
      </c>
      <c r="AC853" t="s">
        <v>61</v>
      </c>
    </row>
    <row r="854" spans="1:29" x14ac:dyDescent="0.3">
      <c r="A854">
        <v>3083</v>
      </c>
      <c r="B854" t="s">
        <v>362</v>
      </c>
      <c r="C854" s="1">
        <v>45174</v>
      </c>
      <c r="D854" s="1">
        <v>45639</v>
      </c>
      <c r="E854">
        <f t="shared" si="78"/>
        <v>465</v>
      </c>
      <c r="F854" t="str">
        <f t="shared" si="79"/>
        <v>401-500</v>
      </c>
      <c r="G854">
        <v>7.99</v>
      </c>
      <c r="H854">
        <v>413</v>
      </c>
      <c r="I854" t="str">
        <f t="shared" si="80"/>
        <v>401-500</v>
      </c>
      <c r="J854" t="s">
        <v>54</v>
      </c>
      <c r="K854">
        <v>5</v>
      </c>
      <c r="L854">
        <v>5</v>
      </c>
      <c r="M854" t="b">
        <v>1</v>
      </c>
      <c r="N854">
        <v>895</v>
      </c>
      <c r="O854" t="str">
        <f t="shared" si="81"/>
        <v>801-1000</v>
      </c>
      <c r="P854">
        <v>3</v>
      </c>
      <c r="Q854" t="str">
        <f t="shared" si="82"/>
        <v>0-50</v>
      </c>
      <c r="R854" t="s">
        <v>30</v>
      </c>
      <c r="S854" t="s">
        <v>57</v>
      </c>
      <c r="T854" t="s">
        <v>40</v>
      </c>
      <c r="U854">
        <v>87</v>
      </c>
      <c r="V854">
        <v>3.2</v>
      </c>
      <c r="W854" t="b">
        <v>1</v>
      </c>
      <c r="X854" t="s">
        <v>33</v>
      </c>
      <c r="Y854">
        <v>1340</v>
      </c>
      <c r="Z854" t="str">
        <f t="shared" si="83"/>
        <v>1001-2000</v>
      </c>
      <c r="AA854" t="s">
        <v>65</v>
      </c>
      <c r="AB854" t="s">
        <v>36</v>
      </c>
      <c r="AC854" t="s">
        <v>37</v>
      </c>
    </row>
    <row r="855" spans="1:29" x14ac:dyDescent="0.3">
      <c r="A855">
        <v>9936</v>
      </c>
      <c r="B855" t="s">
        <v>114</v>
      </c>
      <c r="C855" s="1">
        <v>45057</v>
      </c>
      <c r="D855" s="1">
        <v>45643</v>
      </c>
      <c r="E855">
        <f t="shared" si="78"/>
        <v>586</v>
      </c>
      <c r="F855" t="str">
        <f t="shared" si="79"/>
        <v>501-600</v>
      </c>
      <c r="G855">
        <v>7.99</v>
      </c>
      <c r="H855">
        <v>484</v>
      </c>
      <c r="I855" t="str">
        <f t="shared" si="80"/>
        <v>401-500</v>
      </c>
      <c r="J855" t="s">
        <v>29</v>
      </c>
      <c r="K855">
        <v>1</v>
      </c>
      <c r="L855">
        <v>6</v>
      </c>
      <c r="M855" t="b">
        <v>1</v>
      </c>
      <c r="N855">
        <v>570</v>
      </c>
      <c r="O855" t="str">
        <f t="shared" si="81"/>
        <v>401-600</v>
      </c>
      <c r="P855">
        <v>18</v>
      </c>
      <c r="Q855" t="str">
        <f t="shared" si="82"/>
        <v>0-50</v>
      </c>
      <c r="R855" t="s">
        <v>71</v>
      </c>
      <c r="S855" t="s">
        <v>57</v>
      </c>
      <c r="T855" t="s">
        <v>32</v>
      </c>
      <c r="U855">
        <v>5</v>
      </c>
      <c r="V855">
        <v>4.5999999999999996</v>
      </c>
      <c r="W855" t="b">
        <v>1</v>
      </c>
      <c r="X855" t="s">
        <v>33</v>
      </c>
      <c r="Y855">
        <v>1821</v>
      </c>
      <c r="Z855" t="str">
        <f t="shared" si="83"/>
        <v>1001-2000</v>
      </c>
      <c r="AA855" t="s">
        <v>35</v>
      </c>
      <c r="AB855" t="s">
        <v>42</v>
      </c>
      <c r="AC855" t="s">
        <v>61</v>
      </c>
    </row>
    <row r="856" spans="1:29" x14ac:dyDescent="0.3">
      <c r="A856">
        <v>2418</v>
      </c>
      <c r="B856" t="s">
        <v>135</v>
      </c>
      <c r="C856" s="1">
        <v>45539</v>
      </c>
      <c r="D856" s="1">
        <v>45615</v>
      </c>
      <c r="E856">
        <f t="shared" si="78"/>
        <v>76</v>
      </c>
      <c r="F856" t="str">
        <f t="shared" si="79"/>
        <v>0-100</v>
      </c>
      <c r="G856">
        <v>15.99</v>
      </c>
      <c r="H856">
        <v>227</v>
      </c>
      <c r="I856" t="str">
        <f t="shared" si="80"/>
        <v>201-300</v>
      </c>
      <c r="J856" t="s">
        <v>89</v>
      </c>
      <c r="K856">
        <v>1</v>
      </c>
      <c r="L856">
        <v>4</v>
      </c>
      <c r="M856" t="b">
        <v>1</v>
      </c>
      <c r="N856">
        <v>187</v>
      </c>
      <c r="O856" t="str">
        <f t="shared" si="81"/>
        <v>0-200</v>
      </c>
      <c r="P856">
        <v>48</v>
      </c>
      <c r="Q856" t="str">
        <f t="shared" si="82"/>
        <v>0-50</v>
      </c>
      <c r="R856" t="s">
        <v>30</v>
      </c>
      <c r="S856" t="s">
        <v>57</v>
      </c>
      <c r="T856" t="s">
        <v>75</v>
      </c>
      <c r="U856">
        <v>6</v>
      </c>
      <c r="V856">
        <v>3.4</v>
      </c>
      <c r="W856" t="b">
        <v>1</v>
      </c>
      <c r="X856" t="s">
        <v>33</v>
      </c>
      <c r="Y856">
        <v>3020</v>
      </c>
      <c r="Z856" t="str">
        <f t="shared" si="83"/>
        <v>3001-4000</v>
      </c>
      <c r="AA856" t="s">
        <v>65</v>
      </c>
      <c r="AB856" t="s">
        <v>68</v>
      </c>
      <c r="AC856" t="s">
        <v>43</v>
      </c>
    </row>
    <row r="857" spans="1:29" x14ac:dyDescent="0.3">
      <c r="A857">
        <v>4089</v>
      </c>
      <c r="B857" t="s">
        <v>98</v>
      </c>
      <c r="C857" s="1">
        <v>45634</v>
      </c>
      <c r="D857" s="1">
        <v>45643</v>
      </c>
      <c r="E857">
        <f t="shared" si="78"/>
        <v>9</v>
      </c>
      <c r="F857" t="str">
        <f t="shared" si="79"/>
        <v>0-100</v>
      </c>
      <c r="G857">
        <v>11.99</v>
      </c>
      <c r="H857">
        <v>313</v>
      </c>
      <c r="I857" t="str">
        <f t="shared" si="80"/>
        <v>301-400</v>
      </c>
      <c r="J857" t="s">
        <v>50</v>
      </c>
      <c r="K857">
        <v>5</v>
      </c>
      <c r="L857">
        <v>6</v>
      </c>
      <c r="M857" t="b">
        <v>1</v>
      </c>
      <c r="N857">
        <v>900</v>
      </c>
      <c r="O857" t="str">
        <f t="shared" si="81"/>
        <v>801-1000</v>
      </c>
      <c r="P857">
        <v>135</v>
      </c>
      <c r="Q857" t="str">
        <f t="shared" si="82"/>
        <v>101-150</v>
      </c>
      <c r="R857" t="s">
        <v>45</v>
      </c>
      <c r="S857" t="s">
        <v>46</v>
      </c>
      <c r="T857" t="s">
        <v>75</v>
      </c>
      <c r="U857">
        <v>87</v>
      </c>
      <c r="V857">
        <v>4.8</v>
      </c>
      <c r="W857" t="b">
        <v>0</v>
      </c>
      <c r="X857" t="s">
        <v>33</v>
      </c>
      <c r="Y857">
        <v>1243</v>
      </c>
      <c r="Z857" t="str">
        <f t="shared" si="83"/>
        <v>1001-2000</v>
      </c>
      <c r="AA857" t="s">
        <v>35</v>
      </c>
      <c r="AB857" t="s">
        <v>77</v>
      </c>
      <c r="AC857" t="s">
        <v>84</v>
      </c>
    </row>
    <row r="858" spans="1:29" x14ac:dyDescent="0.3">
      <c r="A858">
        <v>8876</v>
      </c>
      <c r="B858" t="s">
        <v>389</v>
      </c>
      <c r="C858" s="1">
        <v>45033</v>
      </c>
      <c r="D858" s="1">
        <v>45619</v>
      </c>
      <c r="E858">
        <f t="shared" si="78"/>
        <v>586</v>
      </c>
      <c r="F858" t="str">
        <f t="shared" si="79"/>
        <v>501-600</v>
      </c>
      <c r="G858">
        <v>11.99</v>
      </c>
      <c r="H858">
        <v>491</v>
      </c>
      <c r="I858" t="str">
        <f t="shared" si="80"/>
        <v>401-500</v>
      </c>
      <c r="J858" t="s">
        <v>63</v>
      </c>
      <c r="K858">
        <v>2</v>
      </c>
      <c r="L858">
        <v>3</v>
      </c>
      <c r="M858" t="b">
        <v>1</v>
      </c>
      <c r="N858">
        <v>194</v>
      </c>
      <c r="O858" t="str">
        <f t="shared" si="81"/>
        <v>0-200</v>
      </c>
      <c r="P858">
        <v>187</v>
      </c>
      <c r="Q858" t="str">
        <f t="shared" si="82"/>
        <v>151-200</v>
      </c>
      <c r="R858" t="s">
        <v>56</v>
      </c>
      <c r="S858" t="s">
        <v>31</v>
      </c>
      <c r="T858" t="s">
        <v>75</v>
      </c>
      <c r="U858">
        <v>44</v>
      </c>
      <c r="V858">
        <v>4.4000000000000004</v>
      </c>
      <c r="W858" t="b">
        <v>1</v>
      </c>
      <c r="X858" t="s">
        <v>33</v>
      </c>
      <c r="Y858">
        <v>540</v>
      </c>
      <c r="Z858" t="str">
        <f t="shared" si="83"/>
        <v>0-1000</v>
      </c>
      <c r="AA858" t="s">
        <v>35</v>
      </c>
      <c r="AB858" t="s">
        <v>42</v>
      </c>
      <c r="AC858" t="s">
        <v>84</v>
      </c>
    </row>
    <row r="859" spans="1:29" x14ac:dyDescent="0.3">
      <c r="A859">
        <v>3959</v>
      </c>
      <c r="B859" t="s">
        <v>239</v>
      </c>
      <c r="C859" s="1">
        <v>45286</v>
      </c>
      <c r="D859" s="1">
        <v>45642</v>
      </c>
      <c r="E859">
        <f t="shared" si="78"/>
        <v>356</v>
      </c>
      <c r="F859" t="str">
        <f t="shared" si="79"/>
        <v>301-400</v>
      </c>
      <c r="G859">
        <v>15.99</v>
      </c>
      <c r="H859">
        <v>50</v>
      </c>
      <c r="I859" t="str">
        <f t="shared" si="80"/>
        <v>0-100</v>
      </c>
      <c r="J859" t="s">
        <v>50</v>
      </c>
      <c r="K859">
        <v>4</v>
      </c>
      <c r="L859">
        <v>2</v>
      </c>
      <c r="M859" t="b">
        <v>1</v>
      </c>
      <c r="N859">
        <v>155</v>
      </c>
      <c r="O859" t="str">
        <f t="shared" si="81"/>
        <v>0-200</v>
      </c>
      <c r="P859">
        <v>115</v>
      </c>
      <c r="Q859" t="str">
        <f t="shared" si="82"/>
        <v>101-150</v>
      </c>
      <c r="R859" t="s">
        <v>30</v>
      </c>
      <c r="S859" t="s">
        <v>46</v>
      </c>
      <c r="T859" t="s">
        <v>40</v>
      </c>
      <c r="U859">
        <v>92</v>
      </c>
      <c r="V859">
        <v>4.3</v>
      </c>
      <c r="W859" t="b">
        <v>0</v>
      </c>
      <c r="X859" t="s">
        <v>33</v>
      </c>
      <c r="Y859">
        <v>2583</v>
      </c>
      <c r="Z859" t="str">
        <f t="shared" si="83"/>
        <v>2001-3000</v>
      </c>
      <c r="AA859" t="s">
        <v>41</v>
      </c>
      <c r="AB859" t="s">
        <v>68</v>
      </c>
      <c r="AC859" t="s">
        <v>84</v>
      </c>
    </row>
    <row r="860" spans="1:29" x14ac:dyDescent="0.3">
      <c r="A860">
        <v>2011</v>
      </c>
      <c r="B860" t="s">
        <v>390</v>
      </c>
      <c r="C860" s="1">
        <v>45060</v>
      </c>
      <c r="D860" s="1">
        <v>45630</v>
      </c>
      <c r="E860">
        <f t="shared" si="78"/>
        <v>570</v>
      </c>
      <c r="F860" t="str">
        <f t="shared" si="79"/>
        <v>501-600</v>
      </c>
      <c r="G860">
        <v>7.99</v>
      </c>
      <c r="H860">
        <v>73</v>
      </c>
      <c r="I860" t="str">
        <f t="shared" si="80"/>
        <v>0-100</v>
      </c>
      <c r="J860" t="s">
        <v>89</v>
      </c>
      <c r="K860">
        <v>2</v>
      </c>
      <c r="L860">
        <v>1</v>
      </c>
      <c r="M860" t="b">
        <v>1</v>
      </c>
      <c r="N860">
        <v>184</v>
      </c>
      <c r="O860" t="str">
        <f t="shared" si="81"/>
        <v>0-200</v>
      </c>
      <c r="P860">
        <v>172</v>
      </c>
      <c r="Q860" t="str">
        <f t="shared" si="82"/>
        <v>151-200</v>
      </c>
      <c r="R860" t="s">
        <v>56</v>
      </c>
      <c r="S860" t="s">
        <v>72</v>
      </c>
      <c r="T860" t="s">
        <v>64</v>
      </c>
      <c r="U860">
        <v>41</v>
      </c>
      <c r="V860">
        <v>4.8</v>
      </c>
      <c r="W860" t="b">
        <v>0</v>
      </c>
      <c r="X860" t="s">
        <v>33</v>
      </c>
      <c r="Y860">
        <v>3463</v>
      </c>
      <c r="Z860" t="str">
        <f t="shared" si="83"/>
        <v>3001-4000</v>
      </c>
      <c r="AA860" t="s">
        <v>35</v>
      </c>
      <c r="AB860" t="s">
        <v>36</v>
      </c>
      <c r="AC860" t="s">
        <v>61</v>
      </c>
    </row>
    <row r="861" spans="1:29" x14ac:dyDescent="0.3">
      <c r="A861">
        <v>7896</v>
      </c>
      <c r="B861" t="s">
        <v>119</v>
      </c>
      <c r="C861" s="1">
        <v>45462</v>
      </c>
      <c r="D861" s="1">
        <v>45625</v>
      </c>
      <c r="E861">
        <f t="shared" si="78"/>
        <v>163</v>
      </c>
      <c r="F861" t="str">
        <f t="shared" si="79"/>
        <v>101-200</v>
      </c>
      <c r="G861">
        <v>11.99</v>
      </c>
      <c r="H861">
        <v>139</v>
      </c>
      <c r="I861" t="str">
        <f t="shared" si="80"/>
        <v>101-200</v>
      </c>
      <c r="J861" t="s">
        <v>50</v>
      </c>
      <c r="K861">
        <v>4</v>
      </c>
      <c r="L861">
        <v>5</v>
      </c>
      <c r="M861" t="b">
        <v>1</v>
      </c>
      <c r="N861">
        <v>539</v>
      </c>
      <c r="O861" t="str">
        <f t="shared" si="81"/>
        <v>401-600</v>
      </c>
      <c r="P861">
        <v>152</v>
      </c>
      <c r="Q861" t="str">
        <f t="shared" si="82"/>
        <v>151-200</v>
      </c>
      <c r="R861" t="s">
        <v>45</v>
      </c>
      <c r="S861" t="s">
        <v>46</v>
      </c>
      <c r="T861" t="s">
        <v>40</v>
      </c>
      <c r="U861">
        <v>48</v>
      </c>
      <c r="V861">
        <v>3.8</v>
      </c>
      <c r="W861" t="b">
        <v>1</v>
      </c>
      <c r="X861" t="s">
        <v>33</v>
      </c>
      <c r="Y861">
        <v>4130</v>
      </c>
      <c r="Z861" t="str">
        <f t="shared" si="83"/>
        <v>4001-5000</v>
      </c>
      <c r="AA861" t="s">
        <v>41</v>
      </c>
      <c r="AB861" t="s">
        <v>36</v>
      </c>
      <c r="AC861" t="s">
        <v>84</v>
      </c>
    </row>
    <row r="862" spans="1:29" x14ac:dyDescent="0.3">
      <c r="A862">
        <v>5495</v>
      </c>
      <c r="B862" t="s">
        <v>391</v>
      </c>
      <c r="C862" s="1">
        <v>45308</v>
      </c>
      <c r="D862" s="1">
        <v>45625</v>
      </c>
      <c r="E862">
        <f t="shared" si="78"/>
        <v>317</v>
      </c>
      <c r="F862" t="str">
        <f t="shared" si="79"/>
        <v>301-400</v>
      </c>
      <c r="G862">
        <v>11.99</v>
      </c>
      <c r="H862">
        <v>327</v>
      </c>
      <c r="I862" t="str">
        <f t="shared" si="80"/>
        <v>301-400</v>
      </c>
      <c r="J862" t="s">
        <v>54</v>
      </c>
      <c r="K862">
        <v>2</v>
      </c>
      <c r="L862">
        <v>6</v>
      </c>
      <c r="M862" t="b">
        <v>1</v>
      </c>
      <c r="N862">
        <v>182</v>
      </c>
      <c r="O862" t="str">
        <f t="shared" si="81"/>
        <v>0-200</v>
      </c>
      <c r="P862">
        <v>14</v>
      </c>
      <c r="Q862" t="str">
        <f t="shared" si="82"/>
        <v>0-50</v>
      </c>
      <c r="R862" t="s">
        <v>30</v>
      </c>
      <c r="S862" t="s">
        <v>46</v>
      </c>
      <c r="T862" t="s">
        <v>75</v>
      </c>
      <c r="U862">
        <v>90</v>
      </c>
      <c r="V862">
        <v>3.4</v>
      </c>
      <c r="W862" t="b">
        <v>0</v>
      </c>
      <c r="X862" t="s">
        <v>33</v>
      </c>
      <c r="Y862">
        <v>3918</v>
      </c>
      <c r="Z862" t="str">
        <f t="shared" si="83"/>
        <v>3001-4000</v>
      </c>
      <c r="AA862" t="s">
        <v>65</v>
      </c>
      <c r="AB862" t="s">
        <v>60</v>
      </c>
      <c r="AC862" t="s">
        <v>37</v>
      </c>
    </row>
    <row r="863" spans="1:29" x14ac:dyDescent="0.3">
      <c r="A863">
        <v>6219</v>
      </c>
      <c r="B863" t="s">
        <v>210</v>
      </c>
      <c r="C863" s="1">
        <v>45495</v>
      </c>
      <c r="D863" s="1">
        <v>45642</v>
      </c>
      <c r="E863">
        <f t="shared" si="78"/>
        <v>147</v>
      </c>
      <c r="F863" t="str">
        <f t="shared" si="79"/>
        <v>101-200</v>
      </c>
      <c r="G863">
        <v>11.99</v>
      </c>
      <c r="H863">
        <v>206</v>
      </c>
      <c r="I863" t="str">
        <f t="shared" si="80"/>
        <v>201-300</v>
      </c>
      <c r="J863" t="s">
        <v>39</v>
      </c>
      <c r="K863">
        <v>4</v>
      </c>
      <c r="L863">
        <v>1</v>
      </c>
      <c r="M863" t="b">
        <v>0</v>
      </c>
      <c r="N863">
        <v>981</v>
      </c>
      <c r="O863" t="str">
        <f t="shared" si="81"/>
        <v>801-1000</v>
      </c>
      <c r="P863">
        <v>60</v>
      </c>
      <c r="Q863" t="str">
        <f t="shared" si="82"/>
        <v>51-100</v>
      </c>
      <c r="R863" t="s">
        <v>51</v>
      </c>
      <c r="S863" t="s">
        <v>31</v>
      </c>
      <c r="T863" t="s">
        <v>64</v>
      </c>
      <c r="U863">
        <v>41</v>
      </c>
      <c r="V863">
        <v>4.4000000000000004</v>
      </c>
      <c r="W863" t="b">
        <v>1</v>
      </c>
      <c r="X863" t="s">
        <v>33</v>
      </c>
      <c r="Y863">
        <v>4264</v>
      </c>
      <c r="Z863" t="str">
        <f t="shared" si="83"/>
        <v>4001-5000</v>
      </c>
      <c r="AA863" t="s">
        <v>41</v>
      </c>
      <c r="AB863" t="s">
        <v>42</v>
      </c>
      <c r="AC863" t="s">
        <v>37</v>
      </c>
    </row>
    <row r="864" spans="1:29" x14ac:dyDescent="0.3">
      <c r="A864">
        <v>4458</v>
      </c>
      <c r="B864" t="s">
        <v>392</v>
      </c>
      <c r="C864" s="1">
        <v>45225</v>
      </c>
      <c r="D864" s="1">
        <v>45616</v>
      </c>
      <c r="E864">
        <f t="shared" si="78"/>
        <v>391</v>
      </c>
      <c r="F864" t="str">
        <f t="shared" si="79"/>
        <v>301-400</v>
      </c>
      <c r="G864">
        <v>15.99</v>
      </c>
      <c r="H864">
        <v>23</v>
      </c>
      <c r="I864" t="str">
        <f t="shared" si="80"/>
        <v>0-100</v>
      </c>
      <c r="J864" t="s">
        <v>50</v>
      </c>
      <c r="K864">
        <v>3</v>
      </c>
      <c r="L864">
        <v>3</v>
      </c>
      <c r="M864" t="b">
        <v>1</v>
      </c>
      <c r="N864">
        <v>489</v>
      </c>
      <c r="O864" t="str">
        <f t="shared" si="81"/>
        <v>401-600</v>
      </c>
      <c r="P864">
        <v>7</v>
      </c>
      <c r="Q864" t="str">
        <f t="shared" si="82"/>
        <v>0-50</v>
      </c>
      <c r="R864" t="s">
        <v>56</v>
      </c>
      <c r="S864" t="s">
        <v>46</v>
      </c>
      <c r="T864" t="s">
        <v>47</v>
      </c>
      <c r="U864">
        <v>54</v>
      </c>
      <c r="V864">
        <v>4.5</v>
      </c>
      <c r="W864" t="b">
        <v>1</v>
      </c>
      <c r="X864" t="s">
        <v>33</v>
      </c>
      <c r="Y864">
        <v>1485</v>
      </c>
      <c r="Z864" t="str">
        <f t="shared" si="83"/>
        <v>1001-2000</v>
      </c>
      <c r="AA864" t="s">
        <v>73</v>
      </c>
      <c r="AB864" t="s">
        <v>60</v>
      </c>
      <c r="AC864" t="s">
        <v>43</v>
      </c>
    </row>
    <row r="865" spans="1:29" x14ac:dyDescent="0.3">
      <c r="A865">
        <v>4115</v>
      </c>
      <c r="B865" t="s">
        <v>393</v>
      </c>
      <c r="C865" s="1">
        <v>45620</v>
      </c>
      <c r="D865" s="1">
        <v>45620</v>
      </c>
      <c r="E865">
        <f t="shared" si="78"/>
        <v>0</v>
      </c>
      <c r="F865" t="str">
        <f t="shared" si="79"/>
        <v>0-100</v>
      </c>
      <c r="G865">
        <v>15.99</v>
      </c>
      <c r="H865">
        <v>158</v>
      </c>
      <c r="I865" t="str">
        <f t="shared" si="80"/>
        <v>101-200</v>
      </c>
      <c r="J865" t="s">
        <v>70</v>
      </c>
      <c r="K865">
        <v>1</v>
      </c>
      <c r="L865">
        <v>5</v>
      </c>
      <c r="M865" t="b">
        <v>1</v>
      </c>
      <c r="N865">
        <v>603</v>
      </c>
      <c r="O865" t="str">
        <f t="shared" si="81"/>
        <v>601-800</v>
      </c>
      <c r="P865">
        <v>72</v>
      </c>
      <c r="Q865" t="str">
        <f t="shared" si="82"/>
        <v>51-100</v>
      </c>
      <c r="R865" t="s">
        <v>56</v>
      </c>
      <c r="S865" t="s">
        <v>57</v>
      </c>
      <c r="T865" t="s">
        <v>32</v>
      </c>
      <c r="U865">
        <v>88</v>
      </c>
      <c r="V865">
        <v>3.3</v>
      </c>
      <c r="W865" t="b">
        <v>0</v>
      </c>
      <c r="X865" t="s">
        <v>33</v>
      </c>
      <c r="Y865">
        <v>3508</v>
      </c>
      <c r="Z865" t="str">
        <f t="shared" si="83"/>
        <v>3001-4000</v>
      </c>
      <c r="AA865" t="s">
        <v>59</v>
      </c>
      <c r="AB865" t="s">
        <v>77</v>
      </c>
      <c r="AC865" t="s">
        <v>84</v>
      </c>
    </row>
    <row r="866" spans="1:29" x14ac:dyDescent="0.3">
      <c r="A866">
        <v>6586</v>
      </c>
      <c r="B866" t="s">
        <v>382</v>
      </c>
      <c r="C866" s="1">
        <v>44952</v>
      </c>
      <c r="D866" s="1">
        <v>45641</v>
      </c>
      <c r="E866">
        <f t="shared" si="78"/>
        <v>689</v>
      </c>
      <c r="F866" t="str">
        <f t="shared" si="79"/>
        <v>601-700</v>
      </c>
      <c r="G866">
        <v>15.99</v>
      </c>
      <c r="H866">
        <v>459</v>
      </c>
      <c r="I866" t="str">
        <f t="shared" si="80"/>
        <v>401-500</v>
      </c>
      <c r="J866" t="s">
        <v>70</v>
      </c>
      <c r="K866">
        <v>2</v>
      </c>
      <c r="L866">
        <v>1</v>
      </c>
      <c r="M866" t="b">
        <v>0</v>
      </c>
      <c r="N866">
        <v>445</v>
      </c>
      <c r="O866" t="str">
        <f t="shared" si="81"/>
        <v>401-600</v>
      </c>
      <c r="P866">
        <v>153</v>
      </c>
      <c r="Q866" t="str">
        <f t="shared" si="82"/>
        <v>151-200</v>
      </c>
      <c r="R866" t="s">
        <v>83</v>
      </c>
      <c r="S866" t="s">
        <v>31</v>
      </c>
      <c r="T866" t="s">
        <v>32</v>
      </c>
      <c r="U866">
        <v>13</v>
      </c>
      <c r="V866">
        <v>4.2</v>
      </c>
      <c r="W866" t="b">
        <v>0</v>
      </c>
      <c r="X866" t="s">
        <v>33</v>
      </c>
      <c r="Y866">
        <v>3433</v>
      </c>
      <c r="Z866" t="str">
        <f t="shared" si="83"/>
        <v>3001-4000</v>
      </c>
      <c r="AA866" t="s">
        <v>41</v>
      </c>
      <c r="AB866" t="s">
        <v>68</v>
      </c>
      <c r="AC866" t="s">
        <v>43</v>
      </c>
    </row>
    <row r="867" spans="1:29" x14ac:dyDescent="0.3">
      <c r="A867">
        <v>3985</v>
      </c>
      <c r="B867" t="s">
        <v>197</v>
      </c>
      <c r="C867" s="1">
        <v>45455</v>
      </c>
      <c r="D867" s="1">
        <v>45638</v>
      </c>
      <c r="E867">
        <f t="shared" si="78"/>
        <v>183</v>
      </c>
      <c r="F867" t="str">
        <f t="shared" si="79"/>
        <v>101-200</v>
      </c>
      <c r="G867">
        <v>15.99</v>
      </c>
      <c r="H867">
        <v>30</v>
      </c>
      <c r="I867" t="str">
        <f t="shared" si="80"/>
        <v>0-100</v>
      </c>
      <c r="J867" t="s">
        <v>54</v>
      </c>
      <c r="K867">
        <v>4</v>
      </c>
      <c r="L867">
        <v>6</v>
      </c>
      <c r="M867" t="b">
        <v>0</v>
      </c>
      <c r="N867">
        <v>233</v>
      </c>
      <c r="O867" t="str">
        <f t="shared" si="81"/>
        <v>201-400</v>
      </c>
      <c r="P867">
        <v>10</v>
      </c>
      <c r="Q867" t="str">
        <f t="shared" si="82"/>
        <v>0-50</v>
      </c>
      <c r="R867" t="s">
        <v>71</v>
      </c>
      <c r="S867" t="s">
        <v>72</v>
      </c>
      <c r="T867" t="s">
        <v>58</v>
      </c>
      <c r="U867">
        <v>71</v>
      </c>
      <c r="V867">
        <v>4.5999999999999996</v>
      </c>
      <c r="W867" t="b">
        <v>0</v>
      </c>
      <c r="X867" t="s">
        <v>33</v>
      </c>
      <c r="Y867">
        <v>3610</v>
      </c>
      <c r="Z867" t="str">
        <f t="shared" si="83"/>
        <v>3001-4000</v>
      </c>
      <c r="AA867" t="s">
        <v>35</v>
      </c>
      <c r="AB867" t="s">
        <v>68</v>
      </c>
      <c r="AC867" t="s">
        <v>37</v>
      </c>
    </row>
    <row r="868" spans="1:29" x14ac:dyDescent="0.3">
      <c r="A868">
        <v>8501</v>
      </c>
      <c r="B868" t="s">
        <v>92</v>
      </c>
      <c r="C868" s="1">
        <v>45390</v>
      </c>
      <c r="D868" s="1">
        <v>45615</v>
      </c>
      <c r="E868">
        <f t="shared" si="78"/>
        <v>225</v>
      </c>
      <c r="F868" t="str">
        <f t="shared" si="79"/>
        <v>201-300</v>
      </c>
      <c r="G868">
        <v>11.99</v>
      </c>
      <c r="H868">
        <v>42</v>
      </c>
      <c r="I868" t="str">
        <f t="shared" si="80"/>
        <v>0-100</v>
      </c>
      <c r="J868" t="s">
        <v>54</v>
      </c>
      <c r="K868">
        <v>5</v>
      </c>
      <c r="L868">
        <v>2</v>
      </c>
      <c r="M868" t="b">
        <v>1</v>
      </c>
      <c r="N868">
        <v>464</v>
      </c>
      <c r="O868" t="str">
        <f t="shared" si="81"/>
        <v>401-600</v>
      </c>
      <c r="P868">
        <v>171</v>
      </c>
      <c r="Q868" t="str">
        <f t="shared" si="82"/>
        <v>151-200</v>
      </c>
      <c r="R868" t="s">
        <v>30</v>
      </c>
      <c r="S868" t="s">
        <v>72</v>
      </c>
      <c r="T868" t="s">
        <v>64</v>
      </c>
      <c r="U868">
        <v>88</v>
      </c>
      <c r="V868">
        <v>4.5999999999999996</v>
      </c>
      <c r="W868" t="b">
        <v>1</v>
      </c>
      <c r="X868" t="s">
        <v>33</v>
      </c>
      <c r="Y868">
        <v>3307</v>
      </c>
      <c r="Z868" t="str">
        <f t="shared" si="83"/>
        <v>3001-4000</v>
      </c>
      <c r="AA868" t="s">
        <v>59</v>
      </c>
      <c r="AB868" t="s">
        <v>60</v>
      </c>
      <c r="AC868" t="s">
        <v>61</v>
      </c>
    </row>
    <row r="869" spans="1:29" x14ac:dyDescent="0.3">
      <c r="A869">
        <v>4048</v>
      </c>
      <c r="B869" t="s">
        <v>135</v>
      </c>
      <c r="C869" s="1">
        <v>45445</v>
      </c>
      <c r="D869" s="1">
        <v>45643</v>
      </c>
      <c r="E869">
        <f t="shared" si="78"/>
        <v>198</v>
      </c>
      <c r="F869" t="str">
        <f t="shared" si="79"/>
        <v>101-200</v>
      </c>
      <c r="G869">
        <v>11.99</v>
      </c>
      <c r="H869">
        <v>242</v>
      </c>
      <c r="I869" t="str">
        <f t="shared" si="80"/>
        <v>201-300</v>
      </c>
      <c r="J869" t="s">
        <v>63</v>
      </c>
      <c r="K869">
        <v>3</v>
      </c>
      <c r="L869">
        <v>1</v>
      </c>
      <c r="M869" t="b">
        <v>0</v>
      </c>
      <c r="N869">
        <v>273</v>
      </c>
      <c r="O869" t="str">
        <f t="shared" si="81"/>
        <v>201-400</v>
      </c>
      <c r="P869">
        <v>96</v>
      </c>
      <c r="Q869" t="str">
        <f t="shared" si="82"/>
        <v>51-100</v>
      </c>
      <c r="R869" t="s">
        <v>71</v>
      </c>
      <c r="S869" t="s">
        <v>57</v>
      </c>
      <c r="T869" t="s">
        <v>75</v>
      </c>
      <c r="U869">
        <v>34</v>
      </c>
      <c r="V869">
        <v>4.9000000000000004</v>
      </c>
      <c r="W869" t="b">
        <v>1</v>
      </c>
      <c r="X869" t="s">
        <v>33</v>
      </c>
      <c r="Y869">
        <v>868</v>
      </c>
      <c r="Z869" t="str">
        <f t="shared" si="83"/>
        <v>0-1000</v>
      </c>
      <c r="AA869" t="s">
        <v>59</v>
      </c>
      <c r="AB869" t="s">
        <v>60</v>
      </c>
      <c r="AC869" t="s">
        <v>61</v>
      </c>
    </row>
    <row r="870" spans="1:29" x14ac:dyDescent="0.3">
      <c r="A870">
        <v>4466</v>
      </c>
      <c r="B870" t="s">
        <v>109</v>
      </c>
      <c r="C870" s="1">
        <v>45571</v>
      </c>
      <c r="D870" s="1">
        <v>45623</v>
      </c>
      <c r="E870">
        <f t="shared" si="78"/>
        <v>52</v>
      </c>
      <c r="F870" t="str">
        <f t="shared" si="79"/>
        <v>0-100</v>
      </c>
      <c r="G870">
        <v>11.99</v>
      </c>
      <c r="H870">
        <v>25</v>
      </c>
      <c r="I870" t="str">
        <f t="shared" si="80"/>
        <v>0-100</v>
      </c>
      <c r="J870" t="s">
        <v>39</v>
      </c>
      <c r="K870">
        <v>5</v>
      </c>
      <c r="L870">
        <v>2</v>
      </c>
      <c r="M870" t="b">
        <v>0</v>
      </c>
      <c r="N870">
        <v>162</v>
      </c>
      <c r="O870" t="str">
        <f t="shared" si="81"/>
        <v>0-200</v>
      </c>
      <c r="P870">
        <v>147</v>
      </c>
      <c r="Q870" t="str">
        <f t="shared" si="82"/>
        <v>101-150</v>
      </c>
      <c r="R870" t="s">
        <v>71</v>
      </c>
      <c r="S870" t="s">
        <v>46</v>
      </c>
      <c r="T870" t="s">
        <v>64</v>
      </c>
      <c r="U870">
        <v>82</v>
      </c>
      <c r="V870">
        <v>4.3</v>
      </c>
      <c r="W870" t="b">
        <v>0</v>
      </c>
      <c r="X870" t="s">
        <v>33</v>
      </c>
      <c r="Y870">
        <v>4358</v>
      </c>
      <c r="Z870" t="str">
        <f t="shared" si="83"/>
        <v>4001-5000</v>
      </c>
      <c r="AA870" t="s">
        <v>59</v>
      </c>
      <c r="AB870" t="s">
        <v>42</v>
      </c>
      <c r="AC870" t="s">
        <v>37</v>
      </c>
    </row>
    <row r="871" spans="1:29" x14ac:dyDescent="0.3">
      <c r="A871">
        <v>5479</v>
      </c>
      <c r="B871" t="s">
        <v>131</v>
      </c>
      <c r="C871" s="1">
        <v>44989</v>
      </c>
      <c r="D871" s="1">
        <v>45634</v>
      </c>
      <c r="E871">
        <f t="shared" si="78"/>
        <v>645</v>
      </c>
      <c r="F871" t="str">
        <f t="shared" si="79"/>
        <v>601-700</v>
      </c>
      <c r="G871">
        <v>7.99</v>
      </c>
      <c r="H871">
        <v>140</v>
      </c>
      <c r="I871" t="str">
        <f t="shared" si="80"/>
        <v>101-200</v>
      </c>
      <c r="J871" t="s">
        <v>89</v>
      </c>
      <c r="K871">
        <v>4</v>
      </c>
      <c r="L871">
        <v>4</v>
      </c>
      <c r="M871" t="b">
        <v>0</v>
      </c>
      <c r="N871">
        <v>218</v>
      </c>
      <c r="O871" t="str">
        <f t="shared" si="81"/>
        <v>201-400</v>
      </c>
      <c r="P871">
        <v>5</v>
      </c>
      <c r="Q871" t="str">
        <f t="shared" si="82"/>
        <v>0-50</v>
      </c>
      <c r="R871" t="s">
        <v>56</v>
      </c>
      <c r="S871" t="s">
        <v>31</v>
      </c>
      <c r="T871" t="s">
        <v>75</v>
      </c>
      <c r="U871">
        <v>86</v>
      </c>
      <c r="V871">
        <v>3.6</v>
      </c>
      <c r="W871" t="b">
        <v>0</v>
      </c>
      <c r="X871" t="s">
        <v>33</v>
      </c>
      <c r="Y871">
        <v>4552</v>
      </c>
      <c r="Z871" t="str">
        <f t="shared" si="83"/>
        <v>4001-5000</v>
      </c>
      <c r="AA871" t="s">
        <v>41</v>
      </c>
      <c r="AB871" t="s">
        <v>77</v>
      </c>
      <c r="AC871" t="s">
        <v>37</v>
      </c>
    </row>
    <row r="872" spans="1:29" x14ac:dyDescent="0.3">
      <c r="A872">
        <v>2480</v>
      </c>
      <c r="B872" t="s">
        <v>351</v>
      </c>
      <c r="C872" s="1">
        <v>45164</v>
      </c>
      <c r="D872" s="1">
        <v>45643</v>
      </c>
      <c r="E872">
        <f t="shared" si="78"/>
        <v>479</v>
      </c>
      <c r="F872" t="str">
        <f t="shared" si="79"/>
        <v>401-500</v>
      </c>
      <c r="G872">
        <v>15.99</v>
      </c>
      <c r="H872">
        <v>192</v>
      </c>
      <c r="I872" t="str">
        <f t="shared" si="80"/>
        <v>101-200</v>
      </c>
      <c r="J872" t="s">
        <v>70</v>
      </c>
      <c r="K872">
        <v>5</v>
      </c>
      <c r="L872">
        <v>3</v>
      </c>
      <c r="M872" t="b">
        <v>0</v>
      </c>
      <c r="N872">
        <v>39</v>
      </c>
      <c r="O872" t="str">
        <f t="shared" si="81"/>
        <v>0-200</v>
      </c>
      <c r="P872">
        <v>18</v>
      </c>
      <c r="Q872" t="str">
        <f t="shared" si="82"/>
        <v>0-50</v>
      </c>
      <c r="R872" t="s">
        <v>51</v>
      </c>
      <c r="S872" t="s">
        <v>72</v>
      </c>
      <c r="T872" t="s">
        <v>40</v>
      </c>
      <c r="U872">
        <v>75</v>
      </c>
      <c r="V872">
        <v>3.3</v>
      </c>
      <c r="W872" t="b">
        <v>1</v>
      </c>
      <c r="X872" t="s">
        <v>33</v>
      </c>
      <c r="Y872">
        <v>3003</v>
      </c>
      <c r="Z872" t="str">
        <f t="shared" si="83"/>
        <v>3001-4000</v>
      </c>
      <c r="AA872" t="s">
        <v>41</v>
      </c>
      <c r="AB872" t="s">
        <v>60</v>
      </c>
      <c r="AC872" t="s">
        <v>61</v>
      </c>
    </row>
    <row r="873" spans="1:29" x14ac:dyDescent="0.3">
      <c r="A873">
        <v>6288</v>
      </c>
      <c r="B873" t="s">
        <v>185</v>
      </c>
      <c r="C873" s="1">
        <v>45384</v>
      </c>
      <c r="D873" s="1">
        <v>45637</v>
      </c>
      <c r="E873">
        <f t="shared" si="78"/>
        <v>253</v>
      </c>
      <c r="F873" t="str">
        <f t="shared" si="79"/>
        <v>201-300</v>
      </c>
      <c r="G873">
        <v>15.99</v>
      </c>
      <c r="H873">
        <v>267</v>
      </c>
      <c r="I873" t="str">
        <f t="shared" si="80"/>
        <v>201-300</v>
      </c>
      <c r="J873" t="s">
        <v>89</v>
      </c>
      <c r="K873">
        <v>1</v>
      </c>
      <c r="L873">
        <v>2</v>
      </c>
      <c r="M873" t="b">
        <v>0</v>
      </c>
      <c r="N873">
        <v>107</v>
      </c>
      <c r="O873" t="str">
        <f t="shared" si="81"/>
        <v>0-200</v>
      </c>
      <c r="P873">
        <v>140</v>
      </c>
      <c r="Q873" t="str">
        <f t="shared" si="82"/>
        <v>101-150</v>
      </c>
      <c r="R873" t="s">
        <v>67</v>
      </c>
      <c r="S873" t="s">
        <v>31</v>
      </c>
      <c r="T873" t="s">
        <v>75</v>
      </c>
      <c r="U873">
        <v>7</v>
      </c>
      <c r="V873">
        <v>4.8</v>
      </c>
      <c r="W873" t="b">
        <v>0</v>
      </c>
      <c r="X873" t="s">
        <v>33</v>
      </c>
      <c r="Y873">
        <v>783</v>
      </c>
      <c r="Z873" t="str">
        <f t="shared" si="83"/>
        <v>0-1000</v>
      </c>
      <c r="AA873" t="s">
        <v>59</v>
      </c>
      <c r="AB873" t="s">
        <v>42</v>
      </c>
      <c r="AC873" t="s">
        <v>43</v>
      </c>
    </row>
    <row r="874" spans="1:29" x14ac:dyDescent="0.3">
      <c r="A874">
        <v>9973</v>
      </c>
      <c r="B874" t="s">
        <v>156</v>
      </c>
      <c r="C874" s="1">
        <v>45030</v>
      </c>
      <c r="D874" s="1">
        <v>45641</v>
      </c>
      <c r="E874">
        <f t="shared" si="78"/>
        <v>611</v>
      </c>
      <c r="F874" t="str">
        <f t="shared" si="79"/>
        <v>601-700</v>
      </c>
      <c r="G874">
        <v>11.99</v>
      </c>
      <c r="H874">
        <v>410</v>
      </c>
      <c r="I874" t="str">
        <f t="shared" si="80"/>
        <v>401-500</v>
      </c>
      <c r="J874" t="s">
        <v>89</v>
      </c>
      <c r="K874">
        <v>4</v>
      </c>
      <c r="L874">
        <v>4</v>
      </c>
      <c r="M874" t="b">
        <v>0</v>
      </c>
      <c r="N874">
        <v>513</v>
      </c>
      <c r="O874" t="str">
        <f t="shared" si="81"/>
        <v>401-600</v>
      </c>
      <c r="P874">
        <v>52</v>
      </c>
      <c r="Q874" t="str">
        <f t="shared" si="82"/>
        <v>51-100</v>
      </c>
      <c r="R874" t="s">
        <v>45</v>
      </c>
      <c r="S874" t="s">
        <v>46</v>
      </c>
      <c r="T874" t="s">
        <v>75</v>
      </c>
      <c r="U874">
        <v>19</v>
      </c>
      <c r="V874">
        <v>4.7</v>
      </c>
      <c r="W874" t="b">
        <v>0</v>
      </c>
      <c r="X874" t="s">
        <v>33</v>
      </c>
      <c r="Y874">
        <v>3578</v>
      </c>
      <c r="Z874" t="str">
        <f t="shared" si="83"/>
        <v>3001-4000</v>
      </c>
      <c r="AA874" t="s">
        <v>59</v>
      </c>
      <c r="AB874" t="s">
        <v>42</v>
      </c>
      <c r="AC874" t="s">
        <v>37</v>
      </c>
    </row>
    <row r="875" spans="1:29" x14ac:dyDescent="0.3">
      <c r="A875">
        <v>6078</v>
      </c>
      <c r="B875" t="s">
        <v>345</v>
      </c>
      <c r="C875" s="1">
        <v>45558</v>
      </c>
      <c r="D875" s="1">
        <v>45641</v>
      </c>
      <c r="E875">
        <f t="shared" si="78"/>
        <v>83</v>
      </c>
      <c r="F875" t="str">
        <f t="shared" si="79"/>
        <v>0-100</v>
      </c>
      <c r="G875">
        <v>7.99</v>
      </c>
      <c r="H875">
        <v>281</v>
      </c>
      <c r="I875" t="str">
        <f t="shared" si="80"/>
        <v>201-300</v>
      </c>
      <c r="J875" t="s">
        <v>70</v>
      </c>
      <c r="K875">
        <v>4</v>
      </c>
      <c r="L875">
        <v>5</v>
      </c>
      <c r="M875" t="b">
        <v>0</v>
      </c>
      <c r="N875">
        <v>905</v>
      </c>
      <c r="O875" t="str">
        <f t="shared" si="81"/>
        <v>801-1000</v>
      </c>
      <c r="P875">
        <v>128</v>
      </c>
      <c r="Q875" t="str">
        <f t="shared" si="82"/>
        <v>101-150</v>
      </c>
      <c r="R875" t="s">
        <v>71</v>
      </c>
      <c r="S875" t="s">
        <v>72</v>
      </c>
      <c r="T875" t="s">
        <v>40</v>
      </c>
      <c r="U875">
        <v>70</v>
      </c>
      <c r="V875">
        <v>4.3</v>
      </c>
      <c r="W875" t="b">
        <v>0</v>
      </c>
      <c r="X875" t="s">
        <v>33</v>
      </c>
      <c r="Y875">
        <v>1952</v>
      </c>
      <c r="Z875" t="str">
        <f t="shared" si="83"/>
        <v>1001-2000</v>
      </c>
      <c r="AA875" t="s">
        <v>65</v>
      </c>
      <c r="AB875" t="s">
        <v>60</v>
      </c>
      <c r="AC875" t="s">
        <v>43</v>
      </c>
    </row>
    <row r="876" spans="1:29" x14ac:dyDescent="0.3">
      <c r="A876">
        <v>5362</v>
      </c>
      <c r="B876" t="s">
        <v>217</v>
      </c>
      <c r="C876" s="1">
        <v>45358</v>
      </c>
      <c r="D876" s="1">
        <v>45623</v>
      </c>
      <c r="E876">
        <f t="shared" si="78"/>
        <v>265</v>
      </c>
      <c r="F876" t="str">
        <f t="shared" si="79"/>
        <v>201-300</v>
      </c>
      <c r="G876">
        <v>15.99</v>
      </c>
      <c r="H876">
        <v>478</v>
      </c>
      <c r="I876" t="str">
        <f t="shared" si="80"/>
        <v>401-500</v>
      </c>
      <c r="J876" t="s">
        <v>70</v>
      </c>
      <c r="K876">
        <v>4</v>
      </c>
      <c r="L876">
        <v>3</v>
      </c>
      <c r="M876" t="b">
        <v>1</v>
      </c>
      <c r="N876">
        <v>551</v>
      </c>
      <c r="O876" t="str">
        <f t="shared" si="81"/>
        <v>401-600</v>
      </c>
      <c r="P876">
        <v>96</v>
      </c>
      <c r="Q876" t="str">
        <f t="shared" si="82"/>
        <v>51-100</v>
      </c>
      <c r="R876" t="s">
        <v>51</v>
      </c>
      <c r="S876" t="s">
        <v>72</v>
      </c>
      <c r="T876" t="s">
        <v>58</v>
      </c>
      <c r="U876">
        <v>65</v>
      </c>
      <c r="V876">
        <v>4.5999999999999996</v>
      </c>
      <c r="W876" t="b">
        <v>1</v>
      </c>
      <c r="X876" t="s">
        <v>33</v>
      </c>
      <c r="Y876">
        <v>860</v>
      </c>
      <c r="Z876" t="str">
        <f t="shared" si="83"/>
        <v>0-1000</v>
      </c>
      <c r="AA876" t="s">
        <v>65</v>
      </c>
      <c r="AB876" t="s">
        <v>77</v>
      </c>
      <c r="AC876" t="s">
        <v>61</v>
      </c>
    </row>
    <row r="877" spans="1:29" x14ac:dyDescent="0.3">
      <c r="A877">
        <v>1687</v>
      </c>
      <c r="B877" t="s">
        <v>102</v>
      </c>
      <c r="C877" s="1">
        <v>45401</v>
      </c>
      <c r="D877" s="1">
        <v>45620</v>
      </c>
      <c r="E877">
        <f t="shared" si="78"/>
        <v>219</v>
      </c>
      <c r="F877" t="str">
        <f t="shared" si="79"/>
        <v>201-300</v>
      </c>
      <c r="G877">
        <v>7.99</v>
      </c>
      <c r="H877">
        <v>44</v>
      </c>
      <c r="I877" t="str">
        <f t="shared" si="80"/>
        <v>0-100</v>
      </c>
      <c r="J877" t="s">
        <v>29</v>
      </c>
      <c r="K877">
        <v>4</v>
      </c>
      <c r="L877">
        <v>5</v>
      </c>
      <c r="M877" t="b">
        <v>1</v>
      </c>
      <c r="N877">
        <v>190</v>
      </c>
      <c r="O877" t="str">
        <f t="shared" si="81"/>
        <v>0-200</v>
      </c>
      <c r="P877">
        <v>193</v>
      </c>
      <c r="Q877" t="str">
        <f t="shared" si="82"/>
        <v>151-200</v>
      </c>
      <c r="R877" t="s">
        <v>83</v>
      </c>
      <c r="S877" t="s">
        <v>31</v>
      </c>
      <c r="T877" t="s">
        <v>32</v>
      </c>
      <c r="U877">
        <v>13</v>
      </c>
      <c r="V877">
        <v>3.1</v>
      </c>
      <c r="W877" t="b">
        <v>0</v>
      </c>
      <c r="X877" t="s">
        <v>33</v>
      </c>
      <c r="Y877">
        <v>3</v>
      </c>
      <c r="Z877" t="str">
        <f t="shared" si="83"/>
        <v>0-1000</v>
      </c>
      <c r="AA877" t="s">
        <v>65</v>
      </c>
      <c r="AB877" t="s">
        <v>60</v>
      </c>
      <c r="AC877" t="s">
        <v>37</v>
      </c>
    </row>
    <row r="878" spans="1:29" x14ac:dyDescent="0.3">
      <c r="A878">
        <v>8986</v>
      </c>
      <c r="B878" t="s">
        <v>259</v>
      </c>
      <c r="C878" s="1">
        <v>45627</v>
      </c>
      <c r="D878" s="1">
        <v>45642</v>
      </c>
      <c r="E878">
        <f t="shared" si="78"/>
        <v>15</v>
      </c>
      <c r="F878" t="str">
        <f t="shared" si="79"/>
        <v>0-100</v>
      </c>
      <c r="G878">
        <v>15.99</v>
      </c>
      <c r="H878">
        <v>250</v>
      </c>
      <c r="I878" t="str">
        <f t="shared" si="80"/>
        <v>201-300</v>
      </c>
      <c r="J878" t="s">
        <v>29</v>
      </c>
      <c r="K878">
        <v>1</v>
      </c>
      <c r="L878">
        <v>2</v>
      </c>
      <c r="M878" t="b">
        <v>1</v>
      </c>
      <c r="N878">
        <v>69</v>
      </c>
      <c r="O878" t="str">
        <f t="shared" si="81"/>
        <v>0-200</v>
      </c>
      <c r="P878">
        <v>35</v>
      </c>
      <c r="Q878" t="str">
        <f t="shared" si="82"/>
        <v>0-50</v>
      </c>
      <c r="R878" t="s">
        <v>45</v>
      </c>
      <c r="S878" t="s">
        <v>57</v>
      </c>
      <c r="T878" t="s">
        <v>40</v>
      </c>
      <c r="U878">
        <v>13</v>
      </c>
      <c r="V878">
        <v>3.3</v>
      </c>
      <c r="W878" t="b">
        <v>1</v>
      </c>
      <c r="X878" t="s">
        <v>33</v>
      </c>
      <c r="Y878">
        <v>1836</v>
      </c>
      <c r="Z878" t="str">
        <f t="shared" si="83"/>
        <v>1001-2000</v>
      </c>
      <c r="AA878" t="s">
        <v>59</v>
      </c>
      <c r="AB878" t="s">
        <v>42</v>
      </c>
      <c r="AC878" t="s">
        <v>43</v>
      </c>
    </row>
    <row r="879" spans="1:29" x14ac:dyDescent="0.3">
      <c r="A879">
        <v>5994</v>
      </c>
      <c r="B879" t="s">
        <v>289</v>
      </c>
      <c r="C879" s="1">
        <v>45220</v>
      </c>
      <c r="D879" s="1">
        <v>45630</v>
      </c>
      <c r="E879">
        <f t="shared" si="78"/>
        <v>410</v>
      </c>
      <c r="F879" t="str">
        <f t="shared" si="79"/>
        <v>401-500</v>
      </c>
      <c r="G879">
        <v>7.99</v>
      </c>
      <c r="H879">
        <v>225</v>
      </c>
      <c r="I879" t="str">
        <f t="shared" si="80"/>
        <v>201-300</v>
      </c>
      <c r="J879" t="s">
        <v>39</v>
      </c>
      <c r="K879">
        <v>5</v>
      </c>
      <c r="L879">
        <v>5</v>
      </c>
      <c r="M879" t="b">
        <v>0</v>
      </c>
      <c r="N879">
        <v>274</v>
      </c>
      <c r="O879" t="str">
        <f t="shared" si="81"/>
        <v>201-400</v>
      </c>
      <c r="P879">
        <v>83</v>
      </c>
      <c r="Q879" t="str">
        <f t="shared" si="82"/>
        <v>51-100</v>
      </c>
      <c r="R879" t="s">
        <v>51</v>
      </c>
      <c r="S879" t="s">
        <v>57</v>
      </c>
      <c r="T879" t="s">
        <v>40</v>
      </c>
      <c r="U879">
        <v>45</v>
      </c>
      <c r="V879">
        <v>3.9</v>
      </c>
      <c r="W879" t="b">
        <v>0</v>
      </c>
      <c r="X879" t="s">
        <v>33</v>
      </c>
      <c r="Y879">
        <v>808</v>
      </c>
      <c r="Z879" t="str">
        <f t="shared" si="83"/>
        <v>0-1000</v>
      </c>
      <c r="AA879" t="s">
        <v>35</v>
      </c>
      <c r="AB879" t="s">
        <v>36</v>
      </c>
      <c r="AC879" t="s">
        <v>84</v>
      </c>
    </row>
    <row r="880" spans="1:29" x14ac:dyDescent="0.3">
      <c r="A880">
        <v>6293</v>
      </c>
      <c r="B880" t="s">
        <v>156</v>
      </c>
      <c r="C880" s="1">
        <v>45551</v>
      </c>
      <c r="D880" s="1">
        <v>45617</v>
      </c>
      <c r="E880">
        <f t="shared" si="78"/>
        <v>66</v>
      </c>
      <c r="F880" t="str">
        <f t="shared" si="79"/>
        <v>0-100</v>
      </c>
      <c r="G880">
        <v>15.99</v>
      </c>
      <c r="H880">
        <v>473</v>
      </c>
      <c r="I880" t="str">
        <f t="shared" si="80"/>
        <v>401-500</v>
      </c>
      <c r="J880" t="s">
        <v>50</v>
      </c>
      <c r="K880">
        <v>4</v>
      </c>
      <c r="L880">
        <v>4</v>
      </c>
      <c r="M880" t="b">
        <v>0</v>
      </c>
      <c r="N880">
        <v>605</v>
      </c>
      <c r="O880" t="str">
        <f t="shared" si="81"/>
        <v>601-800</v>
      </c>
      <c r="P880">
        <v>93</v>
      </c>
      <c r="Q880" t="str">
        <f t="shared" si="82"/>
        <v>51-100</v>
      </c>
      <c r="R880" t="s">
        <v>71</v>
      </c>
      <c r="S880" t="s">
        <v>46</v>
      </c>
      <c r="T880" t="s">
        <v>47</v>
      </c>
      <c r="U880">
        <v>13</v>
      </c>
      <c r="V880">
        <v>4.8</v>
      </c>
      <c r="W880" t="b">
        <v>0</v>
      </c>
      <c r="X880" t="s">
        <v>33</v>
      </c>
      <c r="Y880">
        <v>2141</v>
      </c>
      <c r="Z880" t="str">
        <f t="shared" si="83"/>
        <v>2001-3000</v>
      </c>
      <c r="AA880" t="s">
        <v>41</v>
      </c>
      <c r="AB880" t="s">
        <v>36</v>
      </c>
      <c r="AC880" t="s">
        <v>37</v>
      </c>
    </row>
    <row r="881" spans="1:29" x14ac:dyDescent="0.3">
      <c r="A881">
        <v>7558</v>
      </c>
      <c r="B881" t="s">
        <v>238</v>
      </c>
      <c r="C881" s="1">
        <v>45609</v>
      </c>
      <c r="D881" s="1">
        <v>45634</v>
      </c>
      <c r="E881">
        <f t="shared" si="78"/>
        <v>25</v>
      </c>
      <c r="F881" t="str">
        <f t="shared" si="79"/>
        <v>0-100</v>
      </c>
      <c r="G881">
        <v>11.99</v>
      </c>
      <c r="H881">
        <v>236</v>
      </c>
      <c r="I881" t="str">
        <f t="shared" si="80"/>
        <v>201-300</v>
      </c>
      <c r="J881" t="s">
        <v>50</v>
      </c>
      <c r="K881">
        <v>1</v>
      </c>
      <c r="L881">
        <v>5</v>
      </c>
      <c r="M881" t="b">
        <v>1</v>
      </c>
      <c r="N881">
        <v>225</v>
      </c>
      <c r="O881" t="str">
        <f t="shared" si="81"/>
        <v>201-400</v>
      </c>
      <c r="P881">
        <v>94</v>
      </c>
      <c r="Q881" t="str">
        <f t="shared" si="82"/>
        <v>51-100</v>
      </c>
      <c r="R881" t="s">
        <v>71</v>
      </c>
      <c r="S881" t="s">
        <v>46</v>
      </c>
      <c r="T881" t="s">
        <v>64</v>
      </c>
      <c r="U881">
        <v>61</v>
      </c>
      <c r="V881">
        <v>3.7</v>
      </c>
      <c r="W881" t="b">
        <v>0</v>
      </c>
      <c r="X881" t="s">
        <v>33</v>
      </c>
      <c r="Y881">
        <v>1254</v>
      </c>
      <c r="Z881" t="str">
        <f t="shared" si="83"/>
        <v>1001-2000</v>
      </c>
      <c r="AA881" t="s">
        <v>65</v>
      </c>
      <c r="AB881" t="s">
        <v>36</v>
      </c>
      <c r="AC881" t="s">
        <v>43</v>
      </c>
    </row>
    <row r="882" spans="1:29" x14ac:dyDescent="0.3">
      <c r="A882">
        <v>1805</v>
      </c>
      <c r="B882" t="s">
        <v>81</v>
      </c>
      <c r="C882" s="1">
        <v>44961</v>
      </c>
      <c r="D882" s="1">
        <v>45626</v>
      </c>
      <c r="E882">
        <f t="shared" si="78"/>
        <v>665</v>
      </c>
      <c r="F882" t="str">
        <f t="shared" si="79"/>
        <v>601-700</v>
      </c>
      <c r="G882">
        <v>11.99</v>
      </c>
      <c r="H882">
        <v>349</v>
      </c>
      <c r="I882" t="str">
        <f t="shared" si="80"/>
        <v>301-400</v>
      </c>
      <c r="J882" t="s">
        <v>70</v>
      </c>
      <c r="K882">
        <v>4</v>
      </c>
      <c r="L882">
        <v>4</v>
      </c>
      <c r="M882" t="b">
        <v>1</v>
      </c>
      <c r="N882">
        <v>386</v>
      </c>
      <c r="O882" t="str">
        <f t="shared" si="81"/>
        <v>201-400</v>
      </c>
      <c r="P882">
        <v>195</v>
      </c>
      <c r="Q882" t="str">
        <f t="shared" si="82"/>
        <v>151-200</v>
      </c>
      <c r="R882" t="s">
        <v>30</v>
      </c>
      <c r="S882" t="s">
        <v>72</v>
      </c>
      <c r="T882" t="s">
        <v>40</v>
      </c>
      <c r="U882">
        <v>59</v>
      </c>
      <c r="V882">
        <v>4.5999999999999996</v>
      </c>
      <c r="W882" t="b">
        <v>0</v>
      </c>
      <c r="X882" t="s">
        <v>33</v>
      </c>
      <c r="Y882">
        <v>2864</v>
      </c>
      <c r="Z882" t="str">
        <f t="shared" si="83"/>
        <v>2001-3000</v>
      </c>
      <c r="AA882" t="s">
        <v>65</v>
      </c>
      <c r="AB882" t="s">
        <v>36</v>
      </c>
      <c r="AC882" t="s">
        <v>37</v>
      </c>
    </row>
    <row r="883" spans="1:29" x14ac:dyDescent="0.3">
      <c r="A883">
        <v>1661</v>
      </c>
      <c r="B883" t="s">
        <v>240</v>
      </c>
      <c r="C883" s="1">
        <v>45032</v>
      </c>
      <c r="D883" s="1">
        <v>45634</v>
      </c>
      <c r="E883">
        <f t="shared" si="78"/>
        <v>602</v>
      </c>
      <c r="F883" t="str">
        <f t="shared" si="79"/>
        <v>601-700</v>
      </c>
      <c r="G883">
        <v>15.99</v>
      </c>
      <c r="H883">
        <v>139</v>
      </c>
      <c r="I883" t="str">
        <f t="shared" si="80"/>
        <v>101-200</v>
      </c>
      <c r="J883" t="s">
        <v>70</v>
      </c>
      <c r="K883">
        <v>4</v>
      </c>
      <c r="L883">
        <v>5</v>
      </c>
      <c r="M883" t="b">
        <v>1</v>
      </c>
      <c r="N883">
        <v>442</v>
      </c>
      <c r="O883" t="str">
        <f t="shared" si="81"/>
        <v>401-600</v>
      </c>
      <c r="P883">
        <v>110</v>
      </c>
      <c r="Q883" t="str">
        <f t="shared" si="82"/>
        <v>101-150</v>
      </c>
      <c r="R883" t="s">
        <v>45</v>
      </c>
      <c r="S883" t="s">
        <v>57</v>
      </c>
      <c r="T883" t="s">
        <v>32</v>
      </c>
      <c r="U883">
        <v>91</v>
      </c>
      <c r="V883">
        <v>4.7</v>
      </c>
      <c r="W883" t="b">
        <v>1</v>
      </c>
      <c r="X883" t="s">
        <v>33</v>
      </c>
      <c r="Y883">
        <v>4589</v>
      </c>
      <c r="Z883" t="str">
        <f t="shared" si="83"/>
        <v>4001-5000</v>
      </c>
      <c r="AA883" t="s">
        <v>35</v>
      </c>
      <c r="AB883" t="s">
        <v>77</v>
      </c>
      <c r="AC883" t="s">
        <v>43</v>
      </c>
    </row>
    <row r="884" spans="1:29" x14ac:dyDescent="0.3">
      <c r="A884">
        <v>8960</v>
      </c>
      <c r="B884" t="s">
        <v>362</v>
      </c>
      <c r="C884" s="1">
        <v>45307</v>
      </c>
      <c r="D884" s="1">
        <v>45628</v>
      </c>
      <c r="E884">
        <f t="shared" si="78"/>
        <v>321</v>
      </c>
      <c r="F884" t="str">
        <f t="shared" si="79"/>
        <v>301-400</v>
      </c>
      <c r="G884">
        <v>15.99</v>
      </c>
      <c r="H884">
        <v>278</v>
      </c>
      <c r="I884" t="str">
        <f t="shared" si="80"/>
        <v>201-300</v>
      </c>
      <c r="J884" t="s">
        <v>89</v>
      </c>
      <c r="K884">
        <v>3</v>
      </c>
      <c r="L884">
        <v>2</v>
      </c>
      <c r="M884" t="b">
        <v>1</v>
      </c>
      <c r="N884">
        <v>382</v>
      </c>
      <c r="O884" t="str">
        <f t="shared" si="81"/>
        <v>201-400</v>
      </c>
      <c r="P884">
        <v>25</v>
      </c>
      <c r="Q884" t="str">
        <f t="shared" si="82"/>
        <v>0-50</v>
      </c>
      <c r="R884" t="s">
        <v>51</v>
      </c>
      <c r="S884" t="s">
        <v>31</v>
      </c>
      <c r="T884" t="s">
        <v>75</v>
      </c>
      <c r="U884">
        <v>72</v>
      </c>
      <c r="V884">
        <v>4.4000000000000004</v>
      </c>
      <c r="W884" t="b">
        <v>0</v>
      </c>
      <c r="X884" t="s">
        <v>33</v>
      </c>
      <c r="Y884">
        <v>2932</v>
      </c>
      <c r="Z884" t="str">
        <f t="shared" si="83"/>
        <v>2001-3000</v>
      </c>
      <c r="AA884" t="s">
        <v>35</v>
      </c>
      <c r="AB884" t="s">
        <v>77</v>
      </c>
      <c r="AC884" t="s">
        <v>84</v>
      </c>
    </row>
    <row r="885" spans="1:29" x14ac:dyDescent="0.3">
      <c r="A885">
        <v>6131</v>
      </c>
      <c r="B885" t="s">
        <v>78</v>
      </c>
      <c r="C885" s="1">
        <v>45503</v>
      </c>
      <c r="D885" s="1">
        <v>45643</v>
      </c>
      <c r="E885">
        <f t="shared" si="78"/>
        <v>140</v>
      </c>
      <c r="F885" t="str">
        <f t="shared" si="79"/>
        <v>101-200</v>
      </c>
      <c r="G885">
        <v>7.99</v>
      </c>
      <c r="H885">
        <v>242</v>
      </c>
      <c r="I885" t="str">
        <f t="shared" si="80"/>
        <v>201-300</v>
      </c>
      <c r="J885" t="s">
        <v>63</v>
      </c>
      <c r="K885">
        <v>5</v>
      </c>
      <c r="L885">
        <v>2</v>
      </c>
      <c r="M885" t="b">
        <v>1</v>
      </c>
      <c r="N885">
        <v>156</v>
      </c>
      <c r="O885" t="str">
        <f t="shared" si="81"/>
        <v>0-200</v>
      </c>
      <c r="P885">
        <v>166</v>
      </c>
      <c r="Q885" t="str">
        <f t="shared" si="82"/>
        <v>151-200</v>
      </c>
      <c r="R885" t="s">
        <v>83</v>
      </c>
      <c r="S885" t="s">
        <v>72</v>
      </c>
      <c r="T885" t="s">
        <v>32</v>
      </c>
      <c r="U885">
        <v>53</v>
      </c>
      <c r="V885">
        <v>5</v>
      </c>
      <c r="W885" t="b">
        <v>0</v>
      </c>
      <c r="X885" t="s">
        <v>33</v>
      </c>
      <c r="Y885">
        <v>1697</v>
      </c>
      <c r="Z885" t="str">
        <f t="shared" si="83"/>
        <v>1001-2000</v>
      </c>
      <c r="AA885" t="s">
        <v>73</v>
      </c>
      <c r="AB885" t="s">
        <v>60</v>
      </c>
      <c r="AC885" t="s">
        <v>37</v>
      </c>
    </row>
    <row r="886" spans="1:29" x14ac:dyDescent="0.3">
      <c r="A886">
        <v>4114</v>
      </c>
      <c r="B886" t="s">
        <v>223</v>
      </c>
      <c r="C886" s="1">
        <v>45260</v>
      </c>
      <c r="D886" s="1">
        <v>45640</v>
      </c>
      <c r="E886">
        <f t="shared" si="78"/>
        <v>380</v>
      </c>
      <c r="F886" t="str">
        <f t="shared" si="79"/>
        <v>301-400</v>
      </c>
      <c r="G886">
        <v>11.99</v>
      </c>
      <c r="H886">
        <v>251</v>
      </c>
      <c r="I886" t="str">
        <f t="shared" si="80"/>
        <v>201-300</v>
      </c>
      <c r="J886" t="s">
        <v>63</v>
      </c>
      <c r="K886">
        <v>5</v>
      </c>
      <c r="L886">
        <v>6</v>
      </c>
      <c r="M886" t="b">
        <v>1</v>
      </c>
      <c r="N886">
        <v>687</v>
      </c>
      <c r="O886" t="str">
        <f t="shared" si="81"/>
        <v>601-800</v>
      </c>
      <c r="P886">
        <v>160</v>
      </c>
      <c r="Q886" t="str">
        <f t="shared" si="82"/>
        <v>151-200</v>
      </c>
      <c r="R886" t="s">
        <v>56</v>
      </c>
      <c r="S886" t="s">
        <v>46</v>
      </c>
      <c r="T886" t="s">
        <v>64</v>
      </c>
      <c r="U886">
        <v>88</v>
      </c>
      <c r="V886">
        <v>4.5</v>
      </c>
      <c r="W886" t="b">
        <v>0</v>
      </c>
      <c r="X886" t="s">
        <v>33</v>
      </c>
      <c r="Y886">
        <v>1411</v>
      </c>
      <c r="Z886" t="str">
        <f t="shared" si="83"/>
        <v>1001-2000</v>
      </c>
      <c r="AA886" t="s">
        <v>73</v>
      </c>
      <c r="AB886" t="s">
        <v>60</v>
      </c>
      <c r="AC886" t="s">
        <v>43</v>
      </c>
    </row>
    <row r="887" spans="1:29" x14ac:dyDescent="0.3">
      <c r="A887">
        <v>4833</v>
      </c>
      <c r="B887" t="s">
        <v>108</v>
      </c>
      <c r="C887" s="1">
        <v>45395</v>
      </c>
      <c r="D887" s="1">
        <v>45636</v>
      </c>
      <c r="E887">
        <f t="shared" si="78"/>
        <v>241</v>
      </c>
      <c r="F887" t="str">
        <f t="shared" si="79"/>
        <v>201-300</v>
      </c>
      <c r="G887">
        <v>7.99</v>
      </c>
      <c r="H887">
        <v>268</v>
      </c>
      <c r="I887" t="str">
        <f t="shared" si="80"/>
        <v>201-300</v>
      </c>
      <c r="J887" t="s">
        <v>39</v>
      </c>
      <c r="K887">
        <v>4</v>
      </c>
      <c r="L887">
        <v>4</v>
      </c>
      <c r="M887" t="b">
        <v>1</v>
      </c>
      <c r="N887">
        <v>778</v>
      </c>
      <c r="O887" t="str">
        <f t="shared" si="81"/>
        <v>601-800</v>
      </c>
      <c r="P887">
        <v>122</v>
      </c>
      <c r="Q887" t="str">
        <f t="shared" si="82"/>
        <v>101-150</v>
      </c>
      <c r="R887" t="s">
        <v>45</v>
      </c>
      <c r="S887" t="s">
        <v>57</v>
      </c>
      <c r="T887" t="s">
        <v>32</v>
      </c>
      <c r="U887">
        <v>12</v>
      </c>
      <c r="V887">
        <v>3.8</v>
      </c>
      <c r="W887" t="b">
        <v>1</v>
      </c>
      <c r="X887" t="s">
        <v>33</v>
      </c>
      <c r="Y887">
        <v>3437</v>
      </c>
      <c r="Z887" t="str">
        <f t="shared" si="83"/>
        <v>3001-4000</v>
      </c>
      <c r="AA887" t="s">
        <v>65</v>
      </c>
      <c r="AB887" t="s">
        <v>42</v>
      </c>
      <c r="AC887" t="s">
        <v>43</v>
      </c>
    </row>
    <row r="888" spans="1:29" x14ac:dyDescent="0.3">
      <c r="A888">
        <v>2401</v>
      </c>
      <c r="B888" t="s">
        <v>255</v>
      </c>
      <c r="C888" s="1">
        <v>45571</v>
      </c>
      <c r="D888" s="1">
        <v>45628</v>
      </c>
      <c r="E888">
        <f t="shared" si="78"/>
        <v>57</v>
      </c>
      <c r="F888" t="str">
        <f t="shared" si="79"/>
        <v>0-100</v>
      </c>
      <c r="G888">
        <v>7.99</v>
      </c>
      <c r="H888">
        <v>322</v>
      </c>
      <c r="I888" t="str">
        <f t="shared" si="80"/>
        <v>301-400</v>
      </c>
      <c r="J888" t="s">
        <v>70</v>
      </c>
      <c r="K888">
        <v>4</v>
      </c>
      <c r="L888">
        <v>6</v>
      </c>
      <c r="M888" t="b">
        <v>0</v>
      </c>
      <c r="N888">
        <v>616</v>
      </c>
      <c r="O888" t="str">
        <f t="shared" si="81"/>
        <v>601-800</v>
      </c>
      <c r="P888">
        <v>45</v>
      </c>
      <c r="Q888" t="str">
        <f t="shared" si="82"/>
        <v>0-50</v>
      </c>
      <c r="R888" t="s">
        <v>71</v>
      </c>
      <c r="S888" t="s">
        <v>31</v>
      </c>
      <c r="T888" t="s">
        <v>58</v>
      </c>
      <c r="U888">
        <v>22</v>
      </c>
      <c r="V888">
        <v>4.9000000000000004</v>
      </c>
      <c r="W888" t="b">
        <v>1</v>
      </c>
      <c r="X888" t="s">
        <v>33</v>
      </c>
      <c r="Y888">
        <v>4509</v>
      </c>
      <c r="Z888" t="str">
        <f t="shared" si="83"/>
        <v>4001-5000</v>
      </c>
      <c r="AA888" t="s">
        <v>59</v>
      </c>
      <c r="AB888" t="s">
        <v>36</v>
      </c>
      <c r="AC888" t="s">
        <v>43</v>
      </c>
    </row>
    <row r="889" spans="1:29" x14ac:dyDescent="0.3">
      <c r="A889">
        <v>1037</v>
      </c>
      <c r="B889" t="s">
        <v>116</v>
      </c>
      <c r="C889" s="1">
        <v>45102</v>
      </c>
      <c r="D889" s="1">
        <v>45626</v>
      </c>
      <c r="E889">
        <f t="shared" si="78"/>
        <v>524</v>
      </c>
      <c r="F889" t="str">
        <f t="shared" si="79"/>
        <v>501-600</v>
      </c>
      <c r="G889">
        <v>7.99</v>
      </c>
      <c r="H889">
        <v>356</v>
      </c>
      <c r="I889" t="str">
        <f t="shared" si="80"/>
        <v>301-400</v>
      </c>
      <c r="J889" t="s">
        <v>54</v>
      </c>
      <c r="K889">
        <v>3</v>
      </c>
      <c r="L889">
        <v>3</v>
      </c>
      <c r="M889" t="b">
        <v>1</v>
      </c>
      <c r="N889">
        <v>314</v>
      </c>
      <c r="O889" t="str">
        <f t="shared" si="81"/>
        <v>201-400</v>
      </c>
      <c r="P889">
        <v>50</v>
      </c>
      <c r="Q889" t="str">
        <f t="shared" si="82"/>
        <v>0-50</v>
      </c>
      <c r="R889" t="s">
        <v>45</v>
      </c>
      <c r="S889" t="s">
        <v>57</v>
      </c>
      <c r="T889" t="s">
        <v>47</v>
      </c>
      <c r="U889">
        <v>7</v>
      </c>
      <c r="V889">
        <v>4.9000000000000004</v>
      </c>
      <c r="W889" t="b">
        <v>1</v>
      </c>
      <c r="X889" t="s">
        <v>33</v>
      </c>
      <c r="Y889">
        <v>3165</v>
      </c>
      <c r="Z889" t="str">
        <f t="shared" si="83"/>
        <v>3001-4000</v>
      </c>
      <c r="AA889" t="s">
        <v>59</v>
      </c>
      <c r="AB889" t="s">
        <v>42</v>
      </c>
      <c r="AC889" t="s">
        <v>61</v>
      </c>
    </row>
    <row r="890" spans="1:29" x14ac:dyDescent="0.3">
      <c r="A890">
        <v>2675</v>
      </c>
      <c r="B890" t="s">
        <v>394</v>
      </c>
      <c r="C890" s="1">
        <v>44975</v>
      </c>
      <c r="D890" s="1">
        <v>45630</v>
      </c>
      <c r="E890">
        <f t="shared" si="78"/>
        <v>655</v>
      </c>
      <c r="F890" t="str">
        <f t="shared" si="79"/>
        <v>601-700</v>
      </c>
      <c r="G890">
        <v>15.99</v>
      </c>
      <c r="H890">
        <v>28</v>
      </c>
      <c r="I890" t="str">
        <f t="shared" si="80"/>
        <v>0-100</v>
      </c>
      <c r="J890" t="s">
        <v>54</v>
      </c>
      <c r="K890">
        <v>2</v>
      </c>
      <c r="L890">
        <v>1</v>
      </c>
      <c r="M890" t="b">
        <v>1</v>
      </c>
      <c r="N890">
        <v>666</v>
      </c>
      <c r="O890" t="str">
        <f t="shared" si="81"/>
        <v>601-800</v>
      </c>
      <c r="P890">
        <v>65</v>
      </c>
      <c r="Q890" t="str">
        <f t="shared" si="82"/>
        <v>51-100</v>
      </c>
      <c r="R890" t="s">
        <v>83</v>
      </c>
      <c r="S890" t="s">
        <v>31</v>
      </c>
      <c r="T890" t="s">
        <v>40</v>
      </c>
      <c r="U890">
        <v>21</v>
      </c>
      <c r="V890">
        <v>4.3</v>
      </c>
      <c r="W890" t="b">
        <v>0</v>
      </c>
      <c r="X890" t="s">
        <v>33</v>
      </c>
      <c r="Y890">
        <v>2538</v>
      </c>
      <c r="Z890" t="str">
        <f t="shared" si="83"/>
        <v>2001-3000</v>
      </c>
      <c r="AA890" t="s">
        <v>41</v>
      </c>
      <c r="AB890" t="s">
        <v>60</v>
      </c>
      <c r="AC890" t="s">
        <v>37</v>
      </c>
    </row>
    <row r="891" spans="1:29" x14ac:dyDescent="0.3">
      <c r="A891">
        <v>1665</v>
      </c>
      <c r="B891" t="s">
        <v>103</v>
      </c>
      <c r="C891" s="1">
        <v>45350</v>
      </c>
      <c r="D891" s="1">
        <v>45643</v>
      </c>
      <c r="E891">
        <f t="shared" si="78"/>
        <v>293</v>
      </c>
      <c r="F891" t="str">
        <f t="shared" si="79"/>
        <v>201-300</v>
      </c>
      <c r="G891">
        <v>11.99</v>
      </c>
      <c r="H891">
        <v>43</v>
      </c>
      <c r="I891" t="str">
        <f t="shared" si="80"/>
        <v>0-100</v>
      </c>
      <c r="J891" t="s">
        <v>70</v>
      </c>
      <c r="K891">
        <v>5</v>
      </c>
      <c r="L891">
        <v>2</v>
      </c>
      <c r="M891" t="b">
        <v>0</v>
      </c>
      <c r="N891">
        <v>767</v>
      </c>
      <c r="O891" t="str">
        <f t="shared" si="81"/>
        <v>601-800</v>
      </c>
      <c r="P891">
        <v>83</v>
      </c>
      <c r="Q891" t="str">
        <f t="shared" si="82"/>
        <v>51-100</v>
      </c>
      <c r="R891" t="s">
        <v>67</v>
      </c>
      <c r="S891" t="s">
        <v>72</v>
      </c>
      <c r="T891" t="s">
        <v>40</v>
      </c>
      <c r="U891">
        <v>58</v>
      </c>
      <c r="V891">
        <v>3</v>
      </c>
      <c r="W891" t="b">
        <v>1</v>
      </c>
      <c r="X891" t="s">
        <v>33</v>
      </c>
      <c r="Y891">
        <v>245</v>
      </c>
      <c r="Z891" t="str">
        <f t="shared" si="83"/>
        <v>0-1000</v>
      </c>
      <c r="AA891" t="s">
        <v>41</v>
      </c>
      <c r="AB891" t="s">
        <v>36</v>
      </c>
      <c r="AC891" t="s">
        <v>84</v>
      </c>
    </row>
    <row r="892" spans="1:29" x14ac:dyDescent="0.3">
      <c r="A892">
        <v>5671</v>
      </c>
      <c r="B892" t="s">
        <v>187</v>
      </c>
      <c r="C892" s="1">
        <v>45073</v>
      </c>
      <c r="D892" s="1">
        <v>45625</v>
      </c>
      <c r="E892">
        <f t="shared" si="78"/>
        <v>552</v>
      </c>
      <c r="F892" t="str">
        <f t="shared" si="79"/>
        <v>501-600</v>
      </c>
      <c r="G892">
        <v>11.99</v>
      </c>
      <c r="H892">
        <v>391</v>
      </c>
      <c r="I892" t="str">
        <f t="shared" si="80"/>
        <v>301-400</v>
      </c>
      <c r="J892" t="s">
        <v>39</v>
      </c>
      <c r="K892">
        <v>3</v>
      </c>
      <c r="L892">
        <v>3</v>
      </c>
      <c r="M892" t="b">
        <v>1</v>
      </c>
      <c r="N892">
        <v>811</v>
      </c>
      <c r="O892" t="str">
        <f t="shared" si="81"/>
        <v>801-1000</v>
      </c>
      <c r="P892">
        <v>3</v>
      </c>
      <c r="Q892" t="str">
        <f t="shared" si="82"/>
        <v>0-50</v>
      </c>
      <c r="R892" t="s">
        <v>30</v>
      </c>
      <c r="S892" t="s">
        <v>31</v>
      </c>
      <c r="T892" t="s">
        <v>75</v>
      </c>
      <c r="U892">
        <v>17</v>
      </c>
      <c r="V892">
        <v>4.2</v>
      </c>
      <c r="W892" t="b">
        <v>0</v>
      </c>
      <c r="X892" t="s">
        <v>33</v>
      </c>
      <c r="Y892">
        <v>1364</v>
      </c>
      <c r="Z892" t="str">
        <f t="shared" si="83"/>
        <v>1001-2000</v>
      </c>
      <c r="AA892" t="s">
        <v>59</v>
      </c>
      <c r="AB892" t="s">
        <v>36</v>
      </c>
      <c r="AC892" t="s">
        <v>61</v>
      </c>
    </row>
    <row r="893" spans="1:29" x14ac:dyDescent="0.3">
      <c r="A893">
        <v>5153</v>
      </c>
      <c r="B893" t="s">
        <v>175</v>
      </c>
      <c r="C893" s="1">
        <v>45469</v>
      </c>
      <c r="D893" s="1">
        <v>45644</v>
      </c>
      <c r="E893">
        <f t="shared" si="78"/>
        <v>175</v>
      </c>
      <c r="F893" t="str">
        <f t="shared" si="79"/>
        <v>101-200</v>
      </c>
      <c r="G893">
        <v>7.99</v>
      </c>
      <c r="H893">
        <v>300</v>
      </c>
      <c r="I893" t="str">
        <f t="shared" si="80"/>
        <v>201-300</v>
      </c>
      <c r="J893" t="s">
        <v>50</v>
      </c>
      <c r="K893">
        <v>1</v>
      </c>
      <c r="L893">
        <v>4</v>
      </c>
      <c r="M893" t="b">
        <v>1</v>
      </c>
      <c r="N893">
        <v>413</v>
      </c>
      <c r="O893" t="str">
        <f t="shared" si="81"/>
        <v>401-600</v>
      </c>
      <c r="P893">
        <v>154</v>
      </c>
      <c r="Q893" t="str">
        <f t="shared" si="82"/>
        <v>151-200</v>
      </c>
      <c r="R893" t="s">
        <v>45</v>
      </c>
      <c r="S893" t="s">
        <v>31</v>
      </c>
      <c r="T893" t="s">
        <v>75</v>
      </c>
      <c r="U893">
        <v>64</v>
      </c>
      <c r="V893">
        <v>4.0999999999999996</v>
      </c>
      <c r="W893" t="b">
        <v>0</v>
      </c>
      <c r="X893" t="s">
        <v>33</v>
      </c>
      <c r="Y893">
        <v>732</v>
      </c>
      <c r="Z893" t="str">
        <f t="shared" si="83"/>
        <v>0-1000</v>
      </c>
      <c r="AA893" t="s">
        <v>41</v>
      </c>
      <c r="AB893" t="s">
        <v>77</v>
      </c>
      <c r="AC893" t="s">
        <v>43</v>
      </c>
    </row>
    <row r="894" spans="1:29" x14ac:dyDescent="0.3">
      <c r="A894">
        <v>1114</v>
      </c>
      <c r="B894" t="s">
        <v>213</v>
      </c>
      <c r="C894" s="1">
        <v>44928</v>
      </c>
      <c r="D894" s="1">
        <v>45641</v>
      </c>
      <c r="E894">
        <f t="shared" si="78"/>
        <v>713</v>
      </c>
      <c r="F894" t="str">
        <f t="shared" si="79"/>
        <v>701-800</v>
      </c>
      <c r="G894">
        <v>11.99</v>
      </c>
      <c r="H894">
        <v>75</v>
      </c>
      <c r="I894" t="str">
        <f t="shared" si="80"/>
        <v>0-100</v>
      </c>
      <c r="J894" t="s">
        <v>63</v>
      </c>
      <c r="K894">
        <v>3</v>
      </c>
      <c r="L894">
        <v>3</v>
      </c>
      <c r="M894" t="b">
        <v>0</v>
      </c>
      <c r="N894">
        <v>324</v>
      </c>
      <c r="O894" t="str">
        <f t="shared" si="81"/>
        <v>201-400</v>
      </c>
      <c r="P894">
        <v>175</v>
      </c>
      <c r="Q894" t="str">
        <f t="shared" si="82"/>
        <v>151-200</v>
      </c>
      <c r="R894" t="s">
        <v>30</v>
      </c>
      <c r="S894" t="s">
        <v>46</v>
      </c>
      <c r="T894" t="s">
        <v>40</v>
      </c>
      <c r="U894">
        <v>18</v>
      </c>
      <c r="V894">
        <v>3.3</v>
      </c>
      <c r="W894" t="b">
        <v>0</v>
      </c>
      <c r="X894" t="s">
        <v>33</v>
      </c>
      <c r="Y894">
        <v>4976</v>
      </c>
      <c r="Z894" t="str">
        <f t="shared" si="83"/>
        <v>4001-5000</v>
      </c>
      <c r="AA894" t="s">
        <v>73</v>
      </c>
      <c r="AB894" t="s">
        <v>68</v>
      </c>
      <c r="AC894" t="s">
        <v>43</v>
      </c>
    </row>
    <row r="895" spans="1:29" x14ac:dyDescent="0.3">
      <c r="A895">
        <v>6180</v>
      </c>
      <c r="B895" t="s">
        <v>394</v>
      </c>
      <c r="C895" s="1">
        <v>45513</v>
      </c>
      <c r="D895" s="1">
        <v>45628</v>
      </c>
      <c r="E895">
        <f t="shared" si="78"/>
        <v>115</v>
      </c>
      <c r="F895" t="str">
        <f t="shared" si="79"/>
        <v>101-200</v>
      </c>
      <c r="G895">
        <v>11.99</v>
      </c>
      <c r="H895">
        <v>154</v>
      </c>
      <c r="I895" t="str">
        <f t="shared" si="80"/>
        <v>101-200</v>
      </c>
      <c r="J895" t="s">
        <v>89</v>
      </c>
      <c r="K895">
        <v>1</v>
      </c>
      <c r="L895">
        <v>5</v>
      </c>
      <c r="M895" t="b">
        <v>1</v>
      </c>
      <c r="N895">
        <v>52</v>
      </c>
      <c r="O895" t="str">
        <f t="shared" si="81"/>
        <v>0-200</v>
      </c>
      <c r="P895">
        <v>108</v>
      </c>
      <c r="Q895" t="str">
        <f t="shared" si="82"/>
        <v>101-150</v>
      </c>
      <c r="R895" t="s">
        <v>71</v>
      </c>
      <c r="S895" t="s">
        <v>57</v>
      </c>
      <c r="T895" t="s">
        <v>40</v>
      </c>
      <c r="U895">
        <v>94</v>
      </c>
      <c r="V895">
        <v>4.0999999999999996</v>
      </c>
      <c r="W895" t="b">
        <v>0</v>
      </c>
      <c r="X895" t="s">
        <v>33</v>
      </c>
      <c r="Y895">
        <v>4176</v>
      </c>
      <c r="Z895" t="str">
        <f t="shared" si="83"/>
        <v>4001-5000</v>
      </c>
      <c r="AA895" t="s">
        <v>73</v>
      </c>
      <c r="AB895" t="s">
        <v>60</v>
      </c>
      <c r="AC895" t="s">
        <v>37</v>
      </c>
    </row>
    <row r="896" spans="1:29" x14ac:dyDescent="0.3">
      <c r="A896">
        <v>8237</v>
      </c>
      <c r="B896" t="s">
        <v>55</v>
      </c>
      <c r="C896" s="1">
        <v>45065</v>
      </c>
      <c r="D896" s="1">
        <v>45633</v>
      </c>
      <c r="E896">
        <f t="shared" si="78"/>
        <v>568</v>
      </c>
      <c r="F896" t="str">
        <f t="shared" si="79"/>
        <v>501-600</v>
      </c>
      <c r="G896">
        <v>7.99</v>
      </c>
      <c r="H896">
        <v>179</v>
      </c>
      <c r="I896" t="str">
        <f t="shared" si="80"/>
        <v>101-200</v>
      </c>
      <c r="J896" t="s">
        <v>70</v>
      </c>
      <c r="K896">
        <v>2</v>
      </c>
      <c r="L896">
        <v>6</v>
      </c>
      <c r="M896" t="b">
        <v>0</v>
      </c>
      <c r="N896">
        <v>680</v>
      </c>
      <c r="O896" t="str">
        <f t="shared" si="81"/>
        <v>601-800</v>
      </c>
      <c r="P896">
        <v>50</v>
      </c>
      <c r="Q896" t="str">
        <f t="shared" si="82"/>
        <v>0-50</v>
      </c>
      <c r="R896" t="s">
        <v>30</v>
      </c>
      <c r="S896" t="s">
        <v>57</v>
      </c>
      <c r="T896" t="s">
        <v>64</v>
      </c>
      <c r="U896">
        <v>52</v>
      </c>
      <c r="V896">
        <v>3.4</v>
      </c>
      <c r="W896" t="b">
        <v>0</v>
      </c>
      <c r="X896" t="s">
        <v>33</v>
      </c>
      <c r="Y896">
        <v>2919</v>
      </c>
      <c r="Z896" t="str">
        <f t="shared" si="83"/>
        <v>2001-3000</v>
      </c>
      <c r="AA896" t="s">
        <v>35</v>
      </c>
      <c r="AB896" t="s">
        <v>42</v>
      </c>
      <c r="AC896" t="s">
        <v>37</v>
      </c>
    </row>
    <row r="897" spans="1:29" x14ac:dyDescent="0.3">
      <c r="A897">
        <v>9500</v>
      </c>
      <c r="B897" t="s">
        <v>395</v>
      </c>
      <c r="C897" s="1">
        <v>45182</v>
      </c>
      <c r="D897" s="1">
        <v>45636</v>
      </c>
      <c r="E897">
        <f t="shared" si="78"/>
        <v>454</v>
      </c>
      <c r="F897" t="str">
        <f t="shared" si="79"/>
        <v>401-500</v>
      </c>
      <c r="G897">
        <v>11.99</v>
      </c>
      <c r="H897">
        <v>147</v>
      </c>
      <c r="I897" t="str">
        <f t="shared" si="80"/>
        <v>101-200</v>
      </c>
      <c r="J897" t="s">
        <v>54</v>
      </c>
      <c r="K897">
        <v>1</v>
      </c>
      <c r="L897">
        <v>1</v>
      </c>
      <c r="M897" t="b">
        <v>1</v>
      </c>
      <c r="N897">
        <v>780</v>
      </c>
      <c r="O897" t="str">
        <f t="shared" si="81"/>
        <v>601-800</v>
      </c>
      <c r="P897">
        <v>76</v>
      </c>
      <c r="Q897" t="str">
        <f t="shared" si="82"/>
        <v>51-100</v>
      </c>
      <c r="R897" t="s">
        <v>30</v>
      </c>
      <c r="S897" t="s">
        <v>57</v>
      </c>
      <c r="T897" t="s">
        <v>47</v>
      </c>
      <c r="U897">
        <v>21</v>
      </c>
      <c r="V897">
        <v>4.4000000000000004</v>
      </c>
      <c r="W897" t="b">
        <v>1</v>
      </c>
      <c r="X897" t="s">
        <v>33</v>
      </c>
      <c r="Y897">
        <v>3081</v>
      </c>
      <c r="Z897" t="str">
        <f t="shared" si="83"/>
        <v>3001-4000</v>
      </c>
      <c r="AA897" t="s">
        <v>73</v>
      </c>
      <c r="AB897" t="s">
        <v>42</v>
      </c>
      <c r="AC897" t="s">
        <v>37</v>
      </c>
    </row>
    <row r="898" spans="1:29" x14ac:dyDescent="0.3">
      <c r="A898">
        <v>7476</v>
      </c>
      <c r="B898" t="s">
        <v>38</v>
      </c>
      <c r="C898" s="1">
        <v>45093</v>
      </c>
      <c r="D898" s="1">
        <v>45623</v>
      </c>
      <c r="E898">
        <f t="shared" si="78"/>
        <v>530</v>
      </c>
      <c r="F898" t="str">
        <f t="shared" si="79"/>
        <v>501-600</v>
      </c>
      <c r="G898">
        <v>11.99</v>
      </c>
      <c r="H898">
        <v>235</v>
      </c>
      <c r="I898" t="str">
        <f t="shared" si="80"/>
        <v>201-300</v>
      </c>
      <c r="J898" t="s">
        <v>63</v>
      </c>
      <c r="K898">
        <v>3</v>
      </c>
      <c r="L898">
        <v>1</v>
      </c>
      <c r="M898" t="b">
        <v>1</v>
      </c>
      <c r="N898">
        <v>569</v>
      </c>
      <c r="O898" t="str">
        <f t="shared" si="81"/>
        <v>401-600</v>
      </c>
      <c r="P898">
        <v>176</v>
      </c>
      <c r="Q898" t="str">
        <f t="shared" si="82"/>
        <v>151-200</v>
      </c>
      <c r="R898" t="s">
        <v>83</v>
      </c>
      <c r="S898" t="s">
        <v>46</v>
      </c>
      <c r="T898" t="s">
        <v>75</v>
      </c>
      <c r="U898">
        <v>18</v>
      </c>
      <c r="V898">
        <v>3.8</v>
      </c>
      <c r="W898" t="b">
        <v>1</v>
      </c>
      <c r="X898" t="s">
        <v>33</v>
      </c>
      <c r="Y898">
        <v>3138</v>
      </c>
      <c r="Z898" t="str">
        <f t="shared" si="83"/>
        <v>3001-4000</v>
      </c>
      <c r="AA898" t="s">
        <v>41</v>
      </c>
      <c r="AB898" t="s">
        <v>36</v>
      </c>
      <c r="AC898" t="s">
        <v>84</v>
      </c>
    </row>
    <row r="899" spans="1:29" x14ac:dyDescent="0.3">
      <c r="A899">
        <v>9908</v>
      </c>
      <c r="B899" t="s">
        <v>356</v>
      </c>
      <c r="C899" s="1">
        <v>44929</v>
      </c>
      <c r="D899" s="1">
        <v>45630</v>
      </c>
      <c r="E899">
        <f t="shared" ref="E899:E962" si="84">DATEDIF(C899,D899, "d")</f>
        <v>701</v>
      </c>
      <c r="F899" t="str">
        <f t="shared" ref="F899:F962" si="85">IF(E899&lt;=100,"0-100",IF(E899&lt;=200,"101-200",IF(E899&lt;=300,"201-300",IF(E899&lt;=400,"301-400",IF(E899&lt;=500,"401-500",IF(E899&lt;=600,"501-600",IF( E899&lt;=700, "601-700","701-800")))))))</f>
        <v>701-800</v>
      </c>
      <c r="G899">
        <v>11.99</v>
      </c>
      <c r="H899">
        <v>390</v>
      </c>
      <c r="I899" t="str">
        <f t="shared" ref="I899:I962" si="86">IF(H899&lt;=100, "0-100",IF(H899&lt;=200, "101-200",IF(H899&lt;=300, "201-300",IF( H899&lt;=400, "301-400","401-500"))))</f>
        <v>301-400</v>
      </c>
      <c r="J899" t="s">
        <v>89</v>
      </c>
      <c r="K899">
        <v>3</v>
      </c>
      <c r="L899">
        <v>1</v>
      </c>
      <c r="M899" t="b">
        <v>0</v>
      </c>
      <c r="N899">
        <v>256</v>
      </c>
      <c r="O899" t="str">
        <f t="shared" ref="O899:O962" si="87">IF(N899&lt;=200, "0-200",IF(N899&lt;=400, "201-400",IF(N899&lt;=600, "401-600",IF( N899&lt;=800, "601-800","801-1000"))))</f>
        <v>201-400</v>
      </c>
      <c r="P899">
        <v>183</v>
      </c>
      <c r="Q899" t="str">
        <f t="shared" ref="Q899:Q962" si="88">IF(P899&lt;=50, "0-50",IF(P899&lt;=100,"51-100",IF(P899&lt;=150,"101-150","151-200")))</f>
        <v>151-200</v>
      </c>
      <c r="R899" t="s">
        <v>71</v>
      </c>
      <c r="S899" t="s">
        <v>57</v>
      </c>
      <c r="T899" t="s">
        <v>40</v>
      </c>
      <c r="U899">
        <v>89</v>
      </c>
      <c r="V899">
        <v>3.2</v>
      </c>
      <c r="W899" t="b">
        <v>1</v>
      </c>
      <c r="X899" t="s">
        <v>33</v>
      </c>
      <c r="Y899">
        <v>1180</v>
      </c>
      <c r="Z899" t="str">
        <f t="shared" ref="Z899:Z962" si="89">IF(Y899&lt;=1000, "0-1000",IF(Y899&lt;=2000, "1001-2000",IF(Y899&lt;=3000, "2001-3000",IF( Y899&lt;=4000, "3001-4000","4001-5000"))))</f>
        <v>1001-2000</v>
      </c>
      <c r="AA899" t="s">
        <v>59</v>
      </c>
      <c r="AB899" t="s">
        <v>68</v>
      </c>
      <c r="AC899" t="s">
        <v>43</v>
      </c>
    </row>
    <row r="900" spans="1:29" x14ac:dyDescent="0.3">
      <c r="A900">
        <v>1534</v>
      </c>
      <c r="B900" t="s">
        <v>55</v>
      </c>
      <c r="C900" s="1">
        <v>45495</v>
      </c>
      <c r="D900" s="1">
        <v>45644</v>
      </c>
      <c r="E900">
        <f t="shared" si="84"/>
        <v>149</v>
      </c>
      <c r="F900" t="str">
        <f t="shared" si="85"/>
        <v>101-200</v>
      </c>
      <c r="G900">
        <v>7.99</v>
      </c>
      <c r="H900">
        <v>116</v>
      </c>
      <c r="I900" t="str">
        <f t="shared" si="86"/>
        <v>101-200</v>
      </c>
      <c r="J900" t="s">
        <v>29</v>
      </c>
      <c r="K900">
        <v>1</v>
      </c>
      <c r="L900">
        <v>4</v>
      </c>
      <c r="M900" t="b">
        <v>0</v>
      </c>
      <c r="N900">
        <v>799</v>
      </c>
      <c r="O900" t="str">
        <f t="shared" si="87"/>
        <v>601-800</v>
      </c>
      <c r="P900">
        <v>137</v>
      </c>
      <c r="Q900" t="str">
        <f t="shared" si="88"/>
        <v>101-150</v>
      </c>
      <c r="R900" t="s">
        <v>30</v>
      </c>
      <c r="S900" t="s">
        <v>57</v>
      </c>
      <c r="T900" t="s">
        <v>47</v>
      </c>
      <c r="U900">
        <v>78</v>
      </c>
      <c r="V900">
        <v>4.5999999999999996</v>
      </c>
      <c r="W900" t="b">
        <v>1</v>
      </c>
      <c r="X900" t="s">
        <v>33</v>
      </c>
      <c r="Y900">
        <v>4518</v>
      </c>
      <c r="Z900" t="str">
        <f t="shared" si="89"/>
        <v>4001-5000</v>
      </c>
      <c r="AA900" t="s">
        <v>41</v>
      </c>
      <c r="AB900" t="s">
        <v>77</v>
      </c>
      <c r="AC900" t="s">
        <v>43</v>
      </c>
    </row>
    <row r="901" spans="1:29" x14ac:dyDescent="0.3">
      <c r="A901">
        <v>4613</v>
      </c>
      <c r="B901" t="s">
        <v>95</v>
      </c>
      <c r="C901" s="1">
        <v>44988</v>
      </c>
      <c r="D901" s="1">
        <v>45630</v>
      </c>
      <c r="E901">
        <f t="shared" si="84"/>
        <v>642</v>
      </c>
      <c r="F901" t="str">
        <f t="shared" si="85"/>
        <v>601-700</v>
      </c>
      <c r="G901">
        <v>15.99</v>
      </c>
      <c r="H901">
        <v>492</v>
      </c>
      <c r="I901" t="str">
        <f t="shared" si="86"/>
        <v>401-500</v>
      </c>
      <c r="J901" t="s">
        <v>29</v>
      </c>
      <c r="K901">
        <v>1</v>
      </c>
      <c r="L901">
        <v>2</v>
      </c>
      <c r="M901" t="b">
        <v>0</v>
      </c>
      <c r="N901">
        <v>237</v>
      </c>
      <c r="O901" t="str">
        <f t="shared" si="87"/>
        <v>201-400</v>
      </c>
      <c r="P901">
        <v>55</v>
      </c>
      <c r="Q901" t="str">
        <f t="shared" si="88"/>
        <v>51-100</v>
      </c>
      <c r="R901" t="s">
        <v>67</v>
      </c>
      <c r="S901" t="s">
        <v>72</v>
      </c>
      <c r="T901" t="s">
        <v>47</v>
      </c>
      <c r="U901">
        <v>15</v>
      </c>
      <c r="V901">
        <v>4.9000000000000004</v>
      </c>
      <c r="W901" t="b">
        <v>1</v>
      </c>
      <c r="X901" t="s">
        <v>33</v>
      </c>
      <c r="Y901">
        <v>3843</v>
      </c>
      <c r="Z901" t="str">
        <f t="shared" si="89"/>
        <v>3001-4000</v>
      </c>
      <c r="AA901" t="s">
        <v>35</v>
      </c>
      <c r="AB901" t="s">
        <v>36</v>
      </c>
      <c r="AC901" t="s">
        <v>43</v>
      </c>
    </row>
    <row r="902" spans="1:29" x14ac:dyDescent="0.3">
      <c r="A902">
        <v>5063</v>
      </c>
      <c r="B902" t="s">
        <v>288</v>
      </c>
      <c r="C902" s="1">
        <v>45447</v>
      </c>
      <c r="D902" s="1">
        <v>45618</v>
      </c>
      <c r="E902">
        <f t="shared" si="84"/>
        <v>171</v>
      </c>
      <c r="F902" t="str">
        <f t="shared" si="85"/>
        <v>101-200</v>
      </c>
      <c r="G902">
        <v>7.99</v>
      </c>
      <c r="H902">
        <v>159</v>
      </c>
      <c r="I902" t="str">
        <f t="shared" si="86"/>
        <v>101-200</v>
      </c>
      <c r="J902" t="s">
        <v>29</v>
      </c>
      <c r="K902">
        <v>4</v>
      </c>
      <c r="L902">
        <v>5</v>
      </c>
      <c r="M902" t="b">
        <v>1</v>
      </c>
      <c r="N902">
        <v>138</v>
      </c>
      <c r="O902" t="str">
        <f t="shared" si="87"/>
        <v>0-200</v>
      </c>
      <c r="P902">
        <v>3</v>
      </c>
      <c r="Q902" t="str">
        <f t="shared" si="88"/>
        <v>0-50</v>
      </c>
      <c r="R902" t="s">
        <v>71</v>
      </c>
      <c r="S902" t="s">
        <v>46</v>
      </c>
      <c r="T902" t="s">
        <v>32</v>
      </c>
      <c r="U902">
        <v>12</v>
      </c>
      <c r="V902">
        <v>3.9</v>
      </c>
      <c r="W902" t="b">
        <v>1</v>
      </c>
      <c r="X902" t="s">
        <v>33</v>
      </c>
      <c r="Y902">
        <v>3604</v>
      </c>
      <c r="Z902" t="str">
        <f t="shared" si="89"/>
        <v>3001-4000</v>
      </c>
      <c r="AA902" t="s">
        <v>65</v>
      </c>
      <c r="AB902" t="s">
        <v>42</v>
      </c>
      <c r="AC902" t="s">
        <v>61</v>
      </c>
    </row>
    <row r="903" spans="1:29" x14ac:dyDescent="0.3">
      <c r="A903">
        <v>4548</v>
      </c>
      <c r="B903" t="s">
        <v>167</v>
      </c>
      <c r="C903" s="1">
        <v>45085</v>
      </c>
      <c r="D903" s="1">
        <v>45616</v>
      </c>
      <c r="E903">
        <f t="shared" si="84"/>
        <v>531</v>
      </c>
      <c r="F903" t="str">
        <f t="shared" si="85"/>
        <v>501-600</v>
      </c>
      <c r="G903">
        <v>7.99</v>
      </c>
      <c r="H903">
        <v>279</v>
      </c>
      <c r="I903" t="str">
        <f t="shared" si="86"/>
        <v>201-300</v>
      </c>
      <c r="J903" t="s">
        <v>89</v>
      </c>
      <c r="K903">
        <v>4</v>
      </c>
      <c r="L903">
        <v>6</v>
      </c>
      <c r="M903" t="b">
        <v>0</v>
      </c>
      <c r="N903">
        <v>636</v>
      </c>
      <c r="O903" t="str">
        <f t="shared" si="87"/>
        <v>601-800</v>
      </c>
      <c r="P903">
        <v>176</v>
      </c>
      <c r="Q903" t="str">
        <f t="shared" si="88"/>
        <v>151-200</v>
      </c>
      <c r="R903" t="s">
        <v>83</v>
      </c>
      <c r="S903" t="s">
        <v>72</v>
      </c>
      <c r="T903" t="s">
        <v>75</v>
      </c>
      <c r="U903">
        <v>32</v>
      </c>
      <c r="V903">
        <v>3.7</v>
      </c>
      <c r="W903" t="b">
        <v>1</v>
      </c>
      <c r="X903" t="s">
        <v>33</v>
      </c>
      <c r="Y903">
        <v>4445</v>
      </c>
      <c r="Z903" t="str">
        <f t="shared" si="89"/>
        <v>4001-5000</v>
      </c>
      <c r="AA903" t="s">
        <v>35</v>
      </c>
      <c r="AB903" t="s">
        <v>42</v>
      </c>
      <c r="AC903" t="s">
        <v>84</v>
      </c>
    </row>
    <row r="904" spans="1:29" x14ac:dyDescent="0.3">
      <c r="A904">
        <v>7556</v>
      </c>
      <c r="B904" t="s">
        <v>340</v>
      </c>
      <c r="C904" s="1">
        <v>45490</v>
      </c>
      <c r="D904" s="1">
        <v>45622</v>
      </c>
      <c r="E904">
        <f t="shared" si="84"/>
        <v>132</v>
      </c>
      <c r="F904" t="str">
        <f t="shared" si="85"/>
        <v>101-200</v>
      </c>
      <c r="G904">
        <v>15.99</v>
      </c>
      <c r="H904">
        <v>386</v>
      </c>
      <c r="I904" t="str">
        <f t="shared" si="86"/>
        <v>301-400</v>
      </c>
      <c r="J904" t="s">
        <v>29</v>
      </c>
      <c r="K904">
        <v>2</v>
      </c>
      <c r="L904">
        <v>6</v>
      </c>
      <c r="M904" t="b">
        <v>1</v>
      </c>
      <c r="N904">
        <v>461</v>
      </c>
      <c r="O904" t="str">
        <f t="shared" si="87"/>
        <v>401-600</v>
      </c>
      <c r="P904">
        <v>178</v>
      </c>
      <c r="Q904" t="str">
        <f t="shared" si="88"/>
        <v>151-200</v>
      </c>
      <c r="R904" t="s">
        <v>30</v>
      </c>
      <c r="S904" t="s">
        <v>72</v>
      </c>
      <c r="T904" t="s">
        <v>32</v>
      </c>
      <c r="U904">
        <v>79</v>
      </c>
      <c r="V904">
        <v>3.7</v>
      </c>
      <c r="W904" t="b">
        <v>0</v>
      </c>
      <c r="X904" t="s">
        <v>33</v>
      </c>
      <c r="Y904">
        <v>1587</v>
      </c>
      <c r="Z904" t="str">
        <f t="shared" si="89"/>
        <v>1001-2000</v>
      </c>
      <c r="AA904" t="s">
        <v>73</v>
      </c>
      <c r="AB904" t="s">
        <v>36</v>
      </c>
      <c r="AC904" t="s">
        <v>84</v>
      </c>
    </row>
    <row r="905" spans="1:29" x14ac:dyDescent="0.3">
      <c r="A905">
        <v>1846</v>
      </c>
      <c r="B905" t="s">
        <v>396</v>
      </c>
      <c r="C905" s="1">
        <v>45464</v>
      </c>
      <c r="D905" s="1">
        <v>45633</v>
      </c>
      <c r="E905">
        <f t="shared" si="84"/>
        <v>169</v>
      </c>
      <c r="F905" t="str">
        <f t="shared" si="85"/>
        <v>101-200</v>
      </c>
      <c r="G905">
        <v>15.99</v>
      </c>
      <c r="H905">
        <v>332</v>
      </c>
      <c r="I905" t="str">
        <f t="shared" si="86"/>
        <v>301-400</v>
      </c>
      <c r="J905" t="s">
        <v>50</v>
      </c>
      <c r="K905">
        <v>1</v>
      </c>
      <c r="L905">
        <v>6</v>
      </c>
      <c r="M905" t="b">
        <v>0</v>
      </c>
      <c r="N905">
        <v>20</v>
      </c>
      <c r="O905" t="str">
        <f t="shared" si="87"/>
        <v>0-200</v>
      </c>
      <c r="P905">
        <v>128</v>
      </c>
      <c r="Q905" t="str">
        <f t="shared" si="88"/>
        <v>101-150</v>
      </c>
      <c r="R905" t="s">
        <v>67</v>
      </c>
      <c r="S905" t="s">
        <v>57</v>
      </c>
      <c r="T905" t="s">
        <v>64</v>
      </c>
      <c r="U905">
        <v>50</v>
      </c>
      <c r="V905">
        <v>5</v>
      </c>
      <c r="W905" t="b">
        <v>0</v>
      </c>
      <c r="X905" t="s">
        <v>33</v>
      </c>
      <c r="Y905">
        <v>4400</v>
      </c>
      <c r="Z905" t="str">
        <f t="shared" si="89"/>
        <v>4001-5000</v>
      </c>
      <c r="AA905" t="s">
        <v>59</v>
      </c>
      <c r="AB905" t="s">
        <v>68</v>
      </c>
      <c r="AC905" t="s">
        <v>37</v>
      </c>
    </row>
    <row r="906" spans="1:29" x14ac:dyDescent="0.3">
      <c r="A906">
        <v>7088</v>
      </c>
      <c r="B906" t="s">
        <v>98</v>
      </c>
      <c r="C906" s="1">
        <v>45292</v>
      </c>
      <c r="D906" s="1">
        <v>45617</v>
      </c>
      <c r="E906">
        <f t="shared" si="84"/>
        <v>325</v>
      </c>
      <c r="F906" t="str">
        <f t="shared" si="85"/>
        <v>301-400</v>
      </c>
      <c r="G906">
        <v>11.99</v>
      </c>
      <c r="H906">
        <v>176</v>
      </c>
      <c r="I906" t="str">
        <f t="shared" si="86"/>
        <v>101-200</v>
      </c>
      <c r="J906" t="s">
        <v>54</v>
      </c>
      <c r="K906">
        <v>5</v>
      </c>
      <c r="L906">
        <v>5</v>
      </c>
      <c r="M906" t="b">
        <v>1</v>
      </c>
      <c r="N906">
        <v>276</v>
      </c>
      <c r="O906" t="str">
        <f t="shared" si="87"/>
        <v>201-400</v>
      </c>
      <c r="P906">
        <v>138</v>
      </c>
      <c r="Q906" t="str">
        <f t="shared" si="88"/>
        <v>101-150</v>
      </c>
      <c r="R906" t="s">
        <v>67</v>
      </c>
      <c r="S906" t="s">
        <v>31</v>
      </c>
      <c r="T906" t="s">
        <v>58</v>
      </c>
      <c r="U906">
        <v>56</v>
      </c>
      <c r="V906">
        <v>4.7</v>
      </c>
      <c r="W906" t="b">
        <v>0</v>
      </c>
      <c r="X906" t="s">
        <v>33</v>
      </c>
      <c r="Y906">
        <v>2891</v>
      </c>
      <c r="Z906" t="str">
        <f t="shared" si="89"/>
        <v>2001-3000</v>
      </c>
      <c r="AA906" t="s">
        <v>35</v>
      </c>
      <c r="AB906" t="s">
        <v>60</v>
      </c>
      <c r="AC906" t="s">
        <v>61</v>
      </c>
    </row>
    <row r="907" spans="1:29" x14ac:dyDescent="0.3">
      <c r="A907">
        <v>1179</v>
      </c>
      <c r="B907" t="s">
        <v>252</v>
      </c>
      <c r="C907" s="1">
        <v>45450</v>
      </c>
      <c r="D907" s="1">
        <v>45644</v>
      </c>
      <c r="E907">
        <f t="shared" si="84"/>
        <v>194</v>
      </c>
      <c r="F907" t="str">
        <f t="shared" si="85"/>
        <v>101-200</v>
      </c>
      <c r="G907">
        <v>11.99</v>
      </c>
      <c r="H907">
        <v>221</v>
      </c>
      <c r="I907" t="str">
        <f t="shared" si="86"/>
        <v>201-300</v>
      </c>
      <c r="J907" t="s">
        <v>89</v>
      </c>
      <c r="K907">
        <v>4</v>
      </c>
      <c r="L907">
        <v>1</v>
      </c>
      <c r="M907" t="b">
        <v>1</v>
      </c>
      <c r="N907">
        <v>603</v>
      </c>
      <c r="O907" t="str">
        <f t="shared" si="87"/>
        <v>601-800</v>
      </c>
      <c r="P907">
        <v>141</v>
      </c>
      <c r="Q907" t="str">
        <f t="shared" si="88"/>
        <v>101-150</v>
      </c>
      <c r="R907" t="s">
        <v>71</v>
      </c>
      <c r="S907" t="s">
        <v>72</v>
      </c>
      <c r="T907" t="s">
        <v>32</v>
      </c>
      <c r="U907">
        <v>44</v>
      </c>
      <c r="V907">
        <v>3.3</v>
      </c>
      <c r="W907" t="b">
        <v>1</v>
      </c>
      <c r="X907" t="s">
        <v>33</v>
      </c>
      <c r="Y907">
        <v>1363</v>
      </c>
      <c r="Z907" t="str">
        <f t="shared" si="89"/>
        <v>1001-2000</v>
      </c>
      <c r="AA907" t="s">
        <v>35</v>
      </c>
      <c r="AB907" t="s">
        <v>36</v>
      </c>
      <c r="AC907" t="s">
        <v>84</v>
      </c>
    </row>
    <row r="908" spans="1:29" x14ac:dyDescent="0.3">
      <c r="A908">
        <v>2190</v>
      </c>
      <c r="B908" t="s">
        <v>384</v>
      </c>
      <c r="C908" s="1">
        <v>45291</v>
      </c>
      <c r="D908" s="1">
        <v>45631</v>
      </c>
      <c r="E908">
        <f t="shared" si="84"/>
        <v>340</v>
      </c>
      <c r="F908" t="str">
        <f t="shared" si="85"/>
        <v>301-400</v>
      </c>
      <c r="G908">
        <v>7.99</v>
      </c>
      <c r="H908">
        <v>263</v>
      </c>
      <c r="I908" t="str">
        <f t="shared" si="86"/>
        <v>201-300</v>
      </c>
      <c r="J908" t="s">
        <v>63</v>
      </c>
      <c r="K908">
        <v>4</v>
      </c>
      <c r="L908">
        <v>1</v>
      </c>
      <c r="M908" t="b">
        <v>1</v>
      </c>
      <c r="N908">
        <v>799</v>
      </c>
      <c r="O908" t="str">
        <f t="shared" si="87"/>
        <v>601-800</v>
      </c>
      <c r="P908">
        <v>14</v>
      </c>
      <c r="Q908" t="str">
        <f t="shared" si="88"/>
        <v>0-50</v>
      </c>
      <c r="R908" t="s">
        <v>30</v>
      </c>
      <c r="S908" t="s">
        <v>57</v>
      </c>
      <c r="T908" t="s">
        <v>47</v>
      </c>
      <c r="U908">
        <v>32</v>
      </c>
      <c r="V908">
        <v>3.3</v>
      </c>
      <c r="W908" t="b">
        <v>0</v>
      </c>
      <c r="X908" t="s">
        <v>33</v>
      </c>
      <c r="Y908">
        <v>2323</v>
      </c>
      <c r="Z908" t="str">
        <f t="shared" si="89"/>
        <v>2001-3000</v>
      </c>
      <c r="AA908" t="s">
        <v>59</v>
      </c>
      <c r="AB908" t="s">
        <v>77</v>
      </c>
      <c r="AC908" t="s">
        <v>43</v>
      </c>
    </row>
    <row r="909" spans="1:29" x14ac:dyDescent="0.3">
      <c r="A909">
        <v>2847</v>
      </c>
      <c r="B909" t="s">
        <v>88</v>
      </c>
      <c r="C909" s="1">
        <v>45192</v>
      </c>
      <c r="D909" s="1">
        <v>45623</v>
      </c>
      <c r="E909">
        <f t="shared" si="84"/>
        <v>431</v>
      </c>
      <c r="F909" t="str">
        <f t="shared" si="85"/>
        <v>401-500</v>
      </c>
      <c r="G909">
        <v>15.99</v>
      </c>
      <c r="H909">
        <v>222</v>
      </c>
      <c r="I909" t="str">
        <f t="shared" si="86"/>
        <v>201-300</v>
      </c>
      <c r="J909" t="s">
        <v>54</v>
      </c>
      <c r="K909">
        <v>1</v>
      </c>
      <c r="L909">
        <v>3</v>
      </c>
      <c r="M909" t="b">
        <v>0</v>
      </c>
      <c r="N909">
        <v>785</v>
      </c>
      <c r="O909" t="str">
        <f t="shared" si="87"/>
        <v>601-800</v>
      </c>
      <c r="P909">
        <v>147</v>
      </c>
      <c r="Q909" t="str">
        <f t="shared" si="88"/>
        <v>101-150</v>
      </c>
      <c r="R909" t="s">
        <v>83</v>
      </c>
      <c r="S909" t="s">
        <v>57</v>
      </c>
      <c r="T909" t="s">
        <v>47</v>
      </c>
      <c r="U909">
        <v>21</v>
      </c>
      <c r="V909">
        <v>4.8</v>
      </c>
      <c r="W909" t="b">
        <v>1</v>
      </c>
      <c r="X909" t="s">
        <v>33</v>
      </c>
      <c r="Y909">
        <v>4291</v>
      </c>
      <c r="Z909" t="str">
        <f t="shared" si="89"/>
        <v>4001-5000</v>
      </c>
      <c r="AA909" t="s">
        <v>59</v>
      </c>
      <c r="AB909" t="s">
        <v>68</v>
      </c>
      <c r="AC909" t="s">
        <v>61</v>
      </c>
    </row>
    <row r="910" spans="1:29" x14ac:dyDescent="0.3">
      <c r="A910">
        <v>6570</v>
      </c>
      <c r="B910" t="s">
        <v>205</v>
      </c>
      <c r="C910" s="1">
        <v>45634</v>
      </c>
      <c r="D910" s="1">
        <v>45638</v>
      </c>
      <c r="E910">
        <f t="shared" si="84"/>
        <v>4</v>
      </c>
      <c r="F910" t="str">
        <f t="shared" si="85"/>
        <v>0-100</v>
      </c>
      <c r="G910">
        <v>11.99</v>
      </c>
      <c r="H910">
        <v>39</v>
      </c>
      <c r="I910" t="str">
        <f t="shared" si="86"/>
        <v>0-100</v>
      </c>
      <c r="J910" t="s">
        <v>89</v>
      </c>
      <c r="K910">
        <v>5</v>
      </c>
      <c r="L910">
        <v>3</v>
      </c>
      <c r="M910" t="b">
        <v>1</v>
      </c>
      <c r="N910">
        <v>28</v>
      </c>
      <c r="O910" t="str">
        <f t="shared" si="87"/>
        <v>0-200</v>
      </c>
      <c r="P910">
        <v>189</v>
      </c>
      <c r="Q910" t="str">
        <f t="shared" si="88"/>
        <v>151-200</v>
      </c>
      <c r="R910" t="s">
        <v>45</v>
      </c>
      <c r="S910" t="s">
        <v>57</v>
      </c>
      <c r="T910" t="s">
        <v>75</v>
      </c>
      <c r="U910">
        <v>26</v>
      </c>
      <c r="V910">
        <v>4.5999999999999996</v>
      </c>
      <c r="W910" t="b">
        <v>1</v>
      </c>
      <c r="X910" t="s">
        <v>33</v>
      </c>
      <c r="Y910">
        <v>4938</v>
      </c>
      <c r="Z910" t="str">
        <f t="shared" si="89"/>
        <v>4001-5000</v>
      </c>
      <c r="AA910" t="s">
        <v>35</v>
      </c>
      <c r="AB910" t="s">
        <v>77</v>
      </c>
      <c r="AC910" t="s">
        <v>43</v>
      </c>
    </row>
    <row r="911" spans="1:29" x14ac:dyDescent="0.3">
      <c r="A911">
        <v>1149</v>
      </c>
      <c r="B911" t="s">
        <v>119</v>
      </c>
      <c r="C911" s="1">
        <v>45075</v>
      </c>
      <c r="D911" s="1">
        <v>45624</v>
      </c>
      <c r="E911">
        <f t="shared" si="84"/>
        <v>549</v>
      </c>
      <c r="F911" t="str">
        <f t="shared" si="85"/>
        <v>501-600</v>
      </c>
      <c r="G911">
        <v>11.99</v>
      </c>
      <c r="H911">
        <v>445</v>
      </c>
      <c r="I911" t="str">
        <f t="shared" si="86"/>
        <v>401-500</v>
      </c>
      <c r="J911" t="s">
        <v>29</v>
      </c>
      <c r="K911">
        <v>3</v>
      </c>
      <c r="L911">
        <v>2</v>
      </c>
      <c r="M911" t="b">
        <v>1</v>
      </c>
      <c r="N911">
        <v>637</v>
      </c>
      <c r="O911" t="str">
        <f t="shared" si="87"/>
        <v>601-800</v>
      </c>
      <c r="P911">
        <v>14</v>
      </c>
      <c r="Q911" t="str">
        <f t="shared" si="88"/>
        <v>0-50</v>
      </c>
      <c r="R911" t="s">
        <v>30</v>
      </c>
      <c r="S911" t="s">
        <v>46</v>
      </c>
      <c r="T911" t="s">
        <v>75</v>
      </c>
      <c r="U911">
        <v>50</v>
      </c>
      <c r="V911">
        <v>3.2</v>
      </c>
      <c r="W911" t="b">
        <v>1</v>
      </c>
      <c r="X911" t="s">
        <v>33</v>
      </c>
      <c r="Y911">
        <v>913</v>
      </c>
      <c r="Z911" t="str">
        <f t="shared" si="89"/>
        <v>0-1000</v>
      </c>
      <c r="AA911" t="s">
        <v>41</v>
      </c>
      <c r="AB911" t="s">
        <v>68</v>
      </c>
      <c r="AC911" t="s">
        <v>37</v>
      </c>
    </row>
    <row r="912" spans="1:29" x14ac:dyDescent="0.3">
      <c r="A912">
        <v>1336</v>
      </c>
      <c r="B912" t="s">
        <v>118</v>
      </c>
      <c r="C912" s="1">
        <v>45407</v>
      </c>
      <c r="D912" s="1">
        <v>45636</v>
      </c>
      <c r="E912">
        <f t="shared" si="84"/>
        <v>229</v>
      </c>
      <c r="F912" t="str">
        <f t="shared" si="85"/>
        <v>201-300</v>
      </c>
      <c r="G912">
        <v>11.99</v>
      </c>
      <c r="H912">
        <v>164</v>
      </c>
      <c r="I912" t="str">
        <f t="shared" si="86"/>
        <v>101-200</v>
      </c>
      <c r="J912" t="s">
        <v>50</v>
      </c>
      <c r="K912">
        <v>3</v>
      </c>
      <c r="L912">
        <v>3</v>
      </c>
      <c r="M912" t="b">
        <v>1</v>
      </c>
      <c r="N912">
        <v>79</v>
      </c>
      <c r="O912" t="str">
        <f t="shared" si="87"/>
        <v>0-200</v>
      </c>
      <c r="P912">
        <v>130</v>
      </c>
      <c r="Q912" t="str">
        <f t="shared" si="88"/>
        <v>101-150</v>
      </c>
      <c r="R912" t="s">
        <v>45</v>
      </c>
      <c r="S912" t="s">
        <v>31</v>
      </c>
      <c r="T912" t="s">
        <v>75</v>
      </c>
      <c r="U912">
        <v>47</v>
      </c>
      <c r="V912">
        <v>3.9</v>
      </c>
      <c r="W912" t="b">
        <v>0</v>
      </c>
      <c r="X912" t="s">
        <v>33</v>
      </c>
      <c r="Y912">
        <v>3925</v>
      </c>
      <c r="Z912" t="str">
        <f t="shared" si="89"/>
        <v>3001-4000</v>
      </c>
      <c r="AA912" t="s">
        <v>65</v>
      </c>
      <c r="AB912" t="s">
        <v>77</v>
      </c>
      <c r="AC912" t="s">
        <v>61</v>
      </c>
    </row>
    <row r="913" spans="1:29" x14ac:dyDescent="0.3">
      <c r="A913">
        <v>6956</v>
      </c>
      <c r="B913" t="s">
        <v>198</v>
      </c>
      <c r="C913" s="1">
        <v>45343</v>
      </c>
      <c r="D913" s="1">
        <v>45620</v>
      </c>
      <c r="E913">
        <f t="shared" si="84"/>
        <v>277</v>
      </c>
      <c r="F913" t="str">
        <f t="shared" si="85"/>
        <v>201-300</v>
      </c>
      <c r="G913">
        <v>15.99</v>
      </c>
      <c r="H913">
        <v>101</v>
      </c>
      <c r="I913" t="str">
        <f t="shared" si="86"/>
        <v>101-200</v>
      </c>
      <c r="J913" t="s">
        <v>50</v>
      </c>
      <c r="K913">
        <v>5</v>
      </c>
      <c r="L913">
        <v>1</v>
      </c>
      <c r="M913" t="b">
        <v>1</v>
      </c>
      <c r="N913">
        <v>175</v>
      </c>
      <c r="O913" t="str">
        <f t="shared" si="87"/>
        <v>0-200</v>
      </c>
      <c r="P913">
        <v>125</v>
      </c>
      <c r="Q913" t="str">
        <f t="shared" si="88"/>
        <v>101-150</v>
      </c>
      <c r="R913" t="s">
        <v>56</v>
      </c>
      <c r="S913" t="s">
        <v>46</v>
      </c>
      <c r="T913" t="s">
        <v>47</v>
      </c>
      <c r="U913">
        <v>44</v>
      </c>
      <c r="V913">
        <v>3.6</v>
      </c>
      <c r="W913" t="b">
        <v>1</v>
      </c>
      <c r="X913" t="s">
        <v>33</v>
      </c>
      <c r="Y913">
        <v>2517</v>
      </c>
      <c r="Z913" t="str">
        <f t="shared" si="89"/>
        <v>2001-3000</v>
      </c>
      <c r="AA913" t="s">
        <v>65</v>
      </c>
      <c r="AB913" t="s">
        <v>77</v>
      </c>
      <c r="AC913" t="s">
        <v>43</v>
      </c>
    </row>
    <row r="914" spans="1:29" x14ac:dyDescent="0.3">
      <c r="A914">
        <v>7015</v>
      </c>
      <c r="B914" t="s">
        <v>380</v>
      </c>
      <c r="C914" s="1">
        <v>45567</v>
      </c>
      <c r="D914" s="1">
        <v>45635</v>
      </c>
      <c r="E914">
        <f t="shared" si="84"/>
        <v>68</v>
      </c>
      <c r="F914" t="str">
        <f t="shared" si="85"/>
        <v>0-100</v>
      </c>
      <c r="G914">
        <v>11.99</v>
      </c>
      <c r="H914">
        <v>424</v>
      </c>
      <c r="I914" t="str">
        <f t="shared" si="86"/>
        <v>401-500</v>
      </c>
      <c r="J914" t="s">
        <v>39</v>
      </c>
      <c r="K914">
        <v>1</v>
      </c>
      <c r="L914">
        <v>3</v>
      </c>
      <c r="M914" t="b">
        <v>1</v>
      </c>
      <c r="N914">
        <v>684</v>
      </c>
      <c r="O914" t="str">
        <f t="shared" si="87"/>
        <v>601-800</v>
      </c>
      <c r="P914">
        <v>127</v>
      </c>
      <c r="Q914" t="str">
        <f t="shared" si="88"/>
        <v>101-150</v>
      </c>
      <c r="R914" t="s">
        <v>71</v>
      </c>
      <c r="S914" t="s">
        <v>72</v>
      </c>
      <c r="T914" t="s">
        <v>47</v>
      </c>
      <c r="U914">
        <v>97</v>
      </c>
      <c r="V914">
        <v>4.5999999999999996</v>
      </c>
      <c r="W914" t="b">
        <v>0</v>
      </c>
      <c r="X914" t="s">
        <v>33</v>
      </c>
      <c r="Y914">
        <v>2070</v>
      </c>
      <c r="Z914" t="str">
        <f t="shared" si="89"/>
        <v>2001-3000</v>
      </c>
      <c r="AA914" t="s">
        <v>65</v>
      </c>
      <c r="AB914" t="s">
        <v>42</v>
      </c>
      <c r="AC914" t="s">
        <v>37</v>
      </c>
    </row>
    <row r="915" spans="1:29" x14ac:dyDescent="0.3">
      <c r="A915">
        <v>4104</v>
      </c>
      <c r="B915" t="s">
        <v>397</v>
      </c>
      <c r="C915" s="1">
        <v>45129</v>
      </c>
      <c r="D915" s="1">
        <v>45616</v>
      </c>
      <c r="E915">
        <f t="shared" si="84"/>
        <v>487</v>
      </c>
      <c r="F915" t="str">
        <f t="shared" si="85"/>
        <v>401-500</v>
      </c>
      <c r="G915">
        <v>15.99</v>
      </c>
      <c r="H915">
        <v>182</v>
      </c>
      <c r="I915" t="str">
        <f t="shared" si="86"/>
        <v>101-200</v>
      </c>
      <c r="J915" t="s">
        <v>50</v>
      </c>
      <c r="K915">
        <v>4</v>
      </c>
      <c r="L915">
        <v>5</v>
      </c>
      <c r="M915" t="b">
        <v>0</v>
      </c>
      <c r="N915">
        <v>247</v>
      </c>
      <c r="O915" t="str">
        <f t="shared" si="87"/>
        <v>201-400</v>
      </c>
      <c r="P915">
        <v>197</v>
      </c>
      <c r="Q915" t="str">
        <f t="shared" si="88"/>
        <v>151-200</v>
      </c>
      <c r="R915" t="s">
        <v>30</v>
      </c>
      <c r="S915" t="s">
        <v>72</v>
      </c>
      <c r="T915" t="s">
        <v>75</v>
      </c>
      <c r="U915">
        <v>90</v>
      </c>
      <c r="V915">
        <v>4.7</v>
      </c>
      <c r="W915" t="b">
        <v>0</v>
      </c>
      <c r="X915" t="s">
        <v>33</v>
      </c>
      <c r="Y915">
        <v>4726</v>
      </c>
      <c r="Z915" t="str">
        <f t="shared" si="89"/>
        <v>4001-5000</v>
      </c>
      <c r="AA915" t="s">
        <v>65</v>
      </c>
      <c r="AB915" t="s">
        <v>36</v>
      </c>
      <c r="AC915" t="s">
        <v>43</v>
      </c>
    </row>
    <row r="916" spans="1:29" x14ac:dyDescent="0.3">
      <c r="A916">
        <v>9413</v>
      </c>
      <c r="B916" t="s">
        <v>103</v>
      </c>
      <c r="C916" s="1">
        <v>45165</v>
      </c>
      <c r="D916" s="1">
        <v>45629</v>
      </c>
      <c r="E916">
        <f t="shared" si="84"/>
        <v>464</v>
      </c>
      <c r="F916" t="str">
        <f t="shared" si="85"/>
        <v>401-500</v>
      </c>
      <c r="G916">
        <v>15.99</v>
      </c>
      <c r="H916">
        <v>115</v>
      </c>
      <c r="I916" t="str">
        <f t="shared" si="86"/>
        <v>101-200</v>
      </c>
      <c r="J916" t="s">
        <v>50</v>
      </c>
      <c r="K916">
        <v>2</v>
      </c>
      <c r="L916">
        <v>3</v>
      </c>
      <c r="M916" t="b">
        <v>1</v>
      </c>
      <c r="N916">
        <v>741</v>
      </c>
      <c r="O916" t="str">
        <f t="shared" si="87"/>
        <v>601-800</v>
      </c>
      <c r="P916">
        <v>68</v>
      </c>
      <c r="Q916" t="str">
        <f t="shared" si="88"/>
        <v>51-100</v>
      </c>
      <c r="R916" t="s">
        <v>30</v>
      </c>
      <c r="S916" t="s">
        <v>72</v>
      </c>
      <c r="T916" t="s">
        <v>32</v>
      </c>
      <c r="U916">
        <v>30</v>
      </c>
      <c r="V916">
        <v>5</v>
      </c>
      <c r="W916" t="b">
        <v>1</v>
      </c>
      <c r="X916" t="s">
        <v>33</v>
      </c>
      <c r="Y916">
        <v>1536</v>
      </c>
      <c r="Z916" t="str">
        <f t="shared" si="89"/>
        <v>1001-2000</v>
      </c>
      <c r="AA916" t="s">
        <v>35</v>
      </c>
      <c r="AB916" t="s">
        <v>36</v>
      </c>
      <c r="AC916" t="s">
        <v>61</v>
      </c>
    </row>
    <row r="917" spans="1:29" x14ac:dyDescent="0.3">
      <c r="A917">
        <v>8300</v>
      </c>
      <c r="B917" t="s">
        <v>179</v>
      </c>
      <c r="C917" s="1">
        <v>45406</v>
      </c>
      <c r="D917" s="1">
        <v>45639</v>
      </c>
      <c r="E917">
        <f t="shared" si="84"/>
        <v>233</v>
      </c>
      <c r="F917" t="str">
        <f t="shared" si="85"/>
        <v>201-300</v>
      </c>
      <c r="G917">
        <v>15.99</v>
      </c>
      <c r="H917">
        <v>33</v>
      </c>
      <c r="I917" t="str">
        <f t="shared" si="86"/>
        <v>0-100</v>
      </c>
      <c r="J917" t="s">
        <v>54</v>
      </c>
      <c r="K917">
        <v>1</v>
      </c>
      <c r="L917">
        <v>4</v>
      </c>
      <c r="M917" t="b">
        <v>0</v>
      </c>
      <c r="N917">
        <v>623</v>
      </c>
      <c r="O917" t="str">
        <f t="shared" si="87"/>
        <v>601-800</v>
      </c>
      <c r="P917">
        <v>53</v>
      </c>
      <c r="Q917" t="str">
        <f t="shared" si="88"/>
        <v>51-100</v>
      </c>
      <c r="R917" t="s">
        <v>45</v>
      </c>
      <c r="S917" t="s">
        <v>57</v>
      </c>
      <c r="T917" t="s">
        <v>64</v>
      </c>
      <c r="U917">
        <v>17</v>
      </c>
      <c r="V917">
        <v>3.5</v>
      </c>
      <c r="W917" t="b">
        <v>0</v>
      </c>
      <c r="X917" t="s">
        <v>33</v>
      </c>
      <c r="Y917">
        <v>2113</v>
      </c>
      <c r="Z917" t="str">
        <f t="shared" si="89"/>
        <v>2001-3000</v>
      </c>
      <c r="AA917" t="s">
        <v>41</v>
      </c>
      <c r="AB917" t="s">
        <v>77</v>
      </c>
      <c r="AC917" t="s">
        <v>84</v>
      </c>
    </row>
    <row r="918" spans="1:29" x14ac:dyDescent="0.3">
      <c r="A918">
        <v>5126</v>
      </c>
      <c r="B918" t="s">
        <v>186</v>
      </c>
      <c r="C918" s="1">
        <v>45418</v>
      </c>
      <c r="D918" s="1">
        <v>45629</v>
      </c>
      <c r="E918">
        <f t="shared" si="84"/>
        <v>211</v>
      </c>
      <c r="F918" t="str">
        <f t="shared" si="85"/>
        <v>201-300</v>
      </c>
      <c r="G918">
        <v>7.99</v>
      </c>
      <c r="H918">
        <v>259</v>
      </c>
      <c r="I918" t="str">
        <f t="shared" si="86"/>
        <v>201-300</v>
      </c>
      <c r="J918" t="s">
        <v>39</v>
      </c>
      <c r="K918">
        <v>1</v>
      </c>
      <c r="L918">
        <v>1</v>
      </c>
      <c r="M918" t="b">
        <v>1</v>
      </c>
      <c r="N918">
        <v>327</v>
      </c>
      <c r="O918" t="str">
        <f t="shared" si="87"/>
        <v>201-400</v>
      </c>
      <c r="P918">
        <v>76</v>
      </c>
      <c r="Q918" t="str">
        <f t="shared" si="88"/>
        <v>51-100</v>
      </c>
      <c r="R918" t="s">
        <v>51</v>
      </c>
      <c r="S918" t="s">
        <v>31</v>
      </c>
      <c r="T918" t="s">
        <v>75</v>
      </c>
      <c r="U918">
        <v>9</v>
      </c>
      <c r="V918">
        <v>4.3</v>
      </c>
      <c r="W918" t="b">
        <v>1</v>
      </c>
      <c r="X918" t="s">
        <v>33</v>
      </c>
      <c r="Y918">
        <v>428</v>
      </c>
      <c r="Z918" t="str">
        <f t="shared" si="89"/>
        <v>0-1000</v>
      </c>
      <c r="AA918" t="s">
        <v>73</v>
      </c>
      <c r="AB918" t="s">
        <v>42</v>
      </c>
      <c r="AC918" t="s">
        <v>84</v>
      </c>
    </row>
    <row r="919" spans="1:29" x14ac:dyDescent="0.3">
      <c r="A919">
        <v>1754</v>
      </c>
      <c r="B919" t="s">
        <v>69</v>
      </c>
      <c r="C919" s="1">
        <v>45456</v>
      </c>
      <c r="D919" s="1">
        <v>45616</v>
      </c>
      <c r="E919">
        <f t="shared" si="84"/>
        <v>160</v>
      </c>
      <c r="F919" t="str">
        <f t="shared" si="85"/>
        <v>101-200</v>
      </c>
      <c r="G919">
        <v>15.99</v>
      </c>
      <c r="H919">
        <v>309</v>
      </c>
      <c r="I919" t="str">
        <f t="shared" si="86"/>
        <v>301-400</v>
      </c>
      <c r="J919" t="s">
        <v>89</v>
      </c>
      <c r="K919">
        <v>5</v>
      </c>
      <c r="L919">
        <v>6</v>
      </c>
      <c r="M919" t="b">
        <v>0</v>
      </c>
      <c r="N919">
        <v>760</v>
      </c>
      <c r="O919" t="str">
        <f t="shared" si="87"/>
        <v>601-800</v>
      </c>
      <c r="P919">
        <v>72</v>
      </c>
      <c r="Q919" t="str">
        <f t="shared" si="88"/>
        <v>51-100</v>
      </c>
      <c r="R919" t="s">
        <v>83</v>
      </c>
      <c r="S919" t="s">
        <v>57</v>
      </c>
      <c r="T919" t="s">
        <v>75</v>
      </c>
      <c r="U919">
        <v>91</v>
      </c>
      <c r="V919">
        <v>4.8</v>
      </c>
      <c r="W919" t="b">
        <v>1</v>
      </c>
      <c r="X919" t="s">
        <v>33</v>
      </c>
      <c r="Y919">
        <v>2336</v>
      </c>
      <c r="Z919" t="str">
        <f t="shared" si="89"/>
        <v>2001-3000</v>
      </c>
      <c r="AA919" t="s">
        <v>59</v>
      </c>
      <c r="AB919" t="s">
        <v>68</v>
      </c>
      <c r="AC919" t="s">
        <v>84</v>
      </c>
    </row>
    <row r="920" spans="1:29" x14ac:dyDescent="0.3">
      <c r="A920">
        <v>7089</v>
      </c>
      <c r="B920" t="s">
        <v>230</v>
      </c>
      <c r="C920" s="1">
        <v>44988</v>
      </c>
      <c r="D920" s="1">
        <v>45637</v>
      </c>
      <c r="E920">
        <f t="shared" si="84"/>
        <v>649</v>
      </c>
      <c r="F920" t="str">
        <f t="shared" si="85"/>
        <v>601-700</v>
      </c>
      <c r="G920">
        <v>7.99</v>
      </c>
      <c r="H920">
        <v>367</v>
      </c>
      <c r="I920" t="str">
        <f t="shared" si="86"/>
        <v>301-400</v>
      </c>
      <c r="J920" t="s">
        <v>89</v>
      </c>
      <c r="K920">
        <v>1</v>
      </c>
      <c r="L920">
        <v>3</v>
      </c>
      <c r="M920" t="b">
        <v>0</v>
      </c>
      <c r="N920">
        <v>522</v>
      </c>
      <c r="O920" t="str">
        <f t="shared" si="87"/>
        <v>401-600</v>
      </c>
      <c r="P920">
        <v>10</v>
      </c>
      <c r="Q920" t="str">
        <f t="shared" si="88"/>
        <v>0-50</v>
      </c>
      <c r="R920" t="s">
        <v>30</v>
      </c>
      <c r="S920" t="s">
        <v>31</v>
      </c>
      <c r="T920" t="s">
        <v>47</v>
      </c>
      <c r="U920">
        <v>70</v>
      </c>
      <c r="V920">
        <v>3.8</v>
      </c>
      <c r="W920" t="b">
        <v>0</v>
      </c>
      <c r="X920" t="s">
        <v>33</v>
      </c>
      <c r="Y920">
        <v>2344</v>
      </c>
      <c r="Z920" t="str">
        <f t="shared" si="89"/>
        <v>2001-3000</v>
      </c>
      <c r="AA920" t="s">
        <v>41</v>
      </c>
      <c r="AB920" t="s">
        <v>42</v>
      </c>
      <c r="AC920" t="s">
        <v>61</v>
      </c>
    </row>
    <row r="921" spans="1:29" x14ac:dyDescent="0.3">
      <c r="A921">
        <v>1697</v>
      </c>
      <c r="B921" t="s">
        <v>91</v>
      </c>
      <c r="C921" s="1">
        <v>45190</v>
      </c>
      <c r="D921" s="1">
        <v>45623</v>
      </c>
      <c r="E921">
        <f t="shared" si="84"/>
        <v>433</v>
      </c>
      <c r="F921" t="str">
        <f t="shared" si="85"/>
        <v>401-500</v>
      </c>
      <c r="G921">
        <v>7.99</v>
      </c>
      <c r="H921">
        <v>472</v>
      </c>
      <c r="I921" t="str">
        <f t="shared" si="86"/>
        <v>401-500</v>
      </c>
      <c r="J921" t="s">
        <v>29</v>
      </c>
      <c r="K921">
        <v>5</v>
      </c>
      <c r="L921">
        <v>2</v>
      </c>
      <c r="M921" t="b">
        <v>1</v>
      </c>
      <c r="N921">
        <v>76</v>
      </c>
      <c r="O921" t="str">
        <f t="shared" si="87"/>
        <v>0-200</v>
      </c>
      <c r="P921">
        <v>157</v>
      </c>
      <c r="Q921" t="str">
        <f t="shared" si="88"/>
        <v>151-200</v>
      </c>
      <c r="R921" t="s">
        <v>30</v>
      </c>
      <c r="S921" t="s">
        <v>46</v>
      </c>
      <c r="T921" t="s">
        <v>75</v>
      </c>
      <c r="U921">
        <v>6</v>
      </c>
      <c r="V921">
        <v>3.1</v>
      </c>
      <c r="W921" t="b">
        <v>1</v>
      </c>
      <c r="X921" t="s">
        <v>33</v>
      </c>
      <c r="Y921">
        <v>1351</v>
      </c>
      <c r="Z921" t="str">
        <f t="shared" si="89"/>
        <v>1001-2000</v>
      </c>
      <c r="AA921" t="s">
        <v>65</v>
      </c>
      <c r="AB921" t="s">
        <v>77</v>
      </c>
      <c r="AC921" t="s">
        <v>84</v>
      </c>
    </row>
    <row r="922" spans="1:29" x14ac:dyDescent="0.3">
      <c r="A922">
        <v>4768</v>
      </c>
      <c r="B922" t="s">
        <v>315</v>
      </c>
      <c r="C922" s="1">
        <v>45264</v>
      </c>
      <c r="D922" s="1">
        <v>45619</v>
      </c>
      <c r="E922">
        <f t="shared" si="84"/>
        <v>355</v>
      </c>
      <c r="F922" t="str">
        <f t="shared" si="85"/>
        <v>301-400</v>
      </c>
      <c r="G922">
        <v>15.99</v>
      </c>
      <c r="H922">
        <v>449</v>
      </c>
      <c r="I922" t="str">
        <f t="shared" si="86"/>
        <v>401-500</v>
      </c>
      <c r="J922" t="s">
        <v>54</v>
      </c>
      <c r="K922">
        <v>5</v>
      </c>
      <c r="L922">
        <v>4</v>
      </c>
      <c r="M922" t="b">
        <v>0</v>
      </c>
      <c r="N922">
        <v>61</v>
      </c>
      <c r="O922" t="str">
        <f t="shared" si="87"/>
        <v>0-200</v>
      </c>
      <c r="P922">
        <v>61</v>
      </c>
      <c r="Q922" t="str">
        <f t="shared" si="88"/>
        <v>51-100</v>
      </c>
      <c r="R922" t="s">
        <v>71</v>
      </c>
      <c r="S922" t="s">
        <v>46</v>
      </c>
      <c r="T922" t="s">
        <v>75</v>
      </c>
      <c r="U922">
        <v>88</v>
      </c>
      <c r="V922">
        <v>3.7</v>
      </c>
      <c r="W922" t="b">
        <v>1</v>
      </c>
      <c r="X922" t="s">
        <v>33</v>
      </c>
      <c r="Y922">
        <v>165</v>
      </c>
      <c r="Z922" t="str">
        <f t="shared" si="89"/>
        <v>0-1000</v>
      </c>
      <c r="AA922" t="s">
        <v>73</v>
      </c>
      <c r="AB922" t="s">
        <v>68</v>
      </c>
      <c r="AC922" t="s">
        <v>84</v>
      </c>
    </row>
    <row r="923" spans="1:29" x14ac:dyDescent="0.3">
      <c r="A923">
        <v>4205</v>
      </c>
      <c r="B923" t="s">
        <v>177</v>
      </c>
      <c r="C923" s="1">
        <v>45274</v>
      </c>
      <c r="D923" s="1">
        <v>45632</v>
      </c>
      <c r="E923">
        <f t="shared" si="84"/>
        <v>358</v>
      </c>
      <c r="F923" t="str">
        <f t="shared" si="85"/>
        <v>301-400</v>
      </c>
      <c r="G923">
        <v>15.99</v>
      </c>
      <c r="H923">
        <v>302</v>
      </c>
      <c r="I923" t="str">
        <f t="shared" si="86"/>
        <v>301-400</v>
      </c>
      <c r="J923" t="s">
        <v>70</v>
      </c>
      <c r="K923">
        <v>4</v>
      </c>
      <c r="L923">
        <v>4</v>
      </c>
      <c r="M923" t="b">
        <v>1</v>
      </c>
      <c r="N923">
        <v>800</v>
      </c>
      <c r="O923" t="str">
        <f t="shared" si="87"/>
        <v>601-800</v>
      </c>
      <c r="P923">
        <v>101</v>
      </c>
      <c r="Q923" t="str">
        <f t="shared" si="88"/>
        <v>101-150</v>
      </c>
      <c r="R923" t="s">
        <v>30</v>
      </c>
      <c r="S923" t="s">
        <v>72</v>
      </c>
      <c r="T923" t="s">
        <v>64</v>
      </c>
      <c r="U923">
        <v>89</v>
      </c>
      <c r="V923">
        <v>4.3</v>
      </c>
      <c r="W923" t="b">
        <v>0</v>
      </c>
      <c r="X923" t="s">
        <v>33</v>
      </c>
      <c r="Y923">
        <v>3411</v>
      </c>
      <c r="Z923" t="str">
        <f t="shared" si="89"/>
        <v>3001-4000</v>
      </c>
      <c r="AA923" t="s">
        <v>41</v>
      </c>
      <c r="AB923" t="s">
        <v>77</v>
      </c>
      <c r="AC923" t="s">
        <v>43</v>
      </c>
    </row>
    <row r="924" spans="1:29" x14ac:dyDescent="0.3">
      <c r="A924">
        <v>8844</v>
      </c>
      <c r="B924" t="s">
        <v>110</v>
      </c>
      <c r="C924" s="1">
        <v>45559</v>
      </c>
      <c r="D924" s="1">
        <v>45644</v>
      </c>
      <c r="E924">
        <f t="shared" si="84"/>
        <v>85</v>
      </c>
      <c r="F924" t="str">
        <f t="shared" si="85"/>
        <v>0-100</v>
      </c>
      <c r="G924">
        <v>7.99</v>
      </c>
      <c r="H924">
        <v>70</v>
      </c>
      <c r="I924" t="str">
        <f t="shared" si="86"/>
        <v>0-100</v>
      </c>
      <c r="J924" t="s">
        <v>50</v>
      </c>
      <c r="K924">
        <v>3</v>
      </c>
      <c r="L924">
        <v>6</v>
      </c>
      <c r="M924" t="b">
        <v>1</v>
      </c>
      <c r="N924">
        <v>226</v>
      </c>
      <c r="O924" t="str">
        <f t="shared" si="87"/>
        <v>201-400</v>
      </c>
      <c r="P924">
        <v>104</v>
      </c>
      <c r="Q924" t="str">
        <f t="shared" si="88"/>
        <v>101-150</v>
      </c>
      <c r="R924" t="s">
        <v>30</v>
      </c>
      <c r="S924" t="s">
        <v>46</v>
      </c>
      <c r="T924" t="s">
        <v>40</v>
      </c>
      <c r="U924">
        <v>59</v>
      </c>
      <c r="V924">
        <v>3.3</v>
      </c>
      <c r="W924" t="b">
        <v>1</v>
      </c>
      <c r="X924" t="s">
        <v>33</v>
      </c>
      <c r="Y924">
        <v>615</v>
      </c>
      <c r="Z924" t="str">
        <f t="shared" si="89"/>
        <v>0-1000</v>
      </c>
      <c r="AA924" t="s">
        <v>65</v>
      </c>
      <c r="AB924" t="s">
        <v>68</v>
      </c>
      <c r="AC924" t="s">
        <v>37</v>
      </c>
    </row>
    <row r="925" spans="1:29" x14ac:dyDescent="0.3">
      <c r="A925">
        <v>1103</v>
      </c>
      <c r="B925" t="s">
        <v>260</v>
      </c>
      <c r="C925" s="1">
        <v>45054</v>
      </c>
      <c r="D925" s="1">
        <v>45628</v>
      </c>
      <c r="E925">
        <f t="shared" si="84"/>
        <v>574</v>
      </c>
      <c r="F925" t="str">
        <f t="shared" si="85"/>
        <v>501-600</v>
      </c>
      <c r="G925">
        <v>7.99</v>
      </c>
      <c r="H925">
        <v>157</v>
      </c>
      <c r="I925" t="str">
        <f t="shared" si="86"/>
        <v>101-200</v>
      </c>
      <c r="J925" t="s">
        <v>50</v>
      </c>
      <c r="K925">
        <v>2</v>
      </c>
      <c r="L925">
        <v>1</v>
      </c>
      <c r="M925" t="b">
        <v>0</v>
      </c>
      <c r="N925">
        <v>792</v>
      </c>
      <c r="O925" t="str">
        <f t="shared" si="87"/>
        <v>601-800</v>
      </c>
      <c r="P925">
        <v>141</v>
      </c>
      <c r="Q925" t="str">
        <f t="shared" si="88"/>
        <v>101-150</v>
      </c>
      <c r="R925" t="s">
        <v>45</v>
      </c>
      <c r="S925" t="s">
        <v>57</v>
      </c>
      <c r="T925" t="s">
        <v>58</v>
      </c>
      <c r="U925">
        <v>18</v>
      </c>
      <c r="V925">
        <v>4.2</v>
      </c>
      <c r="W925" t="b">
        <v>0</v>
      </c>
      <c r="X925" t="s">
        <v>33</v>
      </c>
      <c r="Y925">
        <v>1538</v>
      </c>
      <c r="Z925" t="str">
        <f t="shared" si="89"/>
        <v>1001-2000</v>
      </c>
      <c r="AA925" t="s">
        <v>35</v>
      </c>
      <c r="AB925" t="s">
        <v>77</v>
      </c>
      <c r="AC925" t="s">
        <v>84</v>
      </c>
    </row>
    <row r="926" spans="1:29" x14ac:dyDescent="0.3">
      <c r="A926">
        <v>2180</v>
      </c>
      <c r="B926" t="s">
        <v>398</v>
      </c>
      <c r="C926" s="1">
        <v>45032</v>
      </c>
      <c r="D926" s="1">
        <v>45620</v>
      </c>
      <c r="E926">
        <f t="shared" si="84"/>
        <v>588</v>
      </c>
      <c r="F926" t="str">
        <f t="shared" si="85"/>
        <v>501-600</v>
      </c>
      <c r="G926">
        <v>7.99</v>
      </c>
      <c r="H926">
        <v>17</v>
      </c>
      <c r="I926" t="str">
        <f t="shared" si="86"/>
        <v>0-100</v>
      </c>
      <c r="J926" t="s">
        <v>63</v>
      </c>
      <c r="K926">
        <v>5</v>
      </c>
      <c r="L926">
        <v>5</v>
      </c>
      <c r="M926" t="b">
        <v>0</v>
      </c>
      <c r="N926">
        <v>498</v>
      </c>
      <c r="O926" t="str">
        <f t="shared" si="87"/>
        <v>401-600</v>
      </c>
      <c r="P926">
        <v>67</v>
      </c>
      <c r="Q926" t="str">
        <f t="shared" si="88"/>
        <v>51-100</v>
      </c>
      <c r="R926" t="s">
        <v>51</v>
      </c>
      <c r="S926" t="s">
        <v>31</v>
      </c>
      <c r="T926" t="s">
        <v>47</v>
      </c>
      <c r="U926">
        <v>67</v>
      </c>
      <c r="V926">
        <v>3</v>
      </c>
      <c r="W926" t="b">
        <v>1</v>
      </c>
      <c r="X926" t="s">
        <v>33</v>
      </c>
      <c r="Y926">
        <v>1835</v>
      </c>
      <c r="Z926" t="str">
        <f t="shared" si="89"/>
        <v>1001-2000</v>
      </c>
      <c r="AA926" t="s">
        <v>59</v>
      </c>
      <c r="AB926" t="s">
        <v>36</v>
      </c>
      <c r="AC926" t="s">
        <v>37</v>
      </c>
    </row>
    <row r="927" spans="1:29" x14ac:dyDescent="0.3">
      <c r="A927">
        <v>6607</v>
      </c>
      <c r="B927" t="s">
        <v>399</v>
      </c>
      <c r="C927" s="1">
        <v>44939</v>
      </c>
      <c r="D927" s="1">
        <v>45628</v>
      </c>
      <c r="E927">
        <f t="shared" si="84"/>
        <v>689</v>
      </c>
      <c r="F927" t="str">
        <f t="shared" si="85"/>
        <v>601-700</v>
      </c>
      <c r="G927">
        <v>15.99</v>
      </c>
      <c r="H927">
        <v>173</v>
      </c>
      <c r="I927" t="str">
        <f t="shared" si="86"/>
        <v>101-200</v>
      </c>
      <c r="J927" t="s">
        <v>39</v>
      </c>
      <c r="K927">
        <v>1</v>
      </c>
      <c r="L927">
        <v>3</v>
      </c>
      <c r="M927" t="b">
        <v>1</v>
      </c>
      <c r="N927">
        <v>950</v>
      </c>
      <c r="O927" t="str">
        <f t="shared" si="87"/>
        <v>801-1000</v>
      </c>
      <c r="P927">
        <v>163</v>
      </c>
      <c r="Q927" t="str">
        <f t="shared" si="88"/>
        <v>151-200</v>
      </c>
      <c r="R927" t="s">
        <v>83</v>
      </c>
      <c r="S927" t="s">
        <v>46</v>
      </c>
      <c r="T927" t="s">
        <v>75</v>
      </c>
      <c r="U927">
        <v>96</v>
      </c>
      <c r="V927">
        <v>4.9000000000000004</v>
      </c>
      <c r="W927" t="b">
        <v>1</v>
      </c>
      <c r="X927" t="s">
        <v>33</v>
      </c>
      <c r="Y927">
        <v>3515</v>
      </c>
      <c r="Z927" t="str">
        <f t="shared" si="89"/>
        <v>3001-4000</v>
      </c>
      <c r="AA927" t="s">
        <v>59</v>
      </c>
      <c r="AB927" t="s">
        <v>36</v>
      </c>
      <c r="AC927" t="s">
        <v>37</v>
      </c>
    </row>
    <row r="928" spans="1:29" x14ac:dyDescent="0.3">
      <c r="A928">
        <v>7949</v>
      </c>
      <c r="B928" t="s">
        <v>250</v>
      </c>
      <c r="C928" s="1">
        <v>44937</v>
      </c>
      <c r="D928" s="1">
        <v>45617</v>
      </c>
      <c r="E928">
        <f t="shared" si="84"/>
        <v>680</v>
      </c>
      <c r="F928" t="str">
        <f t="shared" si="85"/>
        <v>601-700</v>
      </c>
      <c r="G928">
        <v>11.99</v>
      </c>
      <c r="H928">
        <v>301</v>
      </c>
      <c r="I928" t="str">
        <f t="shared" si="86"/>
        <v>301-400</v>
      </c>
      <c r="J928" t="s">
        <v>70</v>
      </c>
      <c r="K928">
        <v>5</v>
      </c>
      <c r="L928">
        <v>4</v>
      </c>
      <c r="M928" t="b">
        <v>0</v>
      </c>
      <c r="N928">
        <v>906</v>
      </c>
      <c r="O928" t="str">
        <f t="shared" si="87"/>
        <v>801-1000</v>
      </c>
      <c r="P928">
        <v>141</v>
      </c>
      <c r="Q928" t="str">
        <f t="shared" si="88"/>
        <v>101-150</v>
      </c>
      <c r="R928" t="s">
        <v>67</v>
      </c>
      <c r="S928" t="s">
        <v>57</v>
      </c>
      <c r="T928" t="s">
        <v>32</v>
      </c>
      <c r="U928">
        <v>56</v>
      </c>
      <c r="V928">
        <v>4.5</v>
      </c>
      <c r="W928" t="b">
        <v>1</v>
      </c>
      <c r="X928" t="s">
        <v>33</v>
      </c>
      <c r="Y928">
        <v>1657</v>
      </c>
      <c r="Z928" t="str">
        <f t="shared" si="89"/>
        <v>1001-2000</v>
      </c>
      <c r="AA928" t="s">
        <v>41</v>
      </c>
      <c r="AB928" t="s">
        <v>36</v>
      </c>
      <c r="AC928" t="s">
        <v>84</v>
      </c>
    </row>
    <row r="929" spans="1:29" x14ac:dyDescent="0.3">
      <c r="A929">
        <v>5337</v>
      </c>
      <c r="B929" t="s">
        <v>299</v>
      </c>
      <c r="C929" s="1">
        <v>45520</v>
      </c>
      <c r="D929" s="1">
        <v>45624</v>
      </c>
      <c r="E929">
        <f t="shared" si="84"/>
        <v>104</v>
      </c>
      <c r="F929" t="str">
        <f t="shared" si="85"/>
        <v>101-200</v>
      </c>
      <c r="G929">
        <v>7.99</v>
      </c>
      <c r="H929">
        <v>357</v>
      </c>
      <c r="I929" t="str">
        <f t="shared" si="86"/>
        <v>301-400</v>
      </c>
      <c r="J929" t="s">
        <v>63</v>
      </c>
      <c r="K929">
        <v>2</v>
      </c>
      <c r="L929">
        <v>4</v>
      </c>
      <c r="M929" t="b">
        <v>1</v>
      </c>
      <c r="N929">
        <v>245</v>
      </c>
      <c r="O929" t="str">
        <f t="shared" si="87"/>
        <v>201-400</v>
      </c>
      <c r="P929">
        <v>116</v>
      </c>
      <c r="Q929" t="str">
        <f t="shared" si="88"/>
        <v>101-150</v>
      </c>
      <c r="R929" t="s">
        <v>83</v>
      </c>
      <c r="S929" t="s">
        <v>72</v>
      </c>
      <c r="T929" t="s">
        <v>47</v>
      </c>
      <c r="U929">
        <v>71</v>
      </c>
      <c r="V929">
        <v>4.2</v>
      </c>
      <c r="W929" t="b">
        <v>1</v>
      </c>
      <c r="X929" t="s">
        <v>33</v>
      </c>
      <c r="Y929">
        <v>2209</v>
      </c>
      <c r="Z929" t="str">
        <f t="shared" si="89"/>
        <v>2001-3000</v>
      </c>
      <c r="AA929" t="s">
        <v>35</v>
      </c>
      <c r="AB929" t="s">
        <v>60</v>
      </c>
      <c r="AC929" t="s">
        <v>37</v>
      </c>
    </row>
    <row r="930" spans="1:29" x14ac:dyDescent="0.3">
      <c r="A930">
        <v>8477</v>
      </c>
      <c r="B930" t="s">
        <v>162</v>
      </c>
      <c r="C930" s="1">
        <v>45125</v>
      </c>
      <c r="D930" s="1">
        <v>45628</v>
      </c>
      <c r="E930">
        <f t="shared" si="84"/>
        <v>503</v>
      </c>
      <c r="F930" t="str">
        <f t="shared" si="85"/>
        <v>501-600</v>
      </c>
      <c r="G930">
        <v>7.99</v>
      </c>
      <c r="H930">
        <v>48</v>
      </c>
      <c r="I930" t="str">
        <f t="shared" si="86"/>
        <v>0-100</v>
      </c>
      <c r="J930" t="s">
        <v>39</v>
      </c>
      <c r="K930">
        <v>4</v>
      </c>
      <c r="L930">
        <v>2</v>
      </c>
      <c r="M930" t="b">
        <v>0</v>
      </c>
      <c r="N930">
        <v>33</v>
      </c>
      <c r="O930" t="str">
        <f t="shared" si="87"/>
        <v>0-200</v>
      </c>
      <c r="P930">
        <v>7</v>
      </c>
      <c r="Q930" t="str">
        <f t="shared" si="88"/>
        <v>0-50</v>
      </c>
      <c r="R930" t="s">
        <v>30</v>
      </c>
      <c r="S930" t="s">
        <v>31</v>
      </c>
      <c r="T930" t="s">
        <v>40</v>
      </c>
      <c r="U930">
        <v>13</v>
      </c>
      <c r="V930">
        <v>4.8</v>
      </c>
      <c r="W930" t="b">
        <v>1</v>
      </c>
      <c r="X930" t="s">
        <v>33</v>
      </c>
      <c r="Y930">
        <v>1327</v>
      </c>
      <c r="Z930" t="str">
        <f t="shared" si="89"/>
        <v>1001-2000</v>
      </c>
      <c r="AA930" t="s">
        <v>59</v>
      </c>
      <c r="AB930" t="s">
        <v>68</v>
      </c>
      <c r="AC930" t="s">
        <v>61</v>
      </c>
    </row>
    <row r="931" spans="1:29" x14ac:dyDescent="0.3">
      <c r="A931">
        <v>7673</v>
      </c>
      <c r="B931" t="s">
        <v>400</v>
      </c>
      <c r="C931" s="1">
        <v>45156</v>
      </c>
      <c r="D931" s="1">
        <v>45618</v>
      </c>
      <c r="E931">
        <f t="shared" si="84"/>
        <v>462</v>
      </c>
      <c r="F931" t="str">
        <f t="shared" si="85"/>
        <v>401-500</v>
      </c>
      <c r="G931">
        <v>7.99</v>
      </c>
      <c r="H931">
        <v>351</v>
      </c>
      <c r="I931" t="str">
        <f t="shared" si="86"/>
        <v>301-400</v>
      </c>
      <c r="J931" t="s">
        <v>29</v>
      </c>
      <c r="K931">
        <v>4</v>
      </c>
      <c r="L931">
        <v>2</v>
      </c>
      <c r="M931" t="b">
        <v>0</v>
      </c>
      <c r="N931">
        <v>70</v>
      </c>
      <c r="O931" t="str">
        <f t="shared" si="87"/>
        <v>0-200</v>
      </c>
      <c r="P931">
        <v>41</v>
      </c>
      <c r="Q931" t="str">
        <f t="shared" si="88"/>
        <v>0-50</v>
      </c>
      <c r="R931" t="s">
        <v>71</v>
      </c>
      <c r="S931" t="s">
        <v>72</v>
      </c>
      <c r="T931" t="s">
        <v>58</v>
      </c>
      <c r="U931">
        <v>78</v>
      </c>
      <c r="V931">
        <v>3.7</v>
      </c>
      <c r="W931" t="b">
        <v>0</v>
      </c>
      <c r="X931" t="s">
        <v>33</v>
      </c>
      <c r="Y931">
        <v>4337</v>
      </c>
      <c r="Z931" t="str">
        <f t="shared" si="89"/>
        <v>4001-5000</v>
      </c>
      <c r="AA931" t="s">
        <v>35</v>
      </c>
      <c r="AB931" t="s">
        <v>77</v>
      </c>
      <c r="AC931" t="s">
        <v>43</v>
      </c>
    </row>
    <row r="932" spans="1:29" x14ac:dyDescent="0.3">
      <c r="A932">
        <v>6113</v>
      </c>
      <c r="B932" t="s">
        <v>401</v>
      </c>
      <c r="C932" s="1">
        <v>45236</v>
      </c>
      <c r="D932" s="1">
        <v>45640</v>
      </c>
      <c r="E932">
        <f t="shared" si="84"/>
        <v>404</v>
      </c>
      <c r="F932" t="str">
        <f t="shared" si="85"/>
        <v>401-500</v>
      </c>
      <c r="G932">
        <v>11.99</v>
      </c>
      <c r="H932">
        <v>491</v>
      </c>
      <c r="I932" t="str">
        <f t="shared" si="86"/>
        <v>401-500</v>
      </c>
      <c r="J932" t="s">
        <v>70</v>
      </c>
      <c r="K932">
        <v>3</v>
      </c>
      <c r="L932">
        <v>4</v>
      </c>
      <c r="M932" t="b">
        <v>1</v>
      </c>
      <c r="N932">
        <v>779</v>
      </c>
      <c r="O932" t="str">
        <f t="shared" si="87"/>
        <v>601-800</v>
      </c>
      <c r="P932">
        <v>86</v>
      </c>
      <c r="Q932" t="str">
        <f t="shared" si="88"/>
        <v>51-100</v>
      </c>
      <c r="R932" t="s">
        <v>51</v>
      </c>
      <c r="S932" t="s">
        <v>72</v>
      </c>
      <c r="T932" t="s">
        <v>32</v>
      </c>
      <c r="U932">
        <v>85</v>
      </c>
      <c r="V932">
        <v>4.7</v>
      </c>
      <c r="W932" t="b">
        <v>1</v>
      </c>
      <c r="X932" t="s">
        <v>33</v>
      </c>
      <c r="Y932">
        <v>398</v>
      </c>
      <c r="Z932" t="str">
        <f t="shared" si="89"/>
        <v>0-1000</v>
      </c>
      <c r="AA932" t="s">
        <v>65</v>
      </c>
      <c r="AB932" t="s">
        <v>77</v>
      </c>
      <c r="AC932" t="s">
        <v>43</v>
      </c>
    </row>
    <row r="933" spans="1:29" x14ac:dyDescent="0.3">
      <c r="A933">
        <v>7457</v>
      </c>
      <c r="B933" t="s">
        <v>292</v>
      </c>
      <c r="C933" s="1">
        <v>45028</v>
      </c>
      <c r="D933" s="1">
        <v>45625</v>
      </c>
      <c r="E933">
        <f t="shared" si="84"/>
        <v>597</v>
      </c>
      <c r="F933" t="str">
        <f t="shared" si="85"/>
        <v>501-600</v>
      </c>
      <c r="G933">
        <v>11.99</v>
      </c>
      <c r="H933">
        <v>164</v>
      </c>
      <c r="I933" t="str">
        <f t="shared" si="86"/>
        <v>101-200</v>
      </c>
      <c r="J933" t="s">
        <v>50</v>
      </c>
      <c r="K933">
        <v>2</v>
      </c>
      <c r="L933">
        <v>1</v>
      </c>
      <c r="M933" t="b">
        <v>1</v>
      </c>
      <c r="N933">
        <v>536</v>
      </c>
      <c r="O933" t="str">
        <f t="shared" si="87"/>
        <v>401-600</v>
      </c>
      <c r="P933">
        <v>150</v>
      </c>
      <c r="Q933" t="str">
        <f t="shared" si="88"/>
        <v>101-150</v>
      </c>
      <c r="R933" t="s">
        <v>51</v>
      </c>
      <c r="S933" t="s">
        <v>46</v>
      </c>
      <c r="T933" t="s">
        <v>47</v>
      </c>
      <c r="U933">
        <v>7</v>
      </c>
      <c r="V933">
        <v>3.2</v>
      </c>
      <c r="W933" t="b">
        <v>1</v>
      </c>
      <c r="X933" t="s">
        <v>33</v>
      </c>
      <c r="Y933">
        <v>1508</v>
      </c>
      <c r="Z933" t="str">
        <f t="shared" si="89"/>
        <v>1001-2000</v>
      </c>
      <c r="AA933" t="s">
        <v>35</v>
      </c>
      <c r="AB933" t="s">
        <v>68</v>
      </c>
      <c r="AC933" t="s">
        <v>61</v>
      </c>
    </row>
    <row r="934" spans="1:29" x14ac:dyDescent="0.3">
      <c r="A934">
        <v>6639</v>
      </c>
      <c r="B934" t="s">
        <v>254</v>
      </c>
      <c r="C934" s="1">
        <v>45278</v>
      </c>
      <c r="D934" s="1">
        <v>45644</v>
      </c>
      <c r="E934">
        <f t="shared" si="84"/>
        <v>366</v>
      </c>
      <c r="F934" t="str">
        <f t="shared" si="85"/>
        <v>301-400</v>
      </c>
      <c r="G934">
        <v>7.99</v>
      </c>
      <c r="H934">
        <v>304</v>
      </c>
      <c r="I934" t="str">
        <f t="shared" si="86"/>
        <v>301-400</v>
      </c>
      <c r="J934" t="s">
        <v>29</v>
      </c>
      <c r="K934">
        <v>1</v>
      </c>
      <c r="L934">
        <v>6</v>
      </c>
      <c r="M934" t="b">
        <v>1</v>
      </c>
      <c r="N934">
        <v>902</v>
      </c>
      <c r="O934" t="str">
        <f t="shared" si="87"/>
        <v>801-1000</v>
      </c>
      <c r="P934">
        <v>20</v>
      </c>
      <c r="Q934" t="str">
        <f t="shared" si="88"/>
        <v>0-50</v>
      </c>
      <c r="R934" t="s">
        <v>71</v>
      </c>
      <c r="S934" t="s">
        <v>31</v>
      </c>
      <c r="T934" t="s">
        <v>47</v>
      </c>
      <c r="U934">
        <v>62</v>
      </c>
      <c r="V934">
        <v>3.9</v>
      </c>
      <c r="W934" t="b">
        <v>1</v>
      </c>
      <c r="X934" t="s">
        <v>33</v>
      </c>
      <c r="Y934">
        <v>249</v>
      </c>
      <c r="Z934" t="str">
        <f t="shared" si="89"/>
        <v>0-1000</v>
      </c>
      <c r="AA934" t="s">
        <v>41</v>
      </c>
      <c r="AB934" t="s">
        <v>36</v>
      </c>
      <c r="AC934" t="s">
        <v>43</v>
      </c>
    </row>
    <row r="935" spans="1:29" x14ac:dyDescent="0.3">
      <c r="A935">
        <v>5220</v>
      </c>
      <c r="B935" t="s">
        <v>150</v>
      </c>
      <c r="C935" s="1">
        <v>45151</v>
      </c>
      <c r="D935" s="1">
        <v>45634</v>
      </c>
      <c r="E935">
        <f t="shared" si="84"/>
        <v>483</v>
      </c>
      <c r="F935" t="str">
        <f t="shared" si="85"/>
        <v>401-500</v>
      </c>
      <c r="G935">
        <v>7.99</v>
      </c>
      <c r="H935">
        <v>166</v>
      </c>
      <c r="I935" t="str">
        <f t="shared" si="86"/>
        <v>101-200</v>
      </c>
      <c r="J935" t="s">
        <v>63</v>
      </c>
      <c r="K935">
        <v>2</v>
      </c>
      <c r="L935">
        <v>3</v>
      </c>
      <c r="M935" t="b">
        <v>1</v>
      </c>
      <c r="N935">
        <v>493</v>
      </c>
      <c r="O935" t="str">
        <f t="shared" si="87"/>
        <v>401-600</v>
      </c>
      <c r="P935">
        <v>168</v>
      </c>
      <c r="Q935" t="str">
        <f t="shared" si="88"/>
        <v>151-200</v>
      </c>
      <c r="R935" t="s">
        <v>30</v>
      </c>
      <c r="S935" t="s">
        <v>31</v>
      </c>
      <c r="T935" t="s">
        <v>64</v>
      </c>
      <c r="U935">
        <v>55</v>
      </c>
      <c r="V935">
        <v>3.4</v>
      </c>
      <c r="W935" t="b">
        <v>1</v>
      </c>
      <c r="X935" t="s">
        <v>33</v>
      </c>
      <c r="Y935">
        <v>954</v>
      </c>
      <c r="Z935" t="str">
        <f t="shared" si="89"/>
        <v>0-1000</v>
      </c>
      <c r="AA935" t="s">
        <v>65</v>
      </c>
      <c r="AB935" t="s">
        <v>60</v>
      </c>
      <c r="AC935" t="s">
        <v>43</v>
      </c>
    </row>
    <row r="936" spans="1:29" x14ac:dyDescent="0.3">
      <c r="A936">
        <v>6970</v>
      </c>
      <c r="B936" t="s">
        <v>237</v>
      </c>
      <c r="C936" s="1">
        <v>45277</v>
      </c>
      <c r="D936" s="1">
        <v>45631</v>
      </c>
      <c r="E936">
        <f t="shared" si="84"/>
        <v>354</v>
      </c>
      <c r="F936" t="str">
        <f t="shared" si="85"/>
        <v>301-400</v>
      </c>
      <c r="G936">
        <v>7.99</v>
      </c>
      <c r="H936">
        <v>225</v>
      </c>
      <c r="I936" t="str">
        <f t="shared" si="86"/>
        <v>201-300</v>
      </c>
      <c r="J936" t="s">
        <v>89</v>
      </c>
      <c r="K936">
        <v>3</v>
      </c>
      <c r="L936">
        <v>3</v>
      </c>
      <c r="M936" t="b">
        <v>1</v>
      </c>
      <c r="N936">
        <v>589</v>
      </c>
      <c r="O936" t="str">
        <f t="shared" si="87"/>
        <v>401-600</v>
      </c>
      <c r="P936">
        <v>103</v>
      </c>
      <c r="Q936" t="str">
        <f t="shared" si="88"/>
        <v>101-150</v>
      </c>
      <c r="R936" t="s">
        <v>45</v>
      </c>
      <c r="S936" t="s">
        <v>57</v>
      </c>
      <c r="T936" t="s">
        <v>32</v>
      </c>
      <c r="U936">
        <v>93</v>
      </c>
      <c r="V936">
        <v>3.2</v>
      </c>
      <c r="W936" t="b">
        <v>1</v>
      </c>
      <c r="X936" t="s">
        <v>33</v>
      </c>
      <c r="Y936">
        <v>3313</v>
      </c>
      <c r="Z936" t="str">
        <f t="shared" si="89"/>
        <v>3001-4000</v>
      </c>
      <c r="AA936" t="s">
        <v>59</v>
      </c>
      <c r="AB936" t="s">
        <v>36</v>
      </c>
      <c r="AC936" t="s">
        <v>61</v>
      </c>
    </row>
    <row r="937" spans="1:29" x14ac:dyDescent="0.3">
      <c r="A937">
        <v>6705</v>
      </c>
      <c r="B937" t="s">
        <v>102</v>
      </c>
      <c r="C937" s="1">
        <v>45563</v>
      </c>
      <c r="D937" s="1">
        <v>45635</v>
      </c>
      <c r="E937">
        <f t="shared" si="84"/>
        <v>72</v>
      </c>
      <c r="F937" t="str">
        <f t="shared" si="85"/>
        <v>0-100</v>
      </c>
      <c r="G937">
        <v>7.99</v>
      </c>
      <c r="H937">
        <v>163</v>
      </c>
      <c r="I937" t="str">
        <f t="shared" si="86"/>
        <v>101-200</v>
      </c>
      <c r="J937" t="s">
        <v>89</v>
      </c>
      <c r="K937">
        <v>2</v>
      </c>
      <c r="L937">
        <v>6</v>
      </c>
      <c r="M937" t="b">
        <v>1</v>
      </c>
      <c r="N937">
        <v>206</v>
      </c>
      <c r="O937" t="str">
        <f t="shared" si="87"/>
        <v>201-400</v>
      </c>
      <c r="P937">
        <v>132</v>
      </c>
      <c r="Q937" t="str">
        <f t="shared" si="88"/>
        <v>101-150</v>
      </c>
      <c r="R937" t="s">
        <v>71</v>
      </c>
      <c r="S937" t="s">
        <v>46</v>
      </c>
      <c r="T937" t="s">
        <v>32</v>
      </c>
      <c r="U937">
        <v>63</v>
      </c>
      <c r="V937">
        <v>3.5</v>
      </c>
      <c r="W937" t="b">
        <v>1</v>
      </c>
      <c r="X937" t="s">
        <v>33</v>
      </c>
      <c r="Y937">
        <v>1790</v>
      </c>
      <c r="Z937" t="str">
        <f t="shared" si="89"/>
        <v>1001-2000</v>
      </c>
      <c r="AA937" t="s">
        <v>41</v>
      </c>
      <c r="AB937" t="s">
        <v>36</v>
      </c>
      <c r="AC937" t="s">
        <v>43</v>
      </c>
    </row>
    <row r="938" spans="1:29" x14ac:dyDescent="0.3">
      <c r="A938">
        <v>2477</v>
      </c>
      <c r="B938" t="s">
        <v>236</v>
      </c>
      <c r="C938" s="1">
        <v>44998</v>
      </c>
      <c r="D938" s="1">
        <v>45622</v>
      </c>
      <c r="E938">
        <f t="shared" si="84"/>
        <v>624</v>
      </c>
      <c r="F938" t="str">
        <f t="shared" si="85"/>
        <v>601-700</v>
      </c>
      <c r="G938">
        <v>15.99</v>
      </c>
      <c r="H938">
        <v>419</v>
      </c>
      <c r="I938" t="str">
        <f t="shared" si="86"/>
        <v>401-500</v>
      </c>
      <c r="J938" t="s">
        <v>50</v>
      </c>
      <c r="K938">
        <v>2</v>
      </c>
      <c r="L938">
        <v>6</v>
      </c>
      <c r="M938" t="b">
        <v>1</v>
      </c>
      <c r="N938">
        <v>752</v>
      </c>
      <c r="O938" t="str">
        <f t="shared" si="87"/>
        <v>601-800</v>
      </c>
      <c r="P938">
        <v>21</v>
      </c>
      <c r="Q938" t="str">
        <f t="shared" si="88"/>
        <v>0-50</v>
      </c>
      <c r="R938" t="s">
        <v>30</v>
      </c>
      <c r="S938" t="s">
        <v>46</v>
      </c>
      <c r="T938" t="s">
        <v>32</v>
      </c>
      <c r="U938">
        <v>94</v>
      </c>
      <c r="V938">
        <v>3.9</v>
      </c>
      <c r="W938" t="b">
        <v>0</v>
      </c>
      <c r="X938" t="s">
        <v>33</v>
      </c>
      <c r="Y938">
        <v>2864</v>
      </c>
      <c r="Z938" t="str">
        <f t="shared" si="89"/>
        <v>2001-3000</v>
      </c>
      <c r="AA938" t="s">
        <v>41</v>
      </c>
      <c r="AB938" t="s">
        <v>36</v>
      </c>
      <c r="AC938" t="s">
        <v>84</v>
      </c>
    </row>
    <row r="939" spans="1:29" x14ac:dyDescent="0.3">
      <c r="A939">
        <v>6236</v>
      </c>
      <c r="B939" t="s">
        <v>373</v>
      </c>
      <c r="C939" s="1">
        <v>44983</v>
      </c>
      <c r="D939" s="1">
        <v>45618</v>
      </c>
      <c r="E939">
        <f t="shared" si="84"/>
        <v>635</v>
      </c>
      <c r="F939" t="str">
        <f t="shared" si="85"/>
        <v>601-700</v>
      </c>
      <c r="G939">
        <v>11.99</v>
      </c>
      <c r="H939">
        <v>293</v>
      </c>
      <c r="I939" t="str">
        <f t="shared" si="86"/>
        <v>201-300</v>
      </c>
      <c r="J939" t="s">
        <v>29</v>
      </c>
      <c r="K939">
        <v>2</v>
      </c>
      <c r="L939">
        <v>3</v>
      </c>
      <c r="M939" t="b">
        <v>0</v>
      </c>
      <c r="N939">
        <v>514</v>
      </c>
      <c r="O939" t="str">
        <f t="shared" si="87"/>
        <v>401-600</v>
      </c>
      <c r="P939">
        <v>68</v>
      </c>
      <c r="Q939" t="str">
        <f t="shared" si="88"/>
        <v>51-100</v>
      </c>
      <c r="R939" t="s">
        <v>56</v>
      </c>
      <c r="S939" t="s">
        <v>57</v>
      </c>
      <c r="T939" t="s">
        <v>47</v>
      </c>
      <c r="U939">
        <v>4</v>
      </c>
      <c r="V939">
        <v>4.7</v>
      </c>
      <c r="W939" t="b">
        <v>0</v>
      </c>
      <c r="X939" t="s">
        <v>33</v>
      </c>
      <c r="Y939">
        <v>1872</v>
      </c>
      <c r="Z939" t="str">
        <f t="shared" si="89"/>
        <v>1001-2000</v>
      </c>
      <c r="AA939" t="s">
        <v>73</v>
      </c>
      <c r="AB939" t="s">
        <v>42</v>
      </c>
      <c r="AC939" t="s">
        <v>37</v>
      </c>
    </row>
    <row r="940" spans="1:29" x14ac:dyDescent="0.3">
      <c r="A940">
        <v>4079</v>
      </c>
      <c r="B940" t="s">
        <v>402</v>
      </c>
      <c r="C940" s="1">
        <v>44942</v>
      </c>
      <c r="D940" s="1">
        <v>45641</v>
      </c>
      <c r="E940">
        <f t="shared" si="84"/>
        <v>699</v>
      </c>
      <c r="F940" t="str">
        <f t="shared" si="85"/>
        <v>601-700</v>
      </c>
      <c r="G940">
        <v>7.99</v>
      </c>
      <c r="H940">
        <v>171</v>
      </c>
      <c r="I940" t="str">
        <f t="shared" si="86"/>
        <v>101-200</v>
      </c>
      <c r="J940" t="s">
        <v>63</v>
      </c>
      <c r="K940">
        <v>3</v>
      </c>
      <c r="L940">
        <v>6</v>
      </c>
      <c r="M940" t="b">
        <v>1</v>
      </c>
      <c r="N940">
        <v>858</v>
      </c>
      <c r="O940" t="str">
        <f t="shared" si="87"/>
        <v>801-1000</v>
      </c>
      <c r="P940">
        <v>58</v>
      </c>
      <c r="Q940" t="str">
        <f t="shared" si="88"/>
        <v>51-100</v>
      </c>
      <c r="R940" t="s">
        <v>71</v>
      </c>
      <c r="S940" t="s">
        <v>46</v>
      </c>
      <c r="T940" t="s">
        <v>40</v>
      </c>
      <c r="U940">
        <v>21</v>
      </c>
      <c r="V940">
        <v>4.5</v>
      </c>
      <c r="W940" t="b">
        <v>1</v>
      </c>
      <c r="X940" t="s">
        <v>33</v>
      </c>
      <c r="Y940">
        <v>2521</v>
      </c>
      <c r="Z940" t="str">
        <f t="shared" si="89"/>
        <v>2001-3000</v>
      </c>
      <c r="AA940" t="s">
        <v>35</v>
      </c>
      <c r="AB940" t="s">
        <v>68</v>
      </c>
      <c r="AC940" t="s">
        <v>84</v>
      </c>
    </row>
    <row r="941" spans="1:29" x14ac:dyDescent="0.3">
      <c r="A941">
        <v>7927</v>
      </c>
      <c r="B941" t="s">
        <v>337</v>
      </c>
      <c r="C941" s="1">
        <v>44937</v>
      </c>
      <c r="D941" s="1">
        <v>45616</v>
      </c>
      <c r="E941">
        <f t="shared" si="84"/>
        <v>679</v>
      </c>
      <c r="F941" t="str">
        <f t="shared" si="85"/>
        <v>601-700</v>
      </c>
      <c r="G941">
        <v>7.99</v>
      </c>
      <c r="H941">
        <v>438</v>
      </c>
      <c r="I941" t="str">
        <f t="shared" si="86"/>
        <v>401-500</v>
      </c>
      <c r="J941" t="s">
        <v>54</v>
      </c>
      <c r="K941">
        <v>4</v>
      </c>
      <c r="L941">
        <v>3</v>
      </c>
      <c r="M941" t="b">
        <v>0</v>
      </c>
      <c r="N941">
        <v>970</v>
      </c>
      <c r="O941" t="str">
        <f t="shared" si="87"/>
        <v>801-1000</v>
      </c>
      <c r="P941">
        <v>59</v>
      </c>
      <c r="Q941" t="str">
        <f t="shared" si="88"/>
        <v>51-100</v>
      </c>
      <c r="R941" t="s">
        <v>71</v>
      </c>
      <c r="S941" t="s">
        <v>57</v>
      </c>
      <c r="T941" t="s">
        <v>58</v>
      </c>
      <c r="U941">
        <v>78</v>
      </c>
      <c r="V941">
        <v>4.5999999999999996</v>
      </c>
      <c r="W941" t="b">
        <v>1</v>
      </c>
      <c r="X941" t="s">
        <v>33</v>
      </c>
      <c r="Y941">
        <v>4426</v>
      </c>
      <c r="Z941" t="str">
        <f t="shared" si="89"/>
        <v>4001-5000</v>
      </c>
      <c r="AA941" t="s">
        <v>73</v>
      </c>
      <c r="AB941" t="s">
        <v>77</v>
      </c>
      <c r="AC941" t="s">
        <v>37</v>
      </c>
    </row>
    <row r="942" spans="1:29" x14ac:dyDescent="0.3">
      <c r="A942">
        <v>5059</v>
      </c>
      <c r="B942" t="s">
        <v>44</v>
      </c>
      <c r="C942" s="1">
        <v>45538</v>
      </c>
      <c r="D942" s="1">
        <v>45623</v>
      </c>
      <c r="E942">
        <f t="shared" si="84"/>
        <v>85</v>
      </c>
      <c r="F942" t="str">
        <f t="shared" si="85"/>
        <v>0-100</v>
      </c>
      <c r="G942">
        <v>11.99</v>
      </c>
      <c r="H942">
        <v>247</v>
      </c>
      <c r="I942" t="str">
        <f t="shared" si="86"/>
        <v>201-300</v>
      </c>
      <c r="J942" t="s">
        <v>70</v>
      </c>
      <c r="K942">
        <v>4</v>
      </c>
      <c r="L942">
        <v>4</v>
      </c>
      <c r="M942" t="b">
        <v>0</v>
      </c>
      <c r="N942">
        <v>510</v>
      </c>
      <c r="O942" t="str">
        <f t="shared" si="87"/>
        <v>401-600</v>
      </c>
      <c r="P942">
        <v>87</v>
      </c>
      <c r="Q942" t="str">
        <f t="shared" si="88"/>
        <v>51-100</v>
      </c>
      <c r="R942" t="s">
        <v>67</v>
      </c>
      <c r="S942" t="s">
        <v>46</v>
      </c>
      <c r="T942" t="s">
        <v>47</v>
      </c>
      <c r="U942">
        <v>99</v>
      </c>
      <c r="V942">
        <v>3.5</v>
      </c>
      <c r="W942" t="b">
        <v>0</v>
      </c>
      <c r="X942" t="s">
        <v>33</v>
      </c>
      <c r="Y942">
        <v>3100</v>
      </c>
      <c r="Z942" t="str">
        <f t="shared" si="89"/>
        <v>3001-4000</v>
      </c>
      <c r="AA942" t="s">
        <v>59</v>
      </c>
      <c r="AB942" t="s">
        <v>68</v>
      </c>
      <c r="AC942" t="s">
        <v>84</v>
      </c>
    </row>
    <row r="943" spans="1:29" x14ac:dyDescent="0.3">
      <c r="A943">
        <v>4210</v>
      </c>
      <c r="B943" t="s">
        <v>194</v>
      </c>
      <c r="C943" s="1">
        <v>45259</v>
      </c>
      <c r="D943" s="1">
        <v>45622</v>
      </c>
      <c r="E943">
        <f t="shared" si="84"/>
        <v>363</v>
      </c>
      <c r="F943" t="str">
        <f t="shared" si="85"/>
        <v>301-400</v>
      </c>
      <c r="G943">
        <v>11.99</v>
      </c>
      <c r="H943">
        <v>85</v>
      </c>
      <c r="I943" t="str">
        <f t="shared" si="86"/>
        <v>0-100</v>
      </c>
      <c r="J943" t="s">
        <v>63</v>
      </c>
      <c r="K943">
        <v>1</v>
      </c>
      <c r="L943">
        <v>2</v>
      </c>
      <c r="M943" t="b">
        <v>0</v>
      </c>
      <c r="N943">
        <v>770</v>
      </c>
      <c r="O943" t="str">
        <f t="shared" si="87"/>
        <v>601-800</v>
      </c>
      <c r="P943">
        <v>132</v>
      </c>
      <c r="Q943" t="str">
        <f t="shared" si="88"/>
        <v>101-150</v>
      </c>
      <c r="R943" t="s">
        <v>51</v>
      </c>
      <c r="S943" t="s">
        <v>46</v>
      </c>
      <c r="T943" t="s">
        <v>58</v>
      </c>
      <c r="U943">
        <v>99</v>
      </c>
      <c r="V943">
        <v>4.4000000000000004</v>
      </c>
      <c r="W943" t="b">
        <v>0</v>
      </c>
      <c r="X943" t="s">
        <v>33</v>
      </c>
      <c r="Y943">
        <v>4273</v>
      </c>
      <c r="Z943" t="str">
        <f t="shared" si="89"/>
        <v>4001-5000</v>
      </c>
      <c r="AA943" t="s">
        <v>73</v>
      </c>
      <c r="AB943" t="s">
        <v>36</v>
      </c>
      <c r="AC943" t="s">
        <v>61</v>
      </c>
    </row>
    <row r="944" spans="1:29" x14ac:dyDescent="0.3">
      <c r="A944">
        <v>5054</v>
      </c>
      <c r="B944" t="s">
        <v>44</v>
      </c>
      <c r="C944" s="1">
        <v>44937</v>
      </c>
      <c r="D944" s="1">
        <v>45626</v>
      </c>
      <c r="E944">
        <f t="shared" si="84"/>
        <v>689</v>
      </c>
      <c r="F944" t="str">
        <f t="shared" si="85"/>
        <v>601-700</v>
      </c>
      <c r="G944">
        <v>11.99</v>
      </c>
      <c r="H944">
        <v>203</v>
      </c>
      <c r="I944" t="str">
        <f t="shared" si="86"/>
        <v>201-300</v>
      </c>
      <c r="J944" t="s">
        <v>54</v>
      </c>
      <c r="K944">
        <v>5</v>
      </c>
      <c r="L944">
        <v>2</v>
      </c>
      <c r="M944" t="b">
        <v>0</v>
      </c>
      <c r="N944">
        <v>903</v>
      </c>
      <c r="O944" t="str">
        <f t="shared" si="87"/>
        <v>801-1000</v>
      </c>
      <c r="P944">
        <v>19</v>
      </c>
      <c r="Q944" t="str">
        <f t="shared" si="88"/>
        <v>0-50</v>
      </c>
      <c r="R944" t="s">
        <v>45</v>
      </c>
      <c r="S944" t="s">
        <v>57</v>
      </c>
      <c r="T944" t="s">
        <v>32</v>
      </c>
      <c r="U944">
        <v>76</v>
      </c>
      <c r="V944">
        <v>4.5999999999999996</v>
      </c>
      <c r="W944" t="b">
        <v>0</v>
      </c>
      <c r="X944" t="s">
        <v>33</v>
      </c>
      <c r="Y944">
        <v>1254</v>
      </c>
      <c r="Z944" t="str">
        <f t="shared" si="89"/>
        <v>1001-2000</v>
      </c>
      <c r="AA944" t="s">
        <v>65</v>
      </c>
      <c r="AB944" t="s">
        <v>68</v>
      </c>
      <c r="AC944" t="s">
        <v>61</v>
      </c>
    </row>
    <row r="945" spans="1:29" x14ac:dyDescent="0.3">
      <c r="A945">
        <v>5836</v>
      </c>
      <c r="B945" t="s">
        <v>296</v>
      </c>
      <c r="C945" s="1">
        <v>45512</v>
      </c>
      <c r="D945" s="1">
        <v>45617</v>
      </c>
      <c r="E945">
        <f t="shared" si="84"/>
        <v>105</v>
      </c>
      <c r="F945" t="str">
        <f t="shared" si="85"/>
        <v>101-200</v>
      </c>
      <c r="G945">
        <v>15.99</v>
      </c>
      <c r="H945">
        <v>219</v>
      </c>
      <c r="I945" t="str">
        <f t="shared" si="86"/>
        <v>201-300</v>
      </c>
      <c r="J945" t="s">
        <v>50</v>
      </c>
      <c r="K945">
        <v>1</v>
      </c>
      <c r="L945">
        <v>5</v>
      </c>
      <c r="M945" t="b">
        <v>1</v>
      </c>
      <c r="N945">
        <v>347</v>
      </c>
      <c r="O945" t="str">
        <f t="shared" si="87"/>
        <v>201-400</v>
      </c>
      <c r="P945">
        <v>55</v>
      </c>
      <c r="Q945" t="str">
        <f t="shared" si="88"/>
        <v>51-100</v>
      </c>
      <c r="R945" t="s">
        <v>83</v>
      </c>
      <c r="S945" t="s">
        <v>72</v>
      </c>
      <c r="T945" t="s">
        <v>47</v>
      </c>
      <c r="U945">
        <v>64</v>
      </c>
      <c r="V945">
        <v>4.5999999999999996</v>
      </c>
      <c r="W945" t="b">
        <v>1</v>
      </c>
      <c r="X945" t="s">
        <v>33</v>
      </c>
      <c r="Y945">
        <v>4817</v>
      </c>
      <c r="Z945" t="str">
        <f t="shared" si="89"/>
        <v>4001-5000</v>
      </c>
      <c r="AA945" t="s">
        <v>59</v>
      </c>
      <c r="AB945" t="s">
        <v>36</v>
      </c>
      <c r="AC945" t="s">
        <v>43</v>
      </c>
    </row>
    <row r="946" spans="1:29" x14ac:dyDescent="0.3">
      <c r="A946">
        <v>8612</v>
      </c>
      <c r="B946" t="s">
        <v>205</v>
      </c>
      <c r="C946" s="1">
        <v>45344</v>
      </c>
      <c r="D946" s="1">
        <v>45644</v>
      </c>
      <c r="E946">
        <f t="shared" si="84"/>
        <v>300</v>
      </c>
      <c r="F946" t="str">
        <f t="shared" si="85"/>
        <v>201-300</v>
      </c>
      <c r="G946">
        <v>7.99</v>
      </c>
      <c r="H946">
        <v>285</v>
      </c>
      <c r="I946" t="str">
        <f t="shared" si="86"/>
        <v>201-300</v>
      </c>
      <c r="J946" t="s">
        <v>70</v>
      </c>
      <c r="K946">
        <v>5</v>
      </c>
      <c r="L946">
        <v>5</v>
      </c>
      <c r="M946" t="b">
        <v>0</v>
      </c>
      <c r="N946">
        <v>600</v>
      </c>
      <c r="O946" t="str">
        <f t="shared" si="87"/>
        <v>401-600</v>
      </c>
      <c r="P946">
        <v>109</v>
      </c>
      <c r="Q946" t="str">
        <f t="shared" si="88"/>
        <v>101-150</v>
      </c>
      <c r="R946" t="s">
        <v>71</v>
      </c>
      <c r="S946" t="s">
        <v>72</v>
      </c>
      <c r="T946" t="s">
        <v>47</v>
      </c>
      <c r="U946">
        <v>76</v>
      </c>
      <c r="V946">
        <v>4</v>
      </c>
      <c r="W946" t="b">
        <v>0</v>
      </c>
      <c r="X946" t="s">
        <v>33</v>
      </c>
      <c r="Y946">
        <v>2330</v>
      </c>
      <c r="Z946" t="str">
        <f t="shared" si="89"/>
        <v>2001-3000</v>
      </c>
      <c r="AA946" t="s">
        <v>35</v>
      </c>
      <c r="AB946" t="s">
        <v>42</v>
      </c>
      <c r="AC946" t="s">
        <v>61</v>
      </c>
    </row>
    <row r="947" spans="1:29" x14ac:dyDescent="0.3">
      <c r="A947">
        <v>7445</v>
      </c>
      <c r="B947" t="s">
        <v>101</v>
      </c>
      <c r="C947" s="1">
        <v>45249</v>
      </c>
      <c r="D947" s="1">
        <v>45619</v>
      </c>
      <c r="E947">
        <f t="shared" si="84"/>
        <v>370</v>
      </c>
      <c r="F947" t="str">
        <f t="shared" si="85"/>
        <v>301-400</v>
      </c>
      <c r="G947">
        <v>15.99</v>
      </c>
      <c r="H947">
        <v>115</v>
      </c>
      <c r="I947" t="str">
        <f t="shared" si="86"/>
        <v>101-200</v>
      </c>
      <c r="J947" t="s">
        <v>63</v>
      </c>
      <c r="K947">
        <v>2</v>
      </c>
      <c r="L947">
        <v>6</v>
      </c>
      <c r="M947" t="b">
        <v>1</v>
      </c>
      <c r="N947">
        <v>583</v>
      </c>
      <c r="O947" t="str">
        <f t="shared" si="87"/>
        <v>401-600</v>
      </c>
      <c r="P947">
        <v>127</v>
      </c>
      <c r="Q947" t="str">
        <f t="shared" si="88"/>
        <v>101-150</v>
      </c>
      <c r="R947" t="s">
        <v>30</v>
      </c>
      <c r="S947" t="s">
        <v>57</v>
      </c>
      <c r="T947" t="s">
        <v>64</v>
      </c>
      <c r="U947">
        <v>0</v>
      </c>
      <c r="V947">
        <v>3.6</v>
      </c>
      <c r="W947" t="b">
        <v>0</v>
      </c>
      <c r="X947" t="s">
        <v>33</v>
      </c>
      <c r="Y947">
        <v>244</v>
      </c>
      <c r="Z947" t="str">
        <f t="shared" si="89"/>
        <v>0-1000</v>
      </c>
      <c r="AA947" t="s">
        <v>41</v>
      </c>
      <c r="AB947" t="s">
        <v>36</v>
      </c>
      <c r="AC947" t="s">
        <v>37</v>
      </c>
    </row>
    <row r="948" spans="1:29" x14ac:dyDescent="0.3">
      <c r="A948">
        <v>6135</v>
      </c>
      <c r="B948" t="s">
        <v>94</v>
      </c>
      <c r="C948" s="1">
        <v>45575</v>
      </c>
      <c r="D948" s="1">
        <v>45617</v>
      </c>
      <c r="E948">
        <f t="shared" si="84"/>
        <v>42</v>
      </c>
      <c r="F948" t="str">
        <f t="shared" si="85"/>
        <v>0-100</v>
      </c>
      <c r="G948">
        <v>7.99</v>
      </c>
      <c r="H948">
        <v>322</v>
      </c>
      <c r="I948" t="str">
        <f t="shared" si="86"/>
        <v>301-400</v>
      </c>
      <c r="J948" t="s">
        <v>39</v>
      </c>
      <c r="K948">
        <v>1</v>
      </c>
      <c r="L948">
        <v>5</v>
      </c>
      <c r="M948" t="b">
        <v>1</v>
      </c>
      <c r="N948">
        <v>446</v>
      </c>
      <c r="O948" t="str">
        <f t="shared" si="87"/>
        <v>401-600</v>
      </c>
      <c r="P948">
        <v>114</v>
      </c>
      <c r="Q948" t="str">
        <f t="shared" si="88"/>
        <v>101-150</v>
      </c>
      <c r="R948" t="s">
        <v>67</v>
      </c>
      <c r="S948" t="s">
        <v>57</v>
      </c>
      <c r="T948" t="s">
        <v>64</v>
      </c>
      <c r="U948">
        <v>84</v>
      </c>
      <c r="V948">
        <v>4.5</v>
      </c>
      <c r="W948" t="b">
        <v>1</v>
      </c>
      <c r="X948" t="s">
        <v>33</v>
      </c>
      <c r="Y948">
        <v>1539</v>
      </c>
      <c r="Z948" t="str">
        <f t="shared" si="89"/>
        <v>1001-2000</v>
      </c>
      <c r="AA948" t="s">
        <v>73</v>
      </c>
      <c r="AB948" t="s">
        <v>42</v>
      </c>
      <c r="AC948" t="s">
        <v>37</v>
      </c>
    </row>
    <row r="949" spans="1:29" x14ac:dyDescent="0.3">
      <c r="A949">
        <v>3168</v>
      </c>
      <c r="B949" t="s">
        <v>239</v>
      </c>
      <c r="C949" s="1">
        <v>45389</v>
      </c>
      <c r="D949" s="1">
        <v>45617</v>
      </c>
      <c r="E949">
        <f t="shared" si="84"/>
        <v>228</v>
      </c>
      <c r="F949" t="str">
        <f t="shared" si="85"/>
        <v>201-300</v>
      </c>
      <c r="G949">
        <v>7.99</v>
      </c>
      <c r="H949">
        <v>348</v>
      </c>
      <c r="I949" t="str">
        <f t="shared" si="86"/>
        <v>301-400</v>
      </c>
      <c r="J949" t="s">
        <v>29</v>
      </c>
      <c r="K949">
        <v>2</v>
      </c>
      <c r="L949">
        <v>2</v>
      </c>
      <c r="M949" t="b">
        <v>1</v>
      </c>
      <c r="N949">
        <v>797</v>
      </c>
      <c r="O949" t="str">
        <f t="shared" si="87"/>
        <v>601-800</v>
      </c>
      <c r="P949">
        <v>81</v>
      </c>
      <c r="Q949" t="str">
        <f t="shared" si="88"/>
        <v>51-100</v>
      </c>
      <c r="R949" t="s">
        <v>67</v>
      </c>
      <c r="S949" t="s">
        <v>31</v>
      </c>
      <c r="T949" t="s">
        <v>58</v>
      </c>
      <c r="U949">
        <v>12</v>
      </c>
      <c r="V949">
        <v>5</v>
      </c>
      <c r="W949" t="b">
        <v>1</v>
      </c>
      <c r="X949" t="s">
        <v>33</v>
      </c>
      <c r="Y949">
        <v>2657</v>
      </c>
      <c r="Z949" t="str">
        <f t="shared" si="89"/>
        <v>2001-3000</v>
      </c>
      <c r="AA949" t="s">
        <v>59</v>
      </c>
      <c r="AB949" t="s">
        <v>68</v>
      </c>
      <c r="AC949" t="s">
        <v>61</v>
      </c>
    </row>
    <row r="950" spans="1:29" x14ac:dyDescent="0.3">
      <c r="A950">
        <v>2981</v>
      </c>
      <c r="B950" t="s">
        <v>403</v>
      </c>
      <c r="C950" s="1">
        <v>45419</v>
      </c>
      <c r="D950" s="1">
        <v>45629</v>
      </c>
      <c r="E950">
        <f t="shared" si="84"/>
        <v>210</v>
      </c>
      <c r="F950" t="str">
        <f t="shared" si="85"/>
        <v>201-300</v>
      </c>
      <c r="G950">
        <v>11.99</v>
      </c>
      <c r="H950">
        <v>482</v>
      </c>
      <c r="I950" t="str">
        <f t="shared" si="86"/>
        <v>401-500</v>
      </c>
      <c r="J950" t="s">
        <v>50</v>
      </c>
      <c r="K950">
        <v>5</v>
      </c>
      <c r="L950">
        <v>2</v>
      </c>
      <c r="M950" t="b">
        <v>1</v>
      </c>
      <c r="N950">
        <v>665</v>
      </c>
      <c r="O950" t="str">
        <f t="shared" si="87"/>
        <v>601-800</v>
      </c>
      <c r="P950">
        <v>96</v>
      </c>
      <c r="Q950" t="str">
        <f t="shared" si="88"/>
        <v>51-100</v>
      </c>
      <c r="R950" t="s">
        <v>83</v>
      </c>
      <c r="S950" t="s">
        <v>46</v>
      </c>
      <c r="T950" t="s">
        <v>58</v>
      </c>
      <c r="U950">
        <v>24</v>
      </c>
      <c r="V950">
        <v>4.7</v>
      </c>
      <c r="W950" t="b">
        <v>1</v>
      </c>
      <c r="X950" t="s">
        <v>33</v>
      </c>
      <c r="Y950">
        <v>4851</v>
      </c>
      <c r="Z950" t="str">
        <f t="shared" si="89"/>
        <v>4001-5000</v>
      </c>
      <c r="AA950" t="s">
        <v>35</v>
      </c>
      <c r="AB950" t="s">
        <v>60</v>
      </c>
      <c r="AC950" t="s">
        <v>84</v>
      </c>
    </row>
    <row r="951" spans="1:29" x14ac:dyDescent="0.3">
      <c r="A951">
        <v>7739</v>
      </c>
      <c r="B951" t="s">
        <v>175</v>
      </c>
      <c r="C951" s="1">
        <v>44997</v>
      </c>
      <c r="D951" s="1">
        <v>45637</v>
      </c>
      <c r="E951">
        <f t="shared" si="84"/>
        <v>640</v>
      </c>
      <c r="F951" t="str">
        <f t="shared" si="85"/>
        <v>601-700</v>
      </c>
      <c r="G951">
        <v>7.99</v>
      </c>
      <c r="H951">
        <v>384</v>
      </c>
      <c r="I951" t="str">
        <f t="shared" si="86"/>
        <v>301-400</v>
      </c>
      <c r="J951" t="s">
        <v>50</v>
      </c>
      <c r="K951">
        <v>4</v>
      </c>
      <c r="L951">
        <v>3</v>
      </c>
      <c r="M951" t="b">
        <v>1</v>
      </c>
      <c r="N951">
        <v>188</v>
      </c>
      <c r="O951" t="str">
        <f t="shared" si="87"/>
        <v>0-200</v>
      </c>
      <c r="P951">
        <v>140</v>
      </c>
      <c r="Q951" t="str">
        <f t="shared" si="88"/>
        <v>101-150</v>
      </c>
      <c r="R951" t="s">
        <v>83</v>
      </c>
      <c r="S951" t="s">
        <v>72</v>
      </c>
      <c r="T951" t="s">
        <v>75</v>
      </c>
      <c r="U951">
        <v>78</v>
      </c>
      <c r="V951">
        <v>3.9</v>
      </c>
      <c r="W951" t="b">
        <v>0</v>
      </c>
      <c r="X951" t="s">
        <v>33</v>
      </c>
      <c r="Y951">
        <v>2341</v>
      </c>
      <c r="Z951" t="str">
        <f t="shared" si="89"/>
        <v>2001-3000</v>
      </c>
      <c r="AA951" t="s">
        <v>35</v>
      </c>
      <c r="AB951" t="s">
        <v>42</v>
      </c>
      <c r="AC951" t="s">
        <v>84</v>
      </c>
    </row>
    <row r="952" spans="1:29" x14ac:dyDescent="0.3">
      <c r="A952">
        <v>5905</v>
      </c>
      <c r="B952" t="s">
        <v>224</v>
      </c>
      <c r="C952" s="1">
        <v>45357</v>
      </c>
      <c r="D952" s="1">
        <v>45635</v>
      </c>
      <c r="E952">
        <f t="shared" si="84"/>
        <v>278</v>
      </c>
      <c r="F952" t="str">
        <f t="shared" si="85"/>
        <v>201-300</v>
      </c>
      <c r="G952">
        <v>15.99</v>
      </c>
      <c r="H952">
        <v>178</v>
      </c>
      <c r="I952" t="str">
        <f t="shared" si="86"/>
        <v>101-200</v>
      </c>
      <c r="J952" t="s">
        <v>70</v>
      </c>
      <c r="K952">
        <v>5</v>
      </c>
      <c r="L952">
        <v>5</v>
      </c>
      <c r="M952" t="b">
        <v>0</v>
      </c>
      <c r="N952">
        <v>489</v>
      </c>
      <c r="O952" t="str">
        <f t="shared" si="87"/>
        <v>401-600</v>
      </c>
      <c r="P952">
        <v>6</v>
      </c>
      <c r="Q952" t="str">
        <f t="shared" si="88"/>
        <v>0-50</v>
      </c>
      <c r="R952" t="s">
        <v>56</v>
      </c>
      <c r="S952" t="s">
        <v>31</v>
      </c>
      <c r="T952" t="s">
        <v>58</v>
      </c>
      <c r="U952">
        <v>72</v>
      </c>
      <c r="V952">
        <v>4.5</v>
      </c>
      <c r="W952" t="b">
        <v>0</v>
      </c>
      <c r="X952" t="s">
        <v>33</v>
      </c>
      <c r="Y952">
        <v>3356</v>
      </c>
      <c r="Z952" t="str">
        <f t="shared" si="89"/>
        <v>3001-4000</v>
      </c>
      <c r="AA952" t="s">
        <v>73</v>
      </c>
      <c r="AB952" t="s">
        <v>77</v>
      </c>
      <c r="AC952" t="s">
        <v>37</v>
      </c>
    </row>
    <row r="953" spans="1:29" x14ac:dyDescent="0.3">
      <c r="A953">
        <v>1443</v>
      </c>
      <c r="B953" t="s">
        <v>238</v>
      </c>
      <c r="C953" s="1">
        <v>45098</v>
      </c>
      <c r="D953" s="1">
        <v>45643</v>
      </c>
      <c r="E953">
        <f t="shared" si="84"/>
        <v>545</v>
      </c>
      <c r="F953" t="str">
        <f t="shared" si="85"/>
        <v>501-600</v>
      </c>
      <c r="G953">
        <v>11.99</v>
      </c>
      <c r="H953">
        <v>91</v>
      </c>
      <c r="I953" t="str">
        <f t="shared" si="86"/>
        <v>0-100</v>
      </c>
      <c r="J953" t="s">
        <v>39</v>
      </c>
      <c r="K953">
        <v>1</v>
      </c>
      <c r="L953">
        <v>2</v>
      </c>
      <c r="M953" t="b">
        <v>0</v>
      </c>
      <c r="N953">
        <v>377</v>
      </c>
      <c r="O953" t="str">
        <f t="shared" si="87"/>
        <v>201-400</v>
      </c>
      <c r="P953">
        <v>14</v>
      </c>
      <c r="Q953" t="str">
        <f t="shared" si="88"/>
        <v>0-50</v>
      </c>
      <c r="R953" t="s">
        <v>30</v>
      </c>
      <c r="S953" t="s">
        <v>57</v>
      </c>
      <c r="T953" t="s">
        <v>40</v>
      </c>
      <c r="U953">
        <v>53</v>
      </c>
      <c r="V953">
        <v>4.5999999999999996</v>
      </c>
      <c r="W953" t="b">
        <v>0</v>
      </c>
      <c r="X953" t="s">
        <v>33</v>
      </c>
      <c r="Y953">
        <v>228</v>
      </c>
      <c r="Z953" t="str">
        <f t="shared" si="89"/>
        <v>0-1000</v>
      </c>
      <c r="AA953" t="s">
        <v>73</v>
      </c>
      <c r="AB953" t="s">
        <v>77</v>
      </c>
      <c r="AC953" t="s">
        <v>37</v>
      </c>
    </row>
    <row r="954" spans="1:29" x14ac:dyDescent="0.3">
      <c r="A954">
        <v>6181</v>
      </c>
      <c r="B954" t="s">
        <v>346</v>
      </c>
      <c r="C954" s="1">
        <v>45627</v>
      </c>
      <c r="D954" s="1">
        <v>45631</v>
      </c>
      <c r="E954">
        <f t="shared" si="84"/>
        <v>4</v>
      </c>
      <c r="F954" t="str">
        <f t="shared" si="85"/>
        <v>0-100</v>
      </c>
      <c r="G954">
        <v>11.99</v>
      </c>
      <c r="H954">
        <v>175</v>
      </c>
      <c r="I954" t="str">
        <f t="shared" si="86"/>
        <v>101-200</v>
      </c>
      <c r="J954" t="s">
        <v>63</v>
      </c>
      <c r="K954">
        <v>4</v>
      </c>
      <c r="L954">
        <v>3</v>
      </c>
      <c r="M954" t="b">
        <v>1</v>
      </c>
      <c r="N954">
        <v>424</v>
      </c>
      <c r="O954" t="str">
        <f t="shared" si="87"/>
        <v>401-600</v>
      </c>
      <c r="P954">
        <v>125</v>
      </c>
      <c r="Q954" t="str">
        <f t="shared" si="88"/>
        <v>101-150</v>
      </c>
      <c r="R954" t="s">
        <v>51</v>
      </c>
      <c r="S954" t="s">
        <v>57</v>
      </c>
      <c r="T954" t="s">
        <v>75</v>
      </c>
      <c r="U954">
        <v>13</v>
      </c>
      <c r="V954">
        <v>4.7</v>
      </c>
      <c r="W954" t="b">
        <v>1</v>
      </c>
      <c r="X954" t="s">
        <v>33</v>
      </c>
      <c r="Y954">
        <v>2821</v>
      </c>
      <c r="Z954" t="str">
        <f t="shared" si="89"/>
        <v>2001-3000</v>
      </c>
      <c r="AA954" t="s">
        <v>59</v>
      </c>
      <c r="AB954" t="s">
        <v>36</v>
      </c>
      <c r="AC954" t="s">
        <v>43</v>
      </c>
    </row>
    <row r="955" spans="1:29" x14ac:dyDescent="0.3">
      <c r="A955">
        <v>8406</v>
      </c>
      <c r="B955" t="s">
        <v>404</v>
      </c>
      <c r="C955" s="1">
        <v>45249</v>
      </c>
      <c r="D955" s="1">
        <v>45640</v>
      </c>
      <c r="E955">
        <f t="shared" si="84"/>
        <v>391</v>
      </c>
      <c r="F955" t="str">
        <f t="shared" si="85"/>
        <v>301-400</v>
      </c>
      <c r="G955">
        <v>11.99</v>
      </c>
      <c r="H955">
        <v>187</v>
      </c>
      <c r="I955" t="str">
        <f t="shared" si="86"/>
        <v>101-200</v>
      </c>
      <c r="J955" t="s">
        <v>29</v>
      </c>
      <c r="K955">
        <v>5</v>
      </c>
      <c r="L955">
        <v>5</v>
      </c>
      <c r="M955" t="b">
        <v>1</v>
      </c>
      <c r="N955">
        <v>491</v>
      </c>
      <c r="O955" t="str">
        <f t="shared" si="87"/>
        <v>401-600</v>
      </c>
      <c r="P955">
        <v>197</v>
      </c>
      <c r="Q955" t="str">
        <f t="shared" si="88"/>
        <v>151-200</v>
      </c>
      <c r="R955" t="s">
        <v>51</v>
      </c>
      <c r="S955" t="s">
        <v>31</v>
      </c>
      <c r="T955" t="s">
        <v>75</v>
      </c>
      <c r="U955">
        <v>54</v>
      </c>
      <c r="V955">
        <v>3.3</v>
      </c>
      <c r="W955" t="b">
        <v>1</v>
      </c>
      <c r="X955" t="s">
        <v>33</v>
      </c>
      <c r="Y955">
        <v>4380</v>
      </c>
      <c r="Z955" t="str">
        <f t="shared" si="89"/>
        <v>4001-5000</v>
      </c>
      <c r="AA955" t="s">
        <v>35</v>
      </c>
      <c r="AB955" t="s">
        <v>36</v>
      </c>
      <c r="AC955" t="s">
        <v>37</v>
      </c>
    </row>
    <row r="956" spans="1:29" x14ac:dyDescent="0.3">
      <c r="A956">
        <v>5389</v>
      </c>
      <c r="B956" t="s">
        <v>405</v>
      </c>
      <c r="C956" s="1">
        <v>45439</v>
      </c>
      <c r="D956" s="1">
        <v>45625</v>
      </c>
      <c r="E956">
        <f t="shared" si="84"/>
        <v>186</v>
      </c>
      <c r="F956" t="str">
        <f t="shared" si="85"/>
        <v>101-200</v>
      </c>
      <c r="G956">
        <v>11.99</v>
      </c>
      <c r="H956">
        <v>352</v>
      </c>
      <c r="I956" t="str">
        <f t="shared" si="86"/>
        <v>301-400</v>
      </c>
      <c r="J956" t="s">
        <v>39</v>
      </c>
      <c r="K956">
        <v>4</v>
      </c>
      <c r="L956">
        <v>1</v>
      </c>
      <c r="M956" t="b">
        <v>0</v>
      </c>
      <c r="N956">
        <v>521</v>
      </c>
      <c r="O956" t="str">
        <f t="shared" si="87"/>
        <v>401-600</v>
      </c>
      <c r="P956">
        <v>128</v>
      </c>
      <c r="Q956" t="str">
        <f t="shared" si="88"/>
        <v>101-150</v>
      </c>
      <c r="R956" t="s">
        <v>71</v>
      </c>
      <c r="S956" t="s">
        <v>72</v>
      </c>
      <c r="T956" t="s">
        <v>64</v>
      </c>
      <c r="U956">
        <v>59</v>
      </c>
      <c r="V956">
        <v>4.5999999999999996</v>
      </c>
      <c r="W956" t="b">
        <v>1</v>
      </c>
      <c r="X956" t="s">
        <v>33</v>
      </c>
      <c r="Y956">
        <v>2131</v>
      </c>
      <c r="Z956" t="str">
        <f t="shared" si="89"/>
        <v>2001-3000</v>
      </c>
      <c r="AA956" t="s">
        <v>41</v>
      </c>
      <c r="AB956" t="s">
        <v>68</v>
      </c>
      <c r="AC956" t="s">
        <v>84</v>
      </c>
    </row>
    <row r="957" spans="1:29" x14ac:dyDescent="0.3">
      <c r="A957">
        <v>4586</v>
      </c>
      <c r="B957" t="s">
        <v>406</v>
      </c>
      <c r="C957" s="1">
        <v>45221</v>
      </c>
      <c r="D957" s="1">
        <v>45627</v>
      </c>
      <c r="E957">
        <f t="shared" si="84"/>
        <v>406</v>
      </c>
      <c r="F957" t="str">
        <f t="shared" si="85"/>
        <v>401-500</v>
      </c>
      <c r="G957">
        <v>7.99</v>
      </c>
      <c r="H957">
        <v>448</v>
      </c>
      <c r="I957" t="str">
        <f t="shared" si="86"/>
        <v>401-500</v>
      </c>
      <c r="J957" t="s">
        <v>29</v>
      </c>
      <c r="K957">
        <v>3</v>
      </c>
      <c r="L957">
        <v>4</v>
      </c>
      <c r="M957" t="b">
        <v>1</v>
      </c>
      <c r="N957">
        <v>506</v>
      </c>
      <c r="O957" t="str">
        <f t="shared" si="87"/>
        <v>401-600</v>
      </c>
      <c r="P957">
        <v>193</v>
      </c>
      <c r="Q957" t="str">
        <f t="shared" si="88"/>
        <v>151-200</v>
      </c>
      <c r="R957" t="s">
        <v>71</v>
      </c>
      <c r="S957" t="s">
        <v>46</v>
      </c>
      <c r="T957" t="s">
        <v>58</v>
      </c>
      <c r="U957">
        <v>79</v>
      </c>
      <c r="V957">
        <v>4.3</v>
      </c>
      <c r="W957" t="b">
        <v>0</v>
      </c>
      <c r="X957" t="s">
        <v>33</v>
      </c>
      <c r="Y957">
        <v>3589</v>
      </c>
      <c r="Z957" t="str">
        <f t="shared" si="89"/>
        <v>3001-4000</v>
      </c>
      <c r="AA957" t="s">
        <v>59</v>
      </c>
      <c r="AB957" t="s">
        <v>42</v>
      </c>
      <c r="AC957" t="s">
        <v>37</v>
      </c>
    </row>
    <row r="958" spans="1:29" x14ac:dyDescent="0.3">
      <c r="A958">
        <v>4020</v>
      </c>
      <c r="B958" t="s">
        <v>388</v>
      </c>
      <c r="C958" s="1">
        <v>45371</v>
      </c>
      <c r="D958" s="1">
        <v>45628</v>
      </c>
      <c r="E958">
        <f t="shared" si="84"/>
        <v>257</v>
      </c>
      <c r="F958" t="str">
        <f t="shared" si="85"/>
        <v>201-300</v>
      </c>
      <c r="G958">
        <v>15.99</v>
      </c>
      <c r="H958">
        <v>81</v>
      </c>
      <c r="I958" t="str">
        <f t="shared" si="86"/>
        <v>0-100</v>
      </c>
      <c r="J958" t="s">
        <v>50</v>
      </c>
      <c r="K958">
        <v>1</v>
      </c>
      <c r="L958">
        <v>6</v>
      </c>
      <c r="M958" t="b">
        <v>0</v>
      </c>
      <c r="N958">
        <v>390</v>
      </c>
      <c r="O958" t="str">
        <f t="shared" si="87"/>
        <v>201-400</v>
      </c>
      <c r="P958">
        <v>43</v>
      </c>
      <c r="Q958" t="str">
        <f t="shared" si="88"/>
        <v>0-50</v>
      </c>
      <c r="R958" t="s">
        <v>51</v>
      </c>
      <c r="S958" t="s">
        <v>46</v>
      </c>
      <c r="T958" t="s">
        <v>47</v>
      </c>
      <c r="U958">
        <v>33</v>
      </c>
      <c r="V958">
        <v>4</v>
      </c>
      <c r="W958" t="b">
        <v>0</v>
      </c>
      <c r="X958" t="s">
        <v>33</v>
      </c>
      <c r="Y958">
        <v>4162</v>
      </c>
      <c r="Z958" t="str">
        <f t="shared" si="89"/>
        <v>4001-5000</v>
      </c>
      <c r="AA958" t="s">
        <v>41</v>
      </c>
      <c r="AB958" t="s">
        <v>68</v>
      </c>
      <c r="AC958" t="s">
        <v>84</v>
      </c>
    </row>
    <row r="959" spans="1:29" x14ac:dyDescent="0.3">
      <c r="A959">
        <v>1635</v>
      </c>
      <c r="B959" t="s">
        <v>268</v>
      </c>
      <c r="C959" s="1">
        <v>45282</v>
      </c>
      <c r="D959" s="1">
        <v>45631</v>
      </c>
      <c r="E959">
        <f t="shared" si="84"/>
        <v>349</v>
      </c>
      <c r="F959" t="str">
        <f t="shared" si="85"/>
        <v>301-400</v>
      </c>
      <c r="G959">
        <v>15.99</v>
      </c>
      <c r="H959">
        <v>321</v>
      </c>
      <c r="I959" t="str">
        <f t="shared" si="86"/>
        <v>301-400</v>
      </c>
      <c r="J959" t="s">
        <v>50</v>
      </c>
      <c r="K959">
        <v>1</v>
      </c>
      <c r="L959">
        <v>5</v>
      </c>
      <c r="M959" t="b">
        <v>1</v>
      </c>
      <c r="N959">
        <v>276</v>
      </c>
      <c r="O959" t="str">
        <f t="shared" si="87"/>
        <v>201-400</v>
      </c>
      <c r="P959">
        <v>182</v>
      </c>
      <c r="Q959" t="str">
        <f t="shared" si="88"/>
        <v>151-200</v>
      </c>
      <c r="R959" t="s">
        <v>67</v>
      </c>
      <c r="S959" t="s">
        <v>72</v>
      </c>
      <c r="T959" t="s">
        <v>47</v>
      </c>
      <c r="U959">
        <v>52</v>
      </c>
      <c r="V959">
        <v>4.9000000000000004</v>
      </c>
      <c r="W959" t="b">
        <v>1</v>
      </c>
      <c r="X959" t="s">
        <v>33</v>
      </c>
      <c r="Y959">
        <v>1013</v>
      </c>
      <c r="Z959" t="str">
        <f t="shared" si="89"/>
        <v>1001-2000</v>
      </c>
      <c r="AA959" t="s">
        <v>59</v>
      </c>
      <c r="AB959" t="s">
        <v>36</v>
      </c>
      <c r="AC959" t="s">
        <v>84</v>
      </c>
    </row>
    <row r="960" spans="1:29" x14ac:dyDescent="0.3">
      <c r="A960">
        <v>9257</v>
      </c>
      <c r="B960" t="s">
        <v>130</v>
      </c>
      <c r="C960" s="1">
        <v>45448</v>
      </c>
      <c r="D960" s="1">
        <v>45625</v>
      </c>
      <c r="E960">
        <f t="shared" si="84"/>
        <v>177</v>
      </c>
      <c r="F960" t="str">
        <f t="shared" si="85"/>
        <v>101-200</v>
      </c>
      <c r="G960">
        <v>7.99</v>
      </c>
      <c r="H960">
        <v>114</v>
      </c>
      <c r="I960" t="str">
        <f t="shared" si="86"/>
        <v>101-200</v>
      </c>
      <c r="J960" t="s">
        <v>63</v>
      </c>
      <c r="K960">
        <v>1</v>
      </c>
      <c r="L960">
        <v>1</v>
      </c>
      <c r="M960" t="b">
        <v>1</v>
      </c>
      <c r="N960">
        <v>896</v>
      </c>
      <c r="O960" t="str">
        <f t="shared" si="87"/>
        <v>801-1000</v>
      </c>
      <c r="P960">
        <v>9</v>
      </c>
      <c r="Q960" t="str">
        <f t="shared" si="88"/>
        <v>0-50</v>
      </c>
      <c r="R960" t="s">
        <v>67</v>
      </c>
      <c r="S960" t="s">
        <v>46</v>
      </c>
      <c r="T960" t="s">
        <v>47</v>
      </c>
      <c r="U960">
        <v>60</v>
      </c>
      <c r="V960">
        <v>3.2</v>
      </c>
      <c r="W960" t="b">
        <v>0</v>
      </c>
      <c r="X960" t="s">
        <v>33</v>
      </c>
      <c r="Y960">
        <v>2731</v>
      </c>
      <c r="Z960" t="str">
        <f t="shared" si="89"/>
        <v>2001-3000</v>
      </c>
      <c r="AA960" t="s">
        <v>41</v>
      </c>
      <c r="AB960" t="s">
        <v>60</v>
      </c>
      <c r="AC960" t="s">
        <v>61</v>
      </c>
    </row>
    <row r="961" spans="1:29" x14ac:dyDescent="0.3">
      <c r="A961">
        <v>6380</v>
      </c>
      <c r="B961" t="s">
        <v>81</v>
      </c>
      <c r="C961" s="1">
        <v>45020</v>
      </c>
      <c r="D961" s="1">
        <v>45640</v>
      </c>
      <c r="E961">
        <f t="shared" si="84"/>
        <v>620</v>
      </c>
      <c r="F961" t="str">
        <f t="shared" si="85"/>
        <v>601-700</v>
      </c>
      <c r="G961">
        <v>7.99</v>
      </c>
      <c r="H961">
        <v>493</v>
      </c>
      <c r="I961" t="str">
        <f t="shared" si="86"/>
        <v>401-500</v>
      </c>
      <c r="J961" t="s">
        <v>39</v>
      </c>
      <c r="K961">
        <v>5</v>
      </c>
      <c r="L961">
        <v>2</v>
      </c>
      <c r="M961" t="b">
        <v>1</v>
      </c>
      <c r="N961">
        <v>29</v>
      </c>
      <c r="O961" t="str">
        <f t="shared" si="87"/>
        <v>0-200</v>
      </c>
      <c r="P961">
        <v>82</v>
      </c>
      <c r="Q961" t="str">
        <f t="shared" si="88"/>
        <v>51-100</v>
      </c>
      <c r="R961" t="s">
        <v>56</v>
      </c>
      <c r="S961" t="s">
        <v>72</v>
      </c>
      <c r="T961" t="s">
        <v>32</v>
      </c>
      <c r="U961">
        <v>64</v>
      </c>
      <c r="V961">
        <v>3.4</v>
      </c>
      <c r="W961" t="b">
        <v>0</v>
      </c>
      <c r="X961" t="s">
        <v>33</v>
      </c>
      <c r="Y961">
        <v>833</v>
      </c>
      <c r="Z961" t="str">
        <f t="shared" si="89"/>
        <v>0-1000</v>
      </c>
      <c r="AA961" t="s">
        <v>35</v>
      </c>
      <c r="AB961" t="s">
        <v>60</v>
      </c>
      <c r="AC961" t="s">
        <v>43</v>
      </c>
    </row>
    <row r="962" spans="1:29" x14ac:dyDescent="0.3">
      <c r="A962">
        <v>6385</v>
      </c>
      <c r="B962" t="s">
        <v>299</v>
      </c>
      <c r="C962" s="1">
        <v>45126</v>
      </c>
      <c r="D962" s="1">
        <v>45624</v>
      </c>
      <c r="E962">
        <f t="shared" si="84"/>
        <v>498</v>
      </c>
      <c r="F962" t="str">
        <f t="shared" si="85"/>
        <v>401-500</v>
      </c>
      <c r="G962">
        <v>11.99</v>
      </c>
      <c r="H962">
        <v>475</v>
      </c>
      <c r="I962" t="str">
        <f t="shared" si="86"/>
        <v>401-500</v>
      </c>
      <c r="J962" t="s">
        <v>54</v>
      </c>
      <c r="K962">
        <v>1</v>
      </c>
      <c r="L962">
        <v>5</v>
      </c>
      <c r="M962" t="b">
        <v>0</v>
      </c>
      <c r="N962">
        <v>523</v>
      </c>
      <c r="O962" t="str">
        <f t="shared" si="87"/>
        <v>401-600</v>
      </c>
      <c r="P962">
        <v>30</v>
      </c>
      <c r="Q962" t="str">
        <f t="shared" si="88"/>
        <v>0-50</v>
      </c>
      <c r="R962" t="s">
        <v>71</v>
      </c>
      <c r="S962" t="s">
        <v>72</v>
      </c>
      <c r="T962" t="s">
        <v>40</v>
      </c>
      <c r="U962">
        <v>2</v>
      </c>
      <c r="V962">
        <v>4.8</v>
      </c>
      <c r="W962" t="b">
        <v>0</v>
      </c>
      <c r="X962" t="s">
        <v>33</v>
      </c>
      <c r="Y962">
        <v>2428</v>
      </c>
      <c r="Z962" t="str">
        <f t="shared" si="89"/>
        <v>2001-3000</v>
      </c>
      <c r="AA962" t="s">
        <v>35</v>
      </c>
      <c r="AB962" t="s">
        <v>60</v>
      </c>
      <c r="AC962" t="s">
        <v>37</v>
      </c>
    </row>
    <row r="963" spans="1:29" x14ac:dyDescent="0.3">
      <c r="A963">
        <v>6858</v>
      </c>
      <c r="B963" t="s">
        <v>210</v>
      </c>
      <c r="C963" s="1">
        <v>45283</v>
      </c>
      <c r="D963" s="1">
        <v>45638</v>
      </c>
      <c r="E963">
        <f t="shared" ref="E963:E1001" si="90">DATEDIF(C963,D963, "d")</f>
        <v>355</v>
      </c>
      <c r="F963" t="str">
        <f t="shared" ref="F963:F1001" si="91">IF(E963&lt;=100,"0-100",IF(E963&lt;=200,"101-200",IF(E963&lt;=300,"201-300",IF(E963&lt;=400,"301-400",IF(E963&lt;=500,"401-500",IF(E963&lt;=600,"501-600",IF( E963&lt;=700, "601-700","701-800")))))))</f>
        <v>301-400</v>
      </c>
      <c r="G963">
        <v>11.99</v>
      </c>
      <c r="H963">
        <v>287</v>
      </c>
      <c r="I963" t="str">
        <f t="shared" ref="I963:I1001" si="92">IF(H963&lt;=100, "0-100",IF(H963&lt;=200, "101-200",IF(H963&lt;=300, "201-300",IF( H963&lt;=400, "301-400","401-500"))))</f>
        <v>201-300</v>
      </c>
      <c r="J963" t="s">
        <v>54</v>
      </c>
      <c r="K963">
        <v>1</v>
      </c>
      <c r="L963">
        <v>2</v>
      </c>
      <c r="M963" t="b">
        <v>0</v>
      </c>
      <c r="N963">
        <v>918</v>
      </c>
      <c r="O963" t="str">
        <f t="shared" ref="O963:O1001" si="93">IF(N963&lt;=200, "0-200",IF(N963&lt;=400, "201-400",IF(N963&lt;=600, "401-600",IF( N963&lt;=800, "601-800","801-1000"))))</f>
        <v>801-1000</v>
      </c>
      <c r="P963">
        <v>82</v>
      </c>
      <c r="Q963" t="str">
        <f t="shared" ref="Q963:Q1001" si="94">IF(P963&lt;=50, "0-50",IF(P963&lt;=100,"51-100",IF(P963&lt;=150,"101-150","151-200")))</f>
        <v>51-100</v>
      </c>
      <c r="R963" t="s">
        <v>56</v>
      </c>
      <c r="S963" t="s">
        <v>46</v>
      </c>
      <c r="T963" t="s">
        <v>40</v>
      </c>
      <c r="U963">
        <v>81</v>
      </c>
      <c r="V963">
        <v>3.2</v>
      </c>
      <c r="W963" t="b">
        <v>0</v>
      </c>
      <c r="X963" t="s">
        <v>33</v>
      </c>
      <c r="Y963">
        <v>4555</v>
      </c>
      <c r="Z963" t="str">
        <f t="shared" ref="Z963:Z1001" si="95">IF(Y963&lt;=1000, "0-1000",IF(Y963&lt;=2000, "1001-2000",IF(Y963&lt;=3000, "2001-3000",IF( Y963&lt;=4000, "3001-4000","4001-5000"))))</f>
        <v>4001-5000</v>
      </c>
      <c r="AA963" t="s">
        <v>59</v>
      </c>
      <c r="AB963" t="s">
        <v>77</v>
      </c>
      <c r="AC963" t="s">
        <v>84</v>
      </c>
    </row>
    <row r="964" spans="1:29" x14ac:dyDescent="0.3">
      <c r="A964">
        <v>8875</v>
      </c>
      <c r="B964" t="s">
        <v>268</v>
      </c>
      <c r="C964" s="1">
        <v>45013</v>
      </c>
      <c r="D964" s="1">
        <v>45643</v>
      </c>
      <c r="E964">
        <f t="shared" si="90"/>
        <v>630</v>
      </c>
      <c r="F964" t="str">
        <f t="shared" si="91"/>
        <v>601-700</v>
      </c>
      <c r="G964">
        <v>15.99</v>
      </c>
      <c r="H964">
        <v>138</v>
      </c>
      <c r="I964" t="str">
        <f t="shared" si="92"/>
        <v>101-200</v>
      </c>
      <c r="J964" t="s">
        <v>29</v>
      </c>
      <c r="K964">
        <v>5</v>
      </c>
      <c r="L964">
        <v>2</v>
      </c>
      <c r="M964" t="b">
        <v>0</v>
      </c>
      <c r="N964">
        <v>40</v>
      </c>
      <c r="O964" t="str">
        <f t="shared" si="93"/>
        <v>0-200</v>
      </c>
      <c r="P964">
        <v>166</v>
      </c>
      <c r="Q964" t="str">
        <f t="shared" si="94"/>
        <v>151-200</v>
      </c>
      <c r="R964" t="s">
        <v>51</v>
      </c>
      <c r="S964" t="s">
        <v>72</v>
      </c>
      <c r="T964" t="s">
        <v>75</v>
      </c>
      <c r="U964">
        <v>83</v>
      </c>
      <c r="V964">
        <v>4.2</v>
      </c>
      <c r="W964" t="b">
        <v>0</v>
      </c>
      <c r="X964" t="s">
        <v>33</v>
      </c>
      <c r="Y964">
        <v>4777</v>
      </c>
      <c r="Z964" t="str">
        <f t="shared" si="95"/>
        <v>4001-5000</v>
      </c>
      <c r="AA964" t="s">
        <v>73</v>
      </c>
      <c r="AB964" t="s">
        <v>42</v>
      </c>
      <c r="AC964" t="s">
        <v>61</v>
      </c>
    </row>
    <row r="965" spans="1:29" x14ac:dyDescent="0.3">
      <c r="A965">
        <v>3334</v>
      </c>
      <c r="B965" t="s">
        <v>195</v>
      </c>
      <c r="C965" s="1">
        <v>45389</v>
      </c>
      <c r="D965" s="1">
        <v>45631</v>
      </c>
      <c r="E965">
        <f t="shared" si="90"/>
        <v>242</v>
      </c>
      <c r="F965" t="str">
        <f t="shared" si="91"/>
        <v>201-300</v>
      </c>
      <c r="G965">
        <v>15.99</v>
      </c>
      <c r="H965">
        <v>198</v>
      </c>
      <c r="I965" t="str">
        <f t="shared" si="92"/>
        <v>101-200</v>
      </c>
      <c r="J965" t="s">
        <v>29</v>
      </c>
      <c r="K965">
        <v>3</v>
      </c>
      <c r="L965">
        <v>1</v>
      </c>
      <c r="M965" t="b">
        <v>1</v>
      </c>
      <c r="N965">
        <v>614</v>
      </c>
      <c r="O965" t="str">
        <f t="shared" si="93"/>
        <v>601-800</v>
      </c>
      <c r="P965">
        <v>69</v>
      </c>
      <c r="Q965" t="str">
        <f t="shared" si="94"/>
        <v>51-100</v>
      </c>
      <c r="R965" t="s">
        <v>83</v>
      </c>
      <c r="S965" t="s">
        <v>31</v>
      </c>
      <c r="T965" t="s">
        <v>58</v>
      </c>
      <c r="U965">
        <v>27</v>
      </c>
      <c r="V965">
        <v>3.6</v>
      </c>
      <c r="W965" t="b">
        <v>1</v>
      </c>
      <c r="X965" t="s">
        <v>33</v>
      </c>
      <c r="Y965">
        <v>459</v>
      </c>
      <c r="Z965" t="str">
        <f t="shared" si="95"/>
        <v>0-1000</v>
      </c>
      <c r="AA965" t="s">
        <v>35</v>
      </c>
      <c r="AB965" t="s">
        <v>42</v>
      </c>
      <c r="AC965" t="s">
        <v>37</v>
      </c>
    </row>
    <row r="966" spans="1:29" x14ac:dyDescent="0.3">
      <c r="A966">
        <v>5850</v>
      </c>
      <c r="B966" t="s">
        <v>102</v>
      </c>
      <c r="C966" s="1">
        <v>45145</v>
      </c>
      <c r="D966" s="1">
        <v>45637</v>
      </c>
      <c r="E966">
        <f t="shared" si="90"/>
        <v>492</v>
      </c>
      <c r="F966" t="str">
        <f t="shared" si="91"/>
        <v>401-500</v>
      </c>
      <c r="G966">
        <v>15.99</v>
      </c>
      <c r="H966">
        <v>164</v>
      </c>
      <c r="I966" t="str">
        <f t="shared" si="92"/>
        <v>101-200</v>
      </c>
      <c r="J966" t="s">
        <v>29</v>
      </c>
      <c r="K966">
        <v>2</v>
      </c>
      <c r="L966">
        <v>1</v>
      </c>
      <c r="M966" t="b">
        <v>0</v>
      </c>
      <c r="N966">
        <v>833</v>
      </c>
      <c r="O966" t="str">
        <f t="shared" si="93"/>
        <v>801-1000</v>
      </c>
      <c r="P966">
        <v>89</v>
      </c>
      <c r="Q966" t="str">
        <f t="shared" si="94"/>
        <v>51-100</v>
      </c>
      <c r="R966" t="s">
        <v>83</v>
      </c>
      <c r="S966" t="s">
        <v>72</v>
      </c>
      <c r="T966" t="s">
        <v>58</v>
      </c>
      <c r="U966">
        <v>32</v>
      </c>
      <c r="V966">
        <v>4.9000000000000004</v>
      </c>
      <c r="W966" t="b">
        <v>0</v>
      </c>
      <c r="X966" t="s">
        <v>33</v>
      </c>
      <c r="Y966">
        <v>2644</v>
      </c>
      <c r="Z966" t="str">
        <f t="shared" si="95"/>
        <v>2001-3000</v>
      </c>
      <c r="AA966" t="s">
        <v>59</v>
      </c>
      <c r="AB966" t="s">
        <v>60</v>
      </c>
      <c r="AC966" t="s">
        <v>43</v>
      </c>
    </row>
    <row r="967" spans="1:29" x14ac:dyDescent="0.3">
      <c r="A967">
        <v>8593</v>
      </c>
      <c r="B967" t="s">
        <v>118</v>
      </c>
      <c r="C967" s="1">
        <v>45496</v>
      </c>
      <c r="D967" s="1">
        <v>45636</v>
      </c>
      <c r="E967">
        <f t="shared" si="90"/>
        <v>140</v>
      </c>
      <c r="F967" t="str">
        <f t="shared" si="91"/>
        <v>101-200</v>
      </c>
      <c r="G967">
        <v>15.99</v>
      </c>
      <c r="H967">
        <v>65</v>
      </c>
      <c r="I967" t="str">
        <f t="shared" si="92"/>
        <v>0-100</v>
      </c>
      <c r="J967" t="s">
        <v>63</v>
      </c>
      <c r="K967">
        <v>4</v>
      </c>
      <c r="L967">
        <v>3</v>
      </c>
      <c r="M967" t="b">
        <v>0</v>
      </c>
      <c r="N967">
        <v>238</v>
      </c>
      <c r="O967" t="str">
        <f t="shared" si="93"/>
        <v>201-400</v>
      </c>
      <c r="P967">
        <v>39</v>
      </c>
      <c r="Q967" t="str">
        <f t="shared" si="94"/>
        <v>0-50</v>
      </c>
      <c r="R967" t="s">
        <v>83</v>
      </c>
      <c r="S967" t="s">
        <v>72</v>
      </c>
      <c r="T967" t="s">
        <v>40</v>
      </c>
      <c r="U967">
        <v>23</v>
      </c>
      <c r="V967">
        <v>4.7</v>
      </c>
      <c r="W967" t="b">
        <v>0</v>
      </c>
      <c r="X967" t="s">
        <v>33</v>
      </c>
      <c r="Y967">
        <v>2678</v>
      </c>
      <c r="Z967" t="str">
        <f t="shared" si="95"/>
        <v>2001-3000</v>
      </c>
      <c r="AA967" t="s">
        <v>59</v>
      </c>
      <c r="AB967" t="s">
        <v>68</v>
      </c>
      <c r="AC967" t="s">
        <v>43</v>
      </c>
    </row>
    <row r="968" spans="1:29" x14ac:dyDescent="0.3">
      <c r="A968">
        <v>6278</v>
      </c>
      <c r="B968" t="s">
        <v>230</v>
      </c>
      <c r="C968" s="1">
        <v>45095</v>
      </c>
      <c r="D968" s="1">
        <v>45621</v>
      </c>
      <c r="E968">
        <f t="shared" si="90"/>
        <v>526</v>
      </c>
      <c r="F968" t="str">
        <f t="shared" si="91"/>
        <v>501-600</v>
      </c>
      <c r="G968">
        <v>7.99</v>
      </c>
      <c r="H968">
        <v>388</v>
      </c>
      <c r="I968" t="str">
        <f t="shared" si="92"/>
        <v>301-400</v>
      </c>
      <c r="J968" t="s">
        <v>39</v>
      </c>
      <c r="K968">
        <v>1</v>
      </c>
      <c r="L968">
        <v>6</v>
      </c>
      <c r="M968" t="b">
        <v>1</v>
      </c>
      <c r="N968">
        <v>861</v>
      </c>
      <c r="O968" t="str">
        <f t="shared" si="93"/>
        <v>801-1000</v>
      </c>
      <c r="P968">
        <v>59</v>
      </c>
      <c r="Q968" t="str">
        <f t="shared" si="94"/>
        <v>51-100</v>
      </c>
      <c r="R968" t="s">
        <v>30</v>
      </c>
      <c r="S968" t="s">
        <v>46</v>
      </c>
      <c r="T968" t="s">
        <v>32</v>
      </c>
      <c r="U968">
        <v>42</v>
      </c>
      <c r="V968">
        <v>4.4000000000000004</v>
      </c>
      <c r="W968" t="b">
        <v>0</v>
      </c>
      <c r="X968" t="s">
        <v>33</v>
      </c>
      <c r="Y968">
        <v>1129</v>
      </c>
      <c r="Z968" t="str">
        <f t="shared" si="95"/>
        <v>1001-2000</v>
      </c>
      <c r="AA968" t="s">
        <v>65</v>
      </c>
      <c r="AB968" t="s">
        <v>68</v>
      </c>
      <c r="AC968" t="s">
        <v>61</v>
      </c>
    </row>
    <row r="969" spans="1:29" x14ac:dyDescent="0.3">
      <c r="A969">
        <v>1388</v>
      </c>
      <c r="B969" t="s">
        <v>119</v>
      </c>
      <c r="C969" s="1">
        <v>45310</v>
      </c>
      <c r="D969" s="1">
        <v>45636</v>
      </c>
      <c r="E969">
        <f t="shared" si="90"/>
        <v>326</v>
      </c>
      <c r="F969" t="str">
        <f t="shared" si="91"/>
        <v>301-400</v>
      </c>
      <c r="G969">
        <v>15.99</v>
      </c>
      <c r="H969">
        <v>412</v>
      </c>
      <c r="I969" t="str">
        <f t="shared" si="92"/>
        <v>401-500</v>
      </c>
      <c r="J969" t="s">
        <v>89</v>
      </c>
      <c r="K969">
        <v>3</v>
      </c>
      <c r="L969">
        <v>3</v>
      </c>
      <c r="M969" t="b">
        <v>1</v>
      </c>
      <c r="N969">
        <v>999</v>
      </c>
      <c r="O969" t="str">
        <f t="shared" si="93"/>
        <v>801-1000</v>
      </c>
      <c r="P969">
        <v>127</v>
      </c>
      <c r="Q969" t="str">
        <f t="shared" si="94"/>
        <v>101-150</v>
      </c>
      <c r="R969" t="s">
        <v>30</v>
      </c>
      <c r="S969" t="s">
        <v>72</v>
      </c>
      <c r="T969" t="s">
        <v>32</v>
      </c>
      <c r="U969">
        <v>4</v>
      </c>
      <c r="V969">
        <v>4</v>
      </c>
      <c r="W969" t="b">
        <v>0</v>
      </c>
      <c r="X969" t="s">
        <v>33</v>
      </c>
      <c r="Y969">
        <v>1258</v>
      </c>
      <c r="Z969" t="str">
        <f t="shared" si="95"/>
        <v>1001-2000</v>
      </c>
      <c r="AA969" t="s">
        <v>41</v>
      </c>
      <c r="AB969" t="s">
        <v>60</v>
      </c>
      <c r="AC969" t="s">
        <v>37</v>
      </c>
    </row>
    <row r="970" spans="1:29" x14ac:dyDescent="0.3">
      <c r="A970">
        <v>2521</v>
      </c>
      <c r="B970" t="s">
        <v>112</v>
      </c>
      <c r="C970" s="1">
        <v>45412</v>
      </c>
      <c r="D970" s="1">
        <v>45623</v>
      </c>
      <c r="E970">
        <f t="shared" si="90"/>
        <v>211</v>
      </c>
      <c r="F970" t="str">
        <f t="shared" si="91"/>
        <v>201-300</v>
      </c>
      <c r="G970">
        <v>15.99</v>
      </c>
      <c r="H970">
        <v>267</v>
      </c>
      <c r="I970" t="str">
        <f t="shared" si="92"/>
        <v>201-300</v>
      </c>
      <c r="J970" t="s">
        <v>29</v>
      </c>
      <c r="K970">
        <v>4</v>
      </c>
      <c r="L970">
        <v>4</v>
      </c>
      <c r="M970" t="b">
        <v>0</v>
      </c>
      <c r="N970">
        <v>118</v>
      </c>
      <c r="O970" t="str">
        <f t="shared" si="93"/>
        <v>0-200</v>
      </c>
      <c r="P970">
        <v>6</v>
      </c>
      <c r="Q970" t="str">
        <f t="shared" si="94"/>
        <v>0-50</v>
      </c>
      <c r="R970" t="s">
        <v>30</v>
      </c>
      <c r="S970" t="s">
        <v>72</v>
      </c>
      <c r="T970" t="s">
        <v>64</v>
      </c>
      <c r="U970">
        <v>57</v>
      </c>
      <c r="V970">
        <v>5</v>
      </c>
      <c r="W970" t="b">
        <v>0</v>
      </c>
      <c r="X970" t="s">
        <v>33</v>
      </c>
      <c r="Y970">
        <v>3213</v>
      </c>
      <c r="Z970" t="str">
        <f t="shared" si="95"/>
        <v>3001-4000</v>
      </c>
      <c r="AA970" t="s">
        <v>35</v>
      </c>
      <c r="AB970" t="s">
        <v>77</v>
      </c>
      <c r="AC970" t="s">
        <v>43</v>
      </c>
    </row>
    <row r="971" spans="1:29" x14ac:dyDescent="0.3">
      <c r="A971">
        <v>1269</v>
      </c>
      <c r="B971" t="s">
        <v>407</v>
      </c>
      <c r="C971" s="1">
        <v>44935</v>
      </c>
      <c r="D971" s="1">
        <v>45625</v>
      </c>
      <c r="E971">
        <f t="shared" si="90"/>
        <v>690</v>
      </c>
      <c r="F971" t="str">
        <f t="shared" si="91"/>
        <v>601-700</v>
      </c>
      <c r="G971">
        <v>15.99</v>
      </c>
      <c r="H971">
        <v>29</v>
      </c>
      <c r="I971" t="str">
        <f t="shared" si="92"/>
        <v>0-100</v>
      </c>
      <c r="J971" t="s">
        <v>29</v>
      </c>
      <c r="K971">
        <v>3</v>
      </c>
      <c r="L971">
        <v>2</v>
      </c>
      <c r="M971" t="b">
        <v>0</v>
      </c>
      <c r="N971">
        <v>404</v>
      </c>
      <c r="O971" t="str">
        <f t="shared" si="93"/>
        <v>401-600</v>
      </c>
      <c r="P971">
        <v>177</v>
      </c>
      <c r="Q971" t="str">
        <f t="shared" si="94"/>
        <v>151-200</v>
      </c>
      <c r="R971" t="s">
        <v>30</v>
      </c>
      <c r="S971" t="s">
        <v>72</v>
      </c>
      <c r="T971" t="s">
        <v>58</v>
      </c>
      <c r="U971">
        <v>81</v>
      </c>
      <c r="V971">
        <v>4.4000000000000004</v>
      </c>
      <c r="W971" t="b">
        <v>0</v>
      </c>
      <c r="X971" t="s">
        <v>33</v>
      </c>
      <c r="Y971">
        <v>4127</v>
      </c>
      <c r="Z971" t="str">
        <f t="shared" si="95"/>
        <v>4001-5000</v>
      </c>
      <c r="AA971" t="s">
        <v>73</v>
      </c>
      <c r="AB971" t="s">
        <v>60</v>
      </c>
      <c r="AC971" t="s">
        <v>43</v>
      </c>
    </row>
    <row r="972" spans="1:29" x14ac:dyDescent="0.3">
      <c r="A972">
        <v>9959</v>
      </c>
      <c r="B972" t="s">
        <v>182</v>
      </c>
      <c r="C972" s="1">
        <v>45546</v>
      </c>
      <c r="D972" s="1">
        <v>45636</v>
      </c>
      <c r="E972">
        <f t="shared" si="90"/>
        <v>90</v>
      </c>
      <c r="F972" t="str">
        <f t="shared" si="91"/>
        <v>0-100</v>
      </c>
      <c r="G972">
        <v>15.99</v>
      </c>
      <c r="H972">
        <v>454</v>
      </c>
      <c r="I972" t="str">
        <f t="shared" si="92"/>
        <v>401-500</v>
      </c>
      <c r="J972" t="s">
        <v>29</v>
      </c>
      <c r="K972">
        <v>5</v>
      </c>
      <c r="L972">
        <v>6</v>
      </c>
      <c r="M972" t="b">
        <v>1</v>
      </c>
      <c r="N972">
        <v>938</v>
      </c>
      <c r="O972" t="str">
        <f t="shared" si="93"/>
        <v>801-1000</v>
      </c>
      <c r="P972">
        <v>75</v>
      </c>
      <c r="Q972" t="str">
        <f t="shared" si="94"/>
        <v>51-100</v>
      </c>
      <c r="R972" t="s">
        <v>71</v>
      </c>
      <c r="S972" t="s">
        <v>46</v>
      </c>
      <c r="T972" t="s">
        <v>40</v>
      </c>
      <c r="U972">
        <v>51</v>
      </c>
      <c r="V972">
        <v>3.1</v>
      </c>
      <c r="W972" t="b">
        <v>0</v>
      </c>
      <c r="X972" t="s">
        <v>33</v>
      </c>
      <c r="Y972">
        <v>1961</v>
      </c>
      <c r="Z972" t="str">
        <f t="shared" si="95"/>
        <v>1001-2000</v>
      </c>
      <c r="AA972" t="s">
        <v>59</v>
      </c>
      <c r="AB972" t="s">
        <v>42</v>
      </c>
      <c r="AC972" t="s">
        <v>84</v>
      </c>
    </row>
    <row r="973" spans="1:29" x14ac:dyDescent="0.3">
      <c r="A973">
        <v>7549</v>
      </c>
      <c r="B973" t="s">
        <v>404</v>
      </c>
      <c r="C973" s="1">
        <v>45442</v>
      </c>
      <c r="D973" s="1">
        <v>45624</v>
      </c>
      <c r="E973">
        <f t="shared" si="90"/>
        <v>182</v>
      </c>
      <c r="F973" t="str">
        <f t="shared" si="91"/>
        <v>101-200</v>
      </c>
      <c r="G973">
        <v>15.99</v>
      </c>
      <c r="H973">
        <v>119</v>
      </c>
      <c r="I973" t="str">
        <f t="shared" si="92"/>
        <v>101-200</v>
      </c>
      <c r="J973" t="s">
        <v>89</v>
      </c>
      <c r="K973">
        <v>1</v>
      </c>
      <c r="L973">
        <v>5</v>
      </c>
      <c r="M973" t="b">
        <v>1</v>
      </c>
      <c r="N973">
        <v>112</v>
      </c>
      <c r="O973" t="str">
        <f t="shared" si="93"/>
        <v>0-200</v>
      </c>
      <c r="P973">
        <v>181</v>
      </c>
      <c r="Q973" t="str">
        <f t="shared" si="94"/>
        <v>151-200</v>
      </c>
      <c r="R973" t="s">
        <v>83</v>
      </c>
      <c r="S973" t="s">
        <v>57</v>
      </c>
      <c r="T973" t="s">
        <v>40</v>
      </c>
      <c r="U973">
        <v>47</v>
      </c>
      <c r="V973">
        <v>3.2</v>
      </c>
      <c r="W973" t="b">
        <v>1</v>
      </c>
      <c r="X973" t="s">
        <v>33</v>
      </c>
      <c r="Y973">
        <v>1708</v>
      </c>
      <c r="Z973" t="str">
        <f t="shared" si="95"/>
        <v>1001-2000</v>
      </c>
      <c r="AA973" t="s">
        <v>41</v>
      </c>
      <c r="AB973" t="s">
        <v>60</v>
      </c>
      <c r="AC973" t="s">
        <v>84</v>
      </c>
    </row>
    <row r="974" spans="1:29" x14ac:dyDescent="0.3">
      <c r="A974">
        <v>4747</v>
      </c>
      <c r="B974" t="s">
        <v>156</v>
      </c>
      <c r="C974" s="1">
        <v>45332</v>
      </c>
      <c r="D974" s="1">
        <v>45635</v>
      </c>
      <c r="E974">
        <f t="shared" si="90"/>
        <v>303</v>
      </c>
      <c r="F974" t="str">
        <f t="shared" si="91"/>
        <v>301-400</v>
      </c>
      <c r="G974">
        <v>11.99</v>
      </c>
      <c r="H974">
        <v>311</v>
      </c>
      <c r="I974" t="str">
        <f t="shared" si="92"/>
        <v>301-400</v>
      </c>
      <c r="J974" t="s">
        <v>29</v>
      </c>
      <c r="K974">
        <v>5</v>
      </c>
      <c r="L974">
        <v>1</v>
      </c>
      <c r="M974" t="b">
        <v>1</v>
      </c>
      <c r="N974">
        <v>430</v>
      </c>
      <c r="O974" t="str">
        <f t="shared" si="93"/>
        <v>401-600</v>
      </c>
      <c r="P974">
        <v>188</v>
      </c>
      <c r="Q974" t="str">
        <f t="shared" si="94"/>
        <v>151-200</v>
      </c>
      <c r="R974" t="s">
        <v>51</v>
      </c>
      <c r="S974" t="s">
        <v>57</v>
      </c>
      <c r="T974" t="s">
        <v>75</v>
      </c>
      <c r="U974">
        <v>78</v>
      </c>
      <c r="V974">
        <v>4.4000000000000004</v>
      </c>
      <c r="W974" t="b">
        <v>1</v>
      </c>
      <c r="X974" t="s">
        <v>33</v>
      </c>
      <c r="Y974">
        <v>2288</v>
      </c>
      <c r="Z974" t="str">
        <f t="shared" si="95"/>
        <v>2001-3000</v>
      </c>
      <c r="AA974" t="s">
        <v>59</v>
      </c>
      <c r="AB974" t="s">
        <v>77</v>
      </c>
      <c r="AC974" t="s">
        <v>61</v>
      </c>
    </row>
    <row r="975" spans="1:29" x14ac:dyDescent="0.3">
      <c r="A975">
        <v>8320</v>
      </c>
      <c r="B975" t="s">
        <v>320</v>
      </c>
      <c r="C975" s="1">
        <v>45293</v>
      </c>
      <c r="D975" s="1">
        <v>45635</v>
      </c>
      <c r="E975">
        <f t="shared" si="90"/>
        <v>342</v>
      </c>
      <c r="F975" t="str">
        <f t="shared" si="91"/>
        <v>301-400</v>
      </c>
      <c r="G975">
        <v>15.99</v>
      </c>
      <c r="H975">
        <v>122</v>
      </c>
      <c r="I975" t="str">
        <f t="shared" si="92"/>
        <v>101-200</v>
      </c>
      <c r="J975" t="s">
        <v>70</v>
      </c>
      <c r="K975">
        <v>2</v>
      </c>
      <c r="L975">
        <v>2</v>
      </c>
      <c r="M975" t="b">
        <v>0</v>
      </c>
      <c r="N975">
        <v>626</v>
      </c>
      <c r="O975" t="str">
        <f t="shared" si="93"/>
        <v>601-800</v>
      </c>
      <c r="P975">
        <v>69</v>
      </c>
      <c r="Q975" t="str">
        <f t="shared" si="94"/>
        <v>51-100</v>
      </c>
      <c r="R975" t="s">
        <v>30</v>
      </c>
      <c r="S975" t="s">
        <v>31</v>
      </c>
      <c r="T975" t="s">
        <v>47</v>
      </c>
      <c r="U975">
        <v>17</v>
      </c>
      <c r="V975">
        <v>4.2</v>
      </c>
      <c r="W975" t="b">
        <v>1</v>
      </c>
      <c r="X975" t="s">
        <v>33</v>
      </c>
      <c r="Y975">
        <v>4570</v>
      </c>
      <c r="Z975" t="str">
        <f t="shared" si="95"/>
        <v>4001-5000</v>
      </c>
      <c r="AA975" t="s">
        <v>65</v>
      </c>
      <c r="AB975" t="s">
        <v>36</v>
      </c>
      <c r="AC975" t="s">
        <v>61</v>
      </c>
    </row>
    <row r="976" spans="1:29" x14ac:dyDescent="0.3">
      <c r="A976">
        <v>1333</v>
      </c>
      <c r="B976" t="s">
        <v>92</v>
      </c>
      <c r="C976" s="1">
        <v>45398</v>
      </c>
      <c r="D976" s="1">
        <v>45615</v>
      </c>
      <c r="E976">
        <f t="shared" si="90"/>
        <v>217</v>
      </c>
      <c r="F976" t="str">
        <f t="shared" si="91"/>
        <v>201-300</v>
      </c>
      <c r="G976">
        <v>15.99</v>
      </c>
      <c r="H976">
        <v>300</v>
      </c>
      <c r="I976" t="str">
        <f t="shared" si="92"/>
        <v>201-300</v>
      </c>
      <c r="J976" t="s">
        <v>50</v>
      </c>
      <c r="K976">
        <v>5</v>
      </c>
      <c r="L976">
        <v>4</v>
      </c>
      <c r="M976" t="b">
        <v>1</v>
      </c>
      <c r="N976">
        <v>819</v>
      </c>
      <c r="O976" t="str">
        <f t="shared" si="93"/>
        <v>801-1000</v>
      </c>
      <c r="P976">
        <v>143</v>
      </c>
      <c r="Q976" t="str">
        <f t="shared" si="94"/>
        <v>101-150</v>
      </c>
      <c r="R976" t="s">
        <v>45</v>
      </c>
      <c r="S976" t="s">
        <v>57</v>
      </c>
      <c r="T976" t="s">
        <v>40</v>
      </c>
      <c r="U976">
        <v>23</v>
      </c>
      <c r="V976">
        <v>5</v>
      </c>
      <c r="W976" t="b">
        <v>0</v>
      </c>
      <c r="X976" t="s">
        <v>33</v>
      </c>
      <c r="Y976">
        <v>2547</v>
      </c>
      <c r="Z976" t="str">
        <f t="shared" si="95"/>
        <v>2001-3000</v>
      </c>
      <c r="AA976" t="s">
        <v>41</v>
      </c>
      <c r="AB976" t="s">
        <v>68</v>
      </c>
      <c r="AC976" t="s">
        <v>43</v>
      </c>
    </row>
    <row r="977" spans="1:29" x14ac:dyDescent="0.3">
      <c r="A977">
        <v>5254</v>
      </c>
      <c r="B977" t="s">
        <v>315</v>
      </c>
      <c r="C977" s="1">
        <v>45546</v>
      </c>
      <c r="D977" s="1">
        <v>45626</v>
      </c>
      <c r="E977">
        <f t="shared" si="90"/>
        <v>80</v>
      </c>
      <c r="F977" t="str">
        <f t="shared" si="91"/>
        <v>0-100</v>
      </c>
      <c r="G977">
        <v>15.99</v>
      </c>
      <c r="H977">
        <v>59</v>
      </c>
      <c r="I977" t="str">
        <f t="shared" si="92"/>
        <v>0-100</v>
      </c>
      <c r="J977" t="s">
        <v>89</v>
      </c>
      <c r="K977">
        <v>4</v>
      </c>
      <c r="L977">
        <v>3</v>
      </c>
      <c r="M977" t="b">
        <v>0</v>
      </c>
      <c r="N977">
        <v>718</v>
      </c>
      <c r="O977" t="str">
        <f t="shared" si="93"/>
        <v>601-800</v>
      </c>
      <c r="P977">
        <v>3</v>
      </c>
      <c r="Q977" t="str">
        <f t="shared" si="94"/>
        <v>0-50</v>
      </c>
      <c r="R977" t="s">
        <v>45</v>
      </c>
      <c r="S977" t="s">
        <v>46</v>
      </c>
      <c r="T977" t="s">
        <v>40</v>
      </c>
      <c r="U977">
        <v>43</v>
      </c>
      <c r="V977">
        <v>4.2</v>
      </c>
      <c r="W977" t="b">
        <v>1</v>
      </c>
      <c r="X977" t="s">
        <v>33</v>
      </c>
      <c r="Y977">
        <v>4655</v>
      </c>
      <c r="Z977" t="str">
        <f t="shared" si="95"/>
        <v>4001-5000</v>
      </c>
      <c r="AA977" t="s">
        <v>41</v>
      </c>
      <c r="AB977" t="s">
        <v>60</v>
      </c>
      <c r="AC977" t="s">
        <v>37</v>
      </c>
    </row>
    <row r="978" spans="1:29" x14ac:dyDescent="0.3">
      <c r="A978">
        <v>6842</v>
      </c>
      <c r="B978" t="s">
        <v>369</v>
      </c>
      <c r="C978" s="1">
        <v>45099</v>
      </c>
      <c r="D978" s="1">
        <v>45634</v>
      </c>
      <c r="E978">
        <f t="shared" si="90"/>
        <v>535</v>
      </c>
      <c r="F978" t="str">
        <f t="shared" si="91"/>
        <v>501-600</v>
      </c>
      <c r="G978">
        <v>15.99</v>
      </c>
      <c r="H978">
        <v>34</v>
      </c>
      <c r="I978" t="str">
        <f t="shared" si="92"/>
        <v>0-100</v>
      </c>
      <c r="J978" t="s">
        <v>39</v>
      </c>
      <c r="K978">
        <v>1</v>
      </c>
      <c r="L978">
        <v>4</v>
      </c>
      <c r="M978" t="b">
        <v>1</v>
      </c>
      <c r="N978">
        <v>109</v>
      </c>
      <c r="O978" t="str">
        <f t="shared" si="93"/>
        <v>0-200</v>
      </c>
      <c r="P978">
        <v>174</v>
      </c>
      <c r="Q978" t="str">
        <f t="shared" si="94"/>
        <v>151-200</v>
      </c>
      <c r="R978" t="s">
        <v>45</v>
      </c>
      <c r="S978" t="s">
        <v>46</v>
      </c>
      <c r="T978" t="s">
        <v>32</v>
      </c>
      <c r="U978">
        <v>74</v>
      </c>
      <c r="V978">
        <v>4.4000000000000004</v>
      </c>
      <c r="W978" t="b">
        <v>1</v>
      </c>
      <c r="X978" t="s">
        <v>33</v>
      </c>
      <c r="Y978">
        <v>1656</v>
      </c>
      <c r="Z978" t="str">
        <f t="shared" si="95"/>
        <v>1001-2000</v>
      </c>
      <c r="AA978" t="s">
        <v>73</v>
      </c>
      <c r="AB978" t="s">
        <v>77</v>
      </c>
      <c r="AC978" t="s">
        <v>37</v>
      </c>
    </row>
    <row r="979" spans="1:29" x14ac:dyDescent="0.3">
      <c r="A979">
        <v>9333</v>
      </c>
      <c r="B979" t="s">
        <v>363</v>
      </c>
      <c r="C979" s="1">
        <v>45277</v>
      </c>
      <c r="D979" s="1">
        <v>45643</v>
      </c>
      <c r="E979">
        <f t="shared" si="90"/>
        <v>366</v>
      </c>
      <c r="F979" t="str">
        <f t="shared" si="91"/>
        <v>301-400</v>
      </c>
      <c r="G979">
        <v>11.99</v>
      </c>
      <c r="H979">
        <v>23</v>
      </c>
      <c r="I979" t="str">
        <f t="shared" si="92"/>
        <v>0-100</v>
      </c>
      <c r="J979" t="s">
        <v>70</v>
      </c>
      <c r="K979">
        <v>2</v>
      </c>
      <c r="L979">
        <v>1</v>
      </c>
      <c r="M979" t="b">
        <v>0</v>
      </c>
      <c r="N979">
        <v>544</v>
      </c>
      <c r="O979" t="str">
        <f t="shared" si="93"/>
        <v>401-600</v>
      </c>
      <c r="P979">
        <v>25</v>
      </c>
      <c r="Q979" t="str">
        <f t="shared" si="94"/>
        <v>0-50</v>
      </c>
      <c r="R979" t="s">
        <v>56</v>
      </c>
      <c r="S979" t="s">
        <v>72</v>
      </c>
      <c r="T979" t="s">
        <v>40</v>
      </c>
      <c r="U979">
        <v>47</v>
      </c>
      <c r="V979">
        <v>3.6</v>
      </c>
      <c r="W979" t="b">
        <v>0</v>
      </c>
      <c r="X979" t="s">
        <v>33</v>
      </c>
      <c r="Y979">
        <v>2761</v>
      </c>
      <c r="Z979" t="str">
        <f t="shared" si="95"/>
        <v>2001-3000</v>
      </c>
      <c r="AA979" t="s">
        <v>65</v>
      </c>
      <c r="AB979" t="s">
        <v>42</v>
      </c>
      <c r="AC979" t="s">
        <v>43</v>
      </c>
    </row>
    <row r="980" spans="1:29" x14ac:dyDescent="0.3">
      <c r="A980">
        <v>9122</v>
      </c>
      <c r="B980" t="s">
        <v>408</v>
      </c>
      <c r="C980" s="1">
        <v>45507</v>
      </c>
      <c r="D980" s="1">
        <v>45637</v>
      </c>
      <c r="E980">
        <f t="shared" si="90"/>
        <v>130</v>
      </c>
      <c r="F980" t="str">
        <f t="shared" si="91"/>
        <v>101-200</v>
      </c>
      <c r="G980">
        <v>15.99</v>
      </c>
      <c r="H980">
        <v>168</v>
      </c>
      <c r="I980" t="str">
        <f t="shared" si="92"/>
        <v>101-200</v>
      </c>
      <c r="J980" t="s">
        <v>29</v>
      </c>
      <c r="K980">
        <v>3</v>
      </c>
      <c r="L980">
        <v>2</v>
      </c>
      <c r="M980" t="b">
        <v>1</v>
      </c>
      <c r="N980">
        <v>25</v>
      </c>
      <c r="O980" t="str">
        <f t="shared" si="93"/>
        <v>0-200</v>
      </c>
      <c r="P980">
        <v>171</v>
      </c>
      <c r="Q980" t="str">
        <f t="shared" si="94"/>
        <v>151-200</v>
      </c>
      <c r="R980" t="s">
        <v>83</v>
      </c>
      <c r="S980" t="s">
        <v>31</v>
      </c>
      <c r="T980" t="s">
        <v>32</v>
      </c>
      <c r="U980">
        <v>79</v>
      </c>
      <c r="V980">
        <v>4</v>
      </c>
      <c r="W980" t="b">
        <v>0</v>
      </c>
      <c r="X980" t="s">
        <v>33</v>
      </c>
      <c r="Y980">
        <v>773</v>
      </c>
      <c r="Z980" t="str">
        <f t="shared" si="95"/>
        <v>0-1000</v>
      </c>
      <c r="AA980" t="s">
        <v>41</v>
      </c>
      <c r="AB980" t="s">
        <v>42</v>
      </c>
      <c r="AC980" t="s">
        <v>43</v>
      </c>
    </row>
    <row r="981" spans="1:29" x14ac:dyDescent="0.3">
      <c r="A981">
        <v>6221</v>
      </c>
      <c r="B981" t="s">
        <v>112</v>
      </c>
      <c r="C981" s="1">
        <v>45612</v>
      </c>
      <c r="D981" s="1">
        <v>45621</v>
      </c>
      <c r="E981">
        <f t="shared" si="90"/>
        <v>9</v>
      </c>
      <c r="F981" t="str">
        <f t="shared" si="91"/>
        <v>0-100</v>
      </c>
      <c r="G981">
        <v>11.99</v>
      </c>
      <c r="H981">
        <v>306</v>
      </c>
      <c r="I981" t="str">
        <f t="shared" si="92"/>
        <v>301-400</v>
      </c>
      <c r="J981" t="s">
        <v>29</v>
      </c>
      <c r="K981">
        <v>5</v>
      </c>
      <c r="L981">
        <v>1</v>
      </c>
      <c r="M981" t="b">
        <v>1</v>
      </c>
      <c r="N981">
        <v>513</v>
      </c>
      <c r="O981" t="str">
        <f t="shared" si="93"/>
        <v>401-600</v>
      </c>
      <c r="P981">
        <v>70</v>
      </c>
      <c r="Q981" t="str">
        <f t="shared" si="94"/>
        <v>51-100</v>
      </c>
      <c r="R981" t="s">
        <v>30</v>
      </c>
      <c r="S981" t="s">
        <v>57</v>
      </c>
      <c r="T981" t="s">
        <v>58</v>
      </c>
      <c r="U981">
        <v>86</v>
      </c>
      <c r="V981">
        <v>3.7</v>
      </c>
      <c r="W981" t="b">
        <v>0</v>
      </c>
      <c r="X981" t="s">
        <v>33</v>
      </c>
      <c r="Y981">
        <v>1652</v>
      </c>
      <c r="Z981" t="str">
        <f t="shared" si="95"/>
        <v>1001-2000</v>
      </c>
      <c r="AA981" t="s">
        <v>41</v>
      </c>
      <c r="AB981" t="s">
        <v>60</v>
      </c>
      <c r="AC981" t="s">
        <v>37</v>
      </c>
    </row>
    <row r="982" spans="1:29" x14ac:dyDescent="0.3">
      <c r="A982">
        <v>9957</v>
      </c>
      <c r="B982" t="s">
        <v>230</v>
      </c>
      <c r="C982" s="1">
        <v>45238</v>
      </c>
      <c r="D982" s="1">
        <v>45639</v>
      </c>
      <c r="E982">
        <f t="shared" si="90"/>
        <v>401</v>
      </c>
      <c r="F982" t="str">
        <f t="shared" si="91"/>
        <v>401-500</v>
      </c>
      <c r="G982">
        <v>15.99</v>
      </c>
      <c r="H982">
        <v>433</v>
      </c>
      <c r="I982" t="str">
        <f t="shared" si="92"/>
        <v>401-500</v>
      </c>
      <c r="J982" t="s">
        <v>54</v>
      </c>
      <c r="K982">
        <v>2</v>
      </c>
      <c r="L982">
        <v>6</v>
      </c>
      <c r="M982" t="b">
        <v>1</v>
      </c>
      <c r="N982">
        <v>1000</v>
      </c>
      <c r="O982" t="str">
        <f t="shared" si="93"/>
        <v>801-1000</v>
      </c>
      <c r="P982">
        <v>48</v>
      </c>
      <c r="Q982" t="str">
        <f t="shared" si="94"/>
        <v>0-50</v>
      </c>
      <c r="R982" t="s">
        <v>83</v>
      </c>
      <c r="S982" t="s">
        <v>46</v>
      </c>
      <c r="T982" t="s">
        <v>58</v>
      </c>
      <c r="U982">
        <v>92</v>
      </c>
      <c r="V982">
        <v>3.7</v>
      </c>
      <c r="W982" t="b">
        <v>0</v>
      </c>
      <c r="X982" t="s">
        <v>33</v>
      </c>
      <c r="Y982">
        <v>1037</v>
      </c>
      <c r="Z982" t="str">
        <f t="shared" si="95"/>
        <v>1001-2000</v>
      </c>
      <c r="AA982" t="s">
        <v>73</v>
      </c>
      <c r="AB982" t="s">
        <v>77</v>
      </c>
      <c r="AC982" t="s">
        <v>37</v>
      </c>
    </row>
    <row r="983" spans="1:29" x14ac:dyDescent="0.3">
      <c r="A983">
        <v>4680</v>
      </c>
      <c r="B983" t="s">
        <v>409</v>
      </c>
      <c r="C983" s="1">
        <v>45276</v>
      </c>
      <c r="D983" s="1">
        <v>45637</v>
      </c>
      <c r="E983">
        <f t="shared" si="90"/>
        <v>361</v>
      </c>
      <c r="F983" t="str">
        <f t="shared" si="91"/>
        <v>301-400</v>
      </c>
      <c r="G983">
        <v>11.99</v>
      </c>
      <c r="H983">
        <v>221</v>
      </c>
      <c r="I983" t="str">
        <f t="shared" si="92"/>
        <v>201-300</v>
      </c>
      <c r="J983" t="s">
        <v>89</v>
      </c>
      <c r="K983">
        <v>5</v>
      </c>
      <c r="L983">
        <v>5</v>
      </c>
      <c r="M983" t="b">
        <v>1</v>
      </c>
      <c r="N983">
        <v>749</v>
      </c>
      <c r="O983" t="str">
        <f t="shared" si="93"/>
        <v>601-800</v>
      </c>
      <c r="P983">
        <v>66</v>
      </c>
      <c r="Q983" t="str">
        <f t="shared" si="94"/>
        <v>51-100</v>
      </c>
      <c r="R983" t="s">
        <v>30</v>
      </c>
      <c r="S983" t="s">
        <v>72</v>
      </c>
      <c r="T983" t="s">
        <v>40</v>
      </c>
      <c r="U983">
        <v>37</v>
      </c>
      <c r="V983">
        <v>3.3</v>
      </c>
      <c r="W983" t="b">
        <v>1</v>
      </c>
      <c r="X983" t="s">
        <v>33</v>
      </c>
      <c r="Y983">
        <v>4505</v>
      </c>
      <c r="Z983" t="str">
        <f t="shared" si="95"/>
        <v>4001-5000</v>
      </c>
      <c r="AA983" t="s">
        <v>59</v>
      </c>
      <c r="AB983" t="s">
        <v>36</v>
      </c>
      <c r="AC983" t="s">
        <v>84</v>
      </c>
    </row>
    <row r="984" spans="1:29" x14ac:dyDescent="0.3">
      <c r="A984">
        <v>5974</v>
      </c>
      <c r="B984" t="s">
        <v>410</v>
      </c>
      <c r="C984" s="1">
        <v>45585</v>
      </c>
      <c r="D984" s="1">
        <v>45619</v>
      </c>
      <c r="E984">
        <f t="shared" si="90"/>
        <v>34</v>
      </c>
      <c r="F984" t="str">
        <f t="shared" si="91"/>
        <v>0-100</v>
      </c>
      <c r="G984">
        <v>15.99</v>
      </c>
      <c r="H984">
        <v>236</v>
      </c>
      <c r="I984" t="str">
        <f t="shared" si="92"/>
        <v>201-300</v>
      </c>
      <c r="J984" t="s">
        <v>54</v>
      </c>
      <c r="K984">
        <v>3</v>
      </c>
      <c r="L984">
        <v>5</v>
      </c>
      <c r="M984" t="b">
        <v>1</v>
      </c>
      <c r="N984">
        <v>600</v>
      </c>
      <c r="O984" t="str">
        <f t="shared" si="93"/>
        <v>401-600</v>
      </c>
      <c r="P984">
        <v>199</v>
      </c>
      <c r="Q984" t="str">
        <f t="shared" si="94"/>
        <v>151-200</v>
      </c>
      <c r="R984" t="s">
        <v>51</v>
      </c>
      <c r="S984" t="s">
        <v>72</v>
      </c>
      <c r="T984" t="s">
        <v>40</v>
      </c>
      <c r="U984">
        <v>56</v>
      </c>
      <c r="V984">
        <v>3.7</v>
      </c>
      <c r="W984" t="b">
        <v>0</v>
      </c>
      <c r="X984" t="s">
        <v>33</v>
      </c>
      <c r="Y984">
        <v>3648</v>
      </c>
      <c r="Z984" t="str">
        <f t="shared" si="95"/>
        <v>3001-4000</v>
      </c>
      <c r="AA984" t="s">
        <v>73</v>
      </c>
      <c r="AB984" t="s">
        <v>60</v>
      </c>
      <c r="AC984" t="s">
        <v>43</v>
      </c>
    </row>
    <row r="985" spans="1:29" x14ac:dyDescent="0.3">
      <c r="A985">
        <v>6938</v>
      </c>
      <c r="B985" t="s">
        <v>245</v>
      </c>
      <c r="C985" s="1">
        <v>45417</v>
      </c>
      <c r="D985" s="1">
        <v>45638</v>
      </c>
      <c r="E985">
        <f t="shared" si="90"/>
        <v>221</v>
      </c>
      <c r="F985" t="str">
        <f t="shared" si="91"/>
        <v>201-300</v>
      </c>
      <c r="G985">
        <v>11.99</v>
      </c>
      <c r="H985">
        <v>75</v>
      </c>
      <c r="I985" t="str">
        <f t="shared" si="92"/>
        <v>0-100</v>
      </c>
      <c r="J985" t="s">
        <v>29</v>
      </c>
      <c r="K985">
        <v>4</v>
      </c>
      <c r="L985">
        <v>6</v>
      </c>
      <c r="M985" t="b">
        <v>0</v>
      </c>
      <c r="N985">
        <v>897</v>
      </c>
      <c r="O985" t="str">
        <f t="shared" si="93"/>
        <v>801-1000</v>
      </c>
      <c r="P985">
        <v>59</v>
      </c>
      <c r="Q985" t="str">
        <f t="shared" si="94"/>
        <v>51-100</v>
      </c>
      <c r="R985" t="s">
        <v>71</v>
      </c>
      <c r="S985" t="s">
        <v>57</v>
      </c>
      <c r="T985" t="s">
        <v>32</v>
      </c>
      <c r="U985">
        <v>11</v>
      </c>
      <c r="V985">
        <v>3.4</v>
      </c>
      <c r="W985" t="b">
        <v>0</v>
      </c>
      <c r="X985" t="s">
        <v>33</v>
      </c>
      <c r="Y985">
        <v>4015</v>
      </c>
      <c r="Z985" t="str">
        <f t="shared" si="95"/>
        <v>4001-5000</v>
      </c>
      <c r="AA985" t="s">
        <v>41</v>
      </c>
      <c r="AB985" t="s">
        <v>60</v>
      </c>
      <c r="AC985" t="s">
        <v>84</v>
      </c>
    </row>
    <row r="986" spans="1:29" x14ac:dyDescent="0.3">
      <c r="A986">
        <v>1175</v>
      </c>
      <c r="B986" t="s">
        <v>335</v>
      </c>
      <c r="C986" s="1">
        <v>45363</v>
      </c>
      <c r="D986" s="1">
        <v>45617</v>
      </c>
      <c r="E986">
        <f t="shared" si="90"/>
        <v>254</v>
      </c>
      <c r="F986" t="str">
        <f t="shared" si="91"/>
        <v>201-300</v>
      </c>
      <c r="G986">
        <v>15.99</v>
      </c>
      <c r="H986">
        <v>325</v>
      </c>
      <c r="I986" t="str">
        <f t="shared" si="92"/>
        <v>301-400</v>
      </c>
      <c r="J986" t="s">
        <v>70</v>
      </c>
      <c r="K986">
        <v>3</v>
      </c>
      <c r="L986">
        <v>6</v>
      </c>
      <c r="M986" t="b">
        <v>1</v>
      </c>
      <c r="N986">
        <v>412</v>
      </c>
      <c r="O986" t="str">
        <f t="shared" si="93"/>
        <v>401-600</v>
      </c>
      <c r="P986">
        <v>117</v>
      </c>
      <c r="Q986" t="str">
        <f t="shared" si="94"/>
        <v>101-150</v>
      </c>
      <c r="R986" t="s">
        <v>71</v>
      </c>
      <c r="S986" t="s">
        <v>57</v>
      </c>
      <c r="T986" t="s">
        <v>32</v>
      </c>
      <c r="U986">
        <v>48</v>
      </c>
      <c r="V986">
        <v>4</v>
      </c>
      <c r="W986" t="b">
        <v>1</v>
      </c>
      <c r="X986" t="s">
        <v>33</v>
      </c>
      <c r="Y986">
        <v>2050</v>
      </c>
      <c r="Z986" t="str">
        <f t="shared" si="95"/>
        <v>2001-3000</v>
      </c>
      <c r="AA986" t="s">
        <v>73</v>
      </c>
      <c r="AB986" t="s">
        <v>42</v>
      </c>
      <c r="AC986" t="s">
        <v>84</v>
      </c>
    </row>
    <row r="987" spans="1:29" x14ac:dyDescent="0.3">
      <c r="A987">
        <v>1260</v>
      </c>
      <c r="B987" t="s">
        <v>277</v>
      </c>
      <c r="C987" s="1">
        <v>45363</v>
      </c>
      <c r="D987" s="1">
        <v>45629</v>
      </c>
      <c r="E987">
        <f t="shared" si="90"/>
        <v>266</v>
      </c>
      <c r="F987" t="str">
        <f t="shared" si="91"/>
        <v>201-300</v>
      </c>
      <c r="G987">
        <v>7.99</v>
      </c>
      <c r="H987">
        <v>217</v>
      </c>
      <c r="I987" t="str">
        <f t="shared" si="92"/>
        <v>201-300</v>
      </c>
      <c r="J987" t="s">
        <v>54</v>
      </c>
      <c r="K987">
        <v>5</v>
      </c>
      <c r="L987">
        <v>2</v>
      </c>
      <c r="M987" t="b">
        <v>0</v>
      </c>
      <c r="N987">
        <v>669</v>
      </c>
      <c r="O987" t="str">
        <f t="shared" si="93"/>
        <v>601-800</v>
      </c>
      <c r="P987">
        <v>155</v>
      </c>
      <c r="Q987" t="str">
        <f t="shared" si="94"/>
        <v>151-200</v>
      </c>
      <c r="R987" t="s">
        <v>71</v>
      </c>
      <c r="S987" t="s">
        <v>46</v>
      </c>
      <c r="T987" t="s">
        <v>47</v>
      </c>
      <c r="U987">
        <v>40</v>
      </c>
      <c r="V987">
        <v>4.8</v>
      </c>
      <c r="W987" t="b">
        <v>1</v>
      </c>
      <c r="X987" t="s">
        <v>33</v>
      </c>
      <c r="Y987">
        <v>2390</v>
      </c>
      <c r="Z987" t="str">
        <f t="shared" si="95"/>
        <v>2001-3000</v>
      </c>
      <c r="AA987" t="s">
        <v>73</v>
      </c>
      <c r="AB987" t="s">
        <v>36</v>
      </c>
      <c r="AC987" t="s">
        <v>37</v>
      </c>
    </row>
    <row r="988" spans="1:29" x14ac:dyDescent="0.3">
      <c r="A988">
        <v>4645</v>
      </c>
      <c r="B988" t="s">
        <v>104</v>
      </c>
      <c r="C988" s="1">
        <v>45076</v>
      </c>
      <c r="D988" s="1">
        <v>45640</v>
      </c>
      <c r="E988">
        <f t="shared" si="90"/>
        <v>564</v>
      </c>
      <c r="F988" t="str">
        <f t="shared" si="91"/>
        <v>501-600</v>
      </c>
      <c r="G988">
        <v>7.99</v>
      </c>
      <c r="H988">
        <v>178</v>
      </c>
      <c r="I988" t="str">
        <f t="shared" si="92"/>
        <v>101-200</v>
      </c>
      <c r="J988" t="s">
        <v>29</v>
      </c>
      <c r="K988">
        <v>4</v>
      </c>
      <c r="L988">
        <v>5</v>
      </c>
      <c r="M988" t="b">
        <v>1</v>
      </c>
      <c r="N988">
        <v>323</v>
      </c>
      <c r="O988" t="str">
        <f t="shared" si="93"/>
        <v>201-400</v>
      </c>
      <c r="P988">
        <v>130</v>
      </c>
      <c r="Q988" t="str">
        <f t="shared" si="94"/>
        <v>101-150</v>
      </c>
      <c r="R988" t="s">
        <v>71</v>
      </c>
      <c r="S988" t="s">
        <v>72</v>
      </c>
      <c r="T988" t="s">
        <v>75</v>
      </c>
      <c r="U988">
        <v>29</v>
      </c>
      <c r="V988">
        <v>3</v>
      </c>
      <c r="W988" t="b">
        <v>1</v>
      </c>
      <c r="X988" t="s">
        <v>33</v>
      </c>
      <c r="Y988">
        <v>3079</v>
      </c>
      <c r="Z988" t="str">
        <f t="shared" si="95"/>
        <v>3001-4000</v>
      </c>
      <c r="AA988" t="s">
        <v>41</v>
      </c>
      <c r="AB988" t="s">
        <v>36</v>
      </c>
      <c r="AC988" t="s">
        <v>84</v>
      </c>
    </row>
    <row r="989" spans="1:29" x14ac:dyDescent="0.3">
      <c r="A989">
        <v>1637</v>
      </c>
      <c r="B989" t="s">
        <v>99</v>
      </c>
      <c r="C989" s="1">
        <v>45387</v>
      </c>
      <c r="D989" s="1">
        <v>45615</v>
      </c>
      <c r="E989">
        <f t="shared" si="90"/>
        <v>228</v>
      </c>
      <c r="F989" t="str">
        <f t="shared" si="91"/>
        <v>201-300</v>
      </c>
      <c r="G989">
        <v>15.99</v>
      </c>
      <c r="H989">
        <v>74</v>
      </c>
      <c r="I989" t="str">
        <f t="shared" si="92"/>
        <v>0-100</v>
      </c>
      <c r="J989" t="s">
        <v>50</v>
      </c>
      <c r="K989">
        <v>4</v>
      </c>
      <c r="L989">
        <v>3</v>
      </c>
      <c r="M989" t="b">
        <v>1</v>
      </c>
      <c r="N989">
        <v>646</v>
      </c>
      <c r="O989" t="str">
        <f t="shared" si="93"/>
        <v>601-800</v>
      </c>
      <c r="P989">
        <v>38</v>
      </c>
      <c r="Q989" t="str">
        <f t="shared" si="94"/>
        <v>0-50</v>
      </c>
      <c r="R989" t="s">
        <v>51</v>
      </c>
      <c r="S989" t="s">
        <v>72</v>
      </c>
      <c r="T989" t="s">
        <v>32</v>
      </c>
      <c r="U989">
        <v>37</v>
      </c>
      <c r="V989">
        <v>4.0999999999999996</v>
      </c>
      <c r="W989" t="b">
        <v>0</v>
      </c>
      <c r="X989" t="s">
        <v>33</v>
      </c>
      <c r="Y989">
        <v>4111</v>
      </c>
      <c r="Z989" t="str">
        <f t="shared" si="95"/>
        <v>4001-5000</v>
      </c>
      <c r="AA989" t="s">
        <v>73</v>
      </c>
      <c r="AB989" t="s">
        <v>68</v>
      </c>
      <c r="AC989" t="s">
        <v>37</v>
      </c>
    </row>
    <row r="990" spans="1:29" x14ac:dyDescent="0.3">
      <c r="A990">
        <v>7960</v>
      </c>
      <c r="B990" t="s">
        <v>306</v>
      </c>
      <c r="C990" s="1">
        <v>44935</v>
      </c>
      <c r="D990" s="1">
        <v>45618</v>
      </c>
      <c r="E990">
        <f t="shared" si="90"/>
        <v>683</v>
      </c>
      <c r="F990" t="str">
        <f t="shared" si="91"/>
        <v>601-700</v>
      </c>
      <c r="G990">
        <v>15.99</v>
      </c>
      <c r="H990">
        <v>373</v>
      </c>
      <c r="I990" t="str">
        <f t="shared" si="92"/>
        <v>301-400</v>
      </c>
      <c r="J990" t="s">
        <v>70</v>
      </c>
      <c r="K990">
        <v>1</v>
      </c>
      <c r="L990">
        <v>3</v>
      </c>
      <c r="M990" t="b">
        <v>0</v>
      </c>
      <c r="N990">
        <v>507</v>
      </c>
      <c r="O990" t="str">
        <f t="shared" si="93"/>
        <v>401-600</v>
      </c>
      <c r="P990">
        <v>130</v>
      </c>
      <c r="Q990" t="str">
        <f t="shared" si="94"/>
        <v>101-150</v>
      </c>
      <c r="R990" t="s">
        <v>45</v>
      </c>
      <c r="S990" t="s">
        <v>57</v>
      </c>
      <c r="T990" t="s">
        <v>64</v>
      </c>
      <c r="U990">
        <v>41</v>
      </c>
      <c r="V990">
        <v>3.3</v>
      </c>
      <c r="W990" t="b">
        <v>1</v>
      </c>
      <c r="X990" t="s">
        <v>33</v>
      </c>
      <c r="Y990">
        <v>3221</v>
      </c>
      <c r="Z990" t="str">
        <f t="shared" si="95"/>
        <v>3001-4000</v>
      </c>
      <c r="AA990" t="s">
        <v>35</v>
      </c>
      <c r="AB990" t="s">
        <v>60</v>
      </c>
      <c r="AC990" t="s">
        <v>61</v>
      </c>
    </row>
    <row r="991" spans="1:29" x14ac:dyDescent="0.3">
      <c r="A991">
        <v>9693</v>
      </c>
      <c r="B991" t="s">
        <v>411</v>
      </c>
      <c r="C991" s="1">
        <v>45379</v>
      </c>
      <c r="D991" s="1">
        <v>45626</v>
      </c>
      <c r="E991">
        <f t="shared" si="90"/>
        <v>247</v>
      </c>
      <c r="F991" t="str">
        <f t="shared" si="91"/>
        <v>201-300</v>
      </c>
      <c r="G991">
        <v>15.99</v>
      </c>
      <c r="H991">
        <v>64</v>
      </c>
      <c r="I991" t="str">
        <f t="shared" si="92"/>
        <v>0-100</v>
      </c>
      <c r="J991" t="s">
        <v>70</v>
      </c>
      <c r="K991">
        <v>5</v>
      </c>
      <c r="L991">
        <v>1</v>
      </c>
      <c r="M991" t="b">
        <v>0</v>
      </c>
      <c r="N991">
        <v>881</v>
      </c>
      <c r="O991" t="str">
        <f t="shared" si="93"/>
        <v>801-1000</v>
      </c>
      <c r="P991">
        <v>15</v>
      </c>
      <c r="Q991" t="str">
        <f t="shared" si="94"/>
        <v>0-50</v>
      </c>
      <c r="R991" t="s">
        <v>51</v>
      </c>
      <c r="S991" t="s">
        <v>31</v>
      </c>
      <c r="T991" t="s">
        <v>47</v>
      </c>
      <c r="U991">
        <v>22</v>
      </c>
      <c r="V991">
        <v>3.6</v>
      </c>
      <c r="W991" t="b">
        <v>0</v>
      </c>
      <c r="X991" t="s">
        <v>33</v>
      </c>
      <c r="Y991">
        <v>2461</v>
      </c>
      <c r="Z991" t="str">
        <f t="shared" si="95"/>
        <v>2001-3000</v>
      </c>
      <c r="AA991" t="s">
        <v>73</v>
      </c>
      <c r="AB991" t="s">
        <v>60</v>
      </c>
      <c r="AC991" t="s">
        <v>84</v>
      </c>
    </row>
    <row r="992" spans="1:29" x14ac:dyDescent="0.3">
      <c r="A992">
        <v>8743</v>
      </c>
      <c r="B992" t="s">
        <v>144</v>
      </c>
      <c r="C992" s="1">
        <v>45321</v>
      </c>
      <c r="D992" s="1">
        <v>45621</v>
      </c>
      <c r="E992">
        <f t="shared" si="90"/>
        <v>300</v>
      </c>
      <c r="F992" t="str">
        <f t="shared" si="91"/>
        <v>201-300</v>
      </c>
      <c r="G992">
        <v>11.99</v>
      </c>
      <c r="H992">
        <v>129</v>
      </c>
      <c r="I992" t="str">
        <f t="shared" si="92"/>
        <v>101-200</v>
      </c>
      <c r="J992" t="s">
        <v>29</v>
      </c>
      <c r="K992">
        <v>3</v>
      </c>
      <c r="L992">
        <v>5</v>
      </c>
      <c r="M992" t="b">
        <v>1</v>
      </c>
      <c r="N992">
        <v>594</v>
      </c>
      <c r="O992" t="str">
        <f t="shared" si="93"/>
        <v>401-600</v>
      </c>
      <c r="P992">
        <v>127</v>
      </c>
      <c r="Q992" t="str">
        <f t="shared" si="94"/>
        <v>101-150</v>
      </c>
      <c r="R992" t="s">
        <v>56</v>
      </c>
      <c r="S992" t="s">
        <v>31</v>
      </c>
      <c r="T992" t="s">
        <v>40</v>
      </c>
      <c r="U992">
        <v>79</v>
      </c>
      <c r="V992">
        <v>3.9</v>
      </c>
      <c r="W992" t="b">
        <v>0</v>
      </c>
      <c r="X992" t="s">
        <v>33</v>
      </c>
      <c r="Y992">
        <v>2858</v>
      </c>
      <c r="Z992" t="str">
        <f t="shared" si="95"/>
        <v>2001-3000</v>
      </c>
      <c r="AA992" t="s">
        <v>35</v>
      </c>
      <c r="AB992" t="s">
        <v>68</v>
      </c>
      <c r="AC992" t="s">
        <v>61</v>
      </c>
    </row>
    <row r="993" spans="1:29" x14ac:dyDescent="0.3">
      <c r="A993">
        <v>3379</v>
      </c>
      <c r="B993" t="s">
        <v>391</v>
      </c>
      <c r="C993" s="1">
        <v>45177</v>
      </c>
      <c r="D993" s="1">
        <v>45638</v>
      </c>
      <c r="E993">
        <f t="shared" si="90"/>
        <v>461</v>
      </c>
      <c r="F993" t="str">
        <f t="shared" si="91"/>
        <v>401-500</v>
      </c>
      <c r="G993">
        <v>15.99</v>
      </c>
      <c r="H993">
        <v>297</v>
      </c>
      <c r="I993" t="str">
        <f t="shared" si="92"/>
        <v>201-300</v>
      </c>
      <c r="J993" t="s">
        <v>50</v>
      </c>
      <c r="K993">
        <v>3</v>
      </c>
      <c r="L993">
        <v>1</v>
      </c>
      <c r="M993" t="b">
        <v>1</v>
      </c>
      <c r="N993">
        <v>667</v>
      </c>
      <c r="O993" t="str">
        <f t="shared" si="93"/>
        <v>601-800</v>
      </c>
      <c r="P993">
        <v>75</v>
      </c>
      <c r="Q993" t="str">
        <f t="shared" si="94"/>
        <v>51-100</v>
      </c>
      <c r="R993" t="s">
        <v>56</v>
      </c>
      <c r="S993" t="s">
        <v>31</v>
      </c>
      <c r="T993" t="s">
        <v>40</v>
      </c>
      <c r="U993">
        <v>89</v>
      </c>
      <c r="V993">
        <v>4.5</v>
      </c>
      <c r="W993" t="b">
        <v>0</v>
      </c>
      <c r="X993" t="s">
        <v>33</v>
      </c>
      <c r="Y993">
        <v>4076</v>
      </c>
      <c r="Z993" t="str">
        <f t="shared" si="95"/>
        <v>4001-5000</v>
      </c>
      <c r="AA993" t="s">
        <v>73</v>
      </c>
      <c r="AB993" t="s">
        <v>77</v>
      </c>
      <c r="AC993" t="s">
        <v>84</v>
      </c>
    </row>
    <row r="994" spans="1:29" x14ac:dyDescent="0.3">
      <c r="A994">
        <v>7696</v>
      </c>
      <c r="B994" t="s">
        <v>156</v>
      </c>
      <c r="C994" s="1">
        <v>45237</v>
      </c>
      <c r="D994" s="1">
        <v>45626</v>
      </c>
      <c r="E994">
        <f t="shared" si="90"/>
        <v>389</v>
      </c>
      <c r="F994" t="str">
        <f t="shared" si="91"/>
        <v>301-400</v>
      </c>
      <c r="G994">
        <v>15.99</v>
      </c>
      <c r="H994">
        <v>235</v>
      </c>
      <c r="I994" t="str">
        <f t="shared" si="92"/>
        <v>201-300</v>
      </c>
      <c r="J994" t="s">
        <v>29</v>
      </c>
      <c r="K994">
        <v>2</v>
      </c>
      <c r="L994">
        <v>5</v>
      </c>
      <c r="M994" t="b">
        <v>0</v>
      </c>
      <c r="N994">
        <v>709</v>
      </c>
      <c r="O994" t="str">
        <f t="shared" si="93"/>
        <v>601-800</v>
      </c>
      <c r="P994">
        <v>151</v>
      </c>
      <c r="Q994" t="str">
        <f t="shared" si="94"/>
        <v>151-200</v>
      </c>
      <c r="R994" t="s">
        <v>51</v>
      </c>
      <c r="S994" t="s">
        <v>46</v>
      </c>
      <c r="T994" t="s">
        <v>40</v>
      </c>
      <c r="U994">
        <v>72</v>
      </c>
      <c r="V994">
        <v>3.7</v>
      </c>
      <c r="W994" t="b">
        <v>0</v>
      </c>
      <c r="X994" t="s">
        <v>33</v>
      </c>
      <c r="Y994">
        <v>2163</v>
      </c>
      <c r="Z994" t="str">
        <f t="shared" si="95"/>
        <v>2001-3000</v>
      </c>
      <c r="AA994" t="s">
        <v>65</v>
      </c>
      <c r="AB994" t="s">
        <v>68</v>
      </c>
      <c r="AC994" t="s">
        <v>84</v>
      </c>
    </row>
    <row r="995" spans="1:29" x14ac:dyDescent="0.3">
      <c r="A995">
        <v>8552</v>
      </c>
      <c r="B995" t="s">
        <v>28</v>
      </c>
      <c r="C995" s="1">
        <v>45252</v>
      </c>
      <c r="D995" s="1">
        <v>45623</v>
      </c>
      <c r="E995">
        <f t="shared" si="90"/>
        <v>371</v>
      </c>
      <c r="F995" t="str">
        <f t="shared" si="91"/>
        <v>301-400</v>
      </c>
      <c r="G995">
        <v>15.99</v>
      </c>
      <c r="H995">
        <v>390</v>
      </c>
      <c r="I995" t="str">
        <f t="shared" si="92"/>
        <v>301-400</v>
      </c>
      <c r="J995" t="s">
        <v>29</v>
      </c>
      <c r="K995">
        <v>2</v>
      </c>
      <c r="L995">
        <v>4</v>
      </c>
      <c r="M995" t="b">
        <v>0</v>
      </c>
      <c r="N995">
        <v>537</v>
      </c>
      <c r="O995" t="str">
        <f t="shared" si="93"/>
        <v>401-600</v>
      </c>
      <c r="P995">
        <v>101</v>
      </c>
      <c r="Q995" t="str">
        <f t="shared" si="94"/>
        <v>101-150</v>
      </c>
      <c r="R995" t="s">
        <v>51</v>
      </c>
      <c r="S995" t="s">
        <v>46</v>
      </c>
      <c r="T995" t="s">
        <v>58</v>
      </c>
      <c r="U995">
        <v>64</v>
      </c>
      <c r="V995">
        <v>3</v>
      </c>
      <c r="W995" t="b">
        <v>1</v>
      </c>
      <c r="X995" t="s">
        <v>33</v>
      </c>
      <c r="Y995">
        <v>3726</v>
      </c>
      <c r="Z995" t="str">
        <f t="shared" si="95"/>
        <v>3001-4000</v>
      </c>
      <c r="AA995" t="s">
        <v>41</v>
      </c>
      <c r="AB995" t="s">
        <v>77</v>
      </c>
      <c r="AC995" t="s">
        <v>61</v>
      </c>
    </row>
    <row r="996" spans="1:29" x14ac:dyDescent="0.3">
      <c r="A996">
        <v>5065</v>
      </c>
      <c r="B996" t="s">
        <v>177</v>
      </c>
      <c r="C996" s="1">
        <v>44981</v>
      </c>
      <c r="D996" s="1">
        <v>45626</v>
      </c>
      <c r="E996">
        <f t="shared" si="90"/>
        <v>645</v>
      </c>
      <c r="F996" t="str">
        <f t="shared" si="91"/>
        <v>601-700</v>
      </c>
      <c r="G996">
        <v>11.99</v>
      </c>
      <c r="H996">
        <v>362</v>
      </c>
      <c r="I996" t="str">
        <f t="shared" si="92"/>
        <v>301-400</v>
      </c>
      <c r="J996" t="s">
        <v>89</v>
      </c>
      <c r="K996">
        <v>2</v>
      </c>
      <c r="L996">
        <v>6</v>
      </c>
      <c r="M996" t="b">
        <v>1</v>
      </c>
      <c r="N996">
        <v>490</v>
      </c>
      <c r="O996" t="str">
        <f t="shared" si="93"/>
        <v>401-600</v>
      </c>
      <c r="P996">
        <v>22</v>
      </c>
      <c r="Q996" t="str">
        <f t="shared" si="94"/>
        <v>0-50</v>
      </c>
      <c r="R996" t="s">
        <v>51</v>
      </c>
      <c r="S996" t="s">
        <v>72</v>
      </c>
      <c r="T996" t="s">
        <v>40</v>
      </c>
      <c r="U996">
        <v>62</v>
      </c>
      <c r="V996">
        <v>4.7</v>
      </c>
      <c r="W996" t="b">
        <v>1</v>
      </c>
      <c r="X996" t="s">
        <v>33</v>
      </c>
      <c r="Y996">
        <v>47</v>
      </c>
      <c r="Z996" t="str">
        <f t="shared" si="95"/>
        <v>0-1000</v>
      </c>
      <c r="AA996" t="s">
        <v>41</v>
      </c>
      <c r="AB996" t="s">
        <v>77</v>
      </c>
      <c r="AC996" t="s">
        <v>84</v>
      </c>
    </row>
    <row r="997" spans="1:29" x14ac:dyDescent="0.3">
      <c r="A997">
        <v>6878</v>
      </c>
      <c r="B997" t="s">
        <v>55</v>
      </c>
      <c r="C997" s="1">
        <v>45408</v>
      </c>
      <c r="D997" s="1">
        <v>45623</v>
      </c>
      <c r="E997">
        <f t="shared" si="90"/>
        <v>215</v>
      </c>
      <c r="F997" t="str">
        <f t="shared" si="91"/>
        <v>201-300</v>
      </c>
      <c r="G997">
        <v>7.99</v>
      </c>
      <c r="H997">
        <v>136</v>
      </c>
      <c r="I997" t="str">
        <f t="shared" si="92"/>
        <v>101-200</v>
      </c>
      <c r="J997" t="s">
        <v>50</v>
      </c>
      <c r="K997">
        <v>5</v>
      </c>
      <c r="L997">
        <v>5</v>
      </c>
      <c r="M997" t="b">
        <v>1</v>
      </c>
      <c r="N997">
        <v>20</v>
      </c>
      <c r="O997" t="str">
        <f t="shared" si="93"/>
        <v>0-200</v>
      </c>
      <c r="P997">
        <v>18</v>
      </c>
      <c r="Q997" t="str">
        <f t="shared" si="94"/>
        <v>0-50</v>
      </c>
      <c r="R997" t="s">
        <v>45</v>
      </c>
      <c r="S997" t="s">
        <v>46</v>
      </c>
      <c r="T997" t="s">
        <v>32</v>
      </c>
      <c r="U997">
        <v>7</v>
      </c>
      <c r="V997">
        <v>4.4000000000000004</v>
      </c>
      <c r="W997" t="b">
        <v>1</v>
      </c>
      <c r="X997" t="s">
        <v>33</v>
      </c>
      <c r="Y997">
        <v>4742</v>
      </c>
      <c r="Z997" t="str">
        <f t="shared" si="95"/>
        <v>4001-5000</v>
      </c>
      <c r="AA997" t="s">
        <v>73</v>
      </c>
      <c r="AB997" t="s">
        <v>36</v>
      </c>
      <c r="AC997" t="s">
        <v>37</v>
      </c>
    </row>
    <row r="998" spans="1:29" x14ac:dyDescent="0.3">
      <c r="A998">
        <v>5681</v>
      </c>
      <c r="B998" t="s">
        <v>175</v>
      </c>
      <c r="C998" s="1">
        <v>45420</v>
      </c>
      <c r="D998" s="1">
        <v>45634</v>
      </c>
      <c r="E998">
        <f t="shared" si="90"/>
        <v>214</v>
      </c>
      <c r="F998" t="str">
        <f t="shared" si="91"/>
        <v>201-300</v>
      </c>
      <c r="G998">
        <v>11.99</v>
      </c>
      <c r="H998">
        <v>159</v>
      </c>
      <c r="I998" t="str">
        <f t="shared" si="92"/>
        <v>101-200</v>
      </c>
      <c r="J998" t="s">
        <v>89</v>
      </c>
      <c r="K998">
        <v>4</v>
      </c>
      <c r="L998">
        <v>6</v>
      </c>
      <c r="M998" t="b">
        <v>1</v>
      </c>
      <c r="N998">
        <v>824</v>
      </c>
      <c r="O998" t="str">
        <f t="shared" si="93"/>
        <v>801-1000</v>
      </c>
      <c r="P998">
        <v>31</v>
      </c>
      <c r="Q998" t="str">
        <f t="shared" si="94"/>
        <v>0-50</v>
      </c>
      <c r="R998" t="s">
        <v>56</v>
      </c>
      <c r="S998" t="s">
        <v>72</v>
      </c>
      <c r="T998" t="s">
        <v>64</v>
      </c>
      <c r="U998">
        <v>13</v>
      </c>
      <c r="V998">
        <v>3.3</v>
      </c>
      <c r="W998" t="b">
        <v>0</v>
      </c>
      <c r="X998" t="s">
        <v>33</v>
      </c>
      <c r="Y998">
        <v>2910</v>
      </c>
      <c r="Z998" t="str">
        <f t="shared" si="95"/>
        <v>2001-3000</v>
      </c>
      <c r="AA998" t="s">
        <v>41</v>
      </c>
      <c r="AB998" t="s">
        <v>60</v>
      </c>
      <c r="AC998" t="s">
        <v>61</v>
      </c>
    </row>
    <row r="999" spans="1:29" x14ac:dyDescent="0.3">
      <c r="A999">
        <v>4448</v>
      </c>
      <c r="B999" t="s">
        <v>131</v>
      </c>
      <c r="C999" s="1">
        <v>45374</v>
      </c>
      <c r="D999" s="1">
        <v>45642</v>
      </c>
      <c r="E999">
        <f t="shared" si="90"/>
        <v>268</v>
      </c>
      <c r="F999" t="str">
        <f t="shared" si="91"/>
        <v>201-300</v>
      </c>
      <c r="G999">
        <v>11.99</v>
      </c>
      <c r="H999">
        <v>99</v>
      </c>
      <c r="I999" t="str">
        <f t="shared" si="92"/>
        <v>0-100</v>
      </c>
      <c r="J999" t="s">
        <v>50</v>
      </c>
      <c r="K999">
        <v>4</v>
      </c>
      <c r="L999">
        <v>2</v>
      </c>
      <c r="M999" t="b">
        <v>0</v>
      </c>
      <c r="N999">
        <v>319</v>
      </c>
      <c r="O999" t="str">
        <f t="shared" si="93"/>
        <v>201-400</v>
      </c>
      <c r="P999">
        <v>187</v>
      </c>
      <c r="Q999" t="str">
        <f t="shared" si="94"/>
        <v>151-200</v>
      </c>
      <c r="R999" t="s">
        <v>67</v>
      </c>
      <c r="S999" t="s">
        <v>57</v>
      </c>
      <c r="T999" t="s">
        <v>64</v>
      </c>
      <c r="U999">
        <v>58</v>
      </c>
      <c r="V999">
        <v>3.6</v>
      </c>
      <c r="W999" t="b">
        <v>0</v>
      </c>
      <c r="X999" t="s">
        <v>33</v>
      </c>
      <c r="Y999">
        <v>1180</v>
      </c>
      <c r="Z999" t="str">
        <f t="shared" si="95"/>
        <v>1001-2000</v>
      </c>
      <c r="AA999" t="s">
        <v>73</v>
      </c>
      <c r="AB999" t="s">
        <v>36</v>
      </c>
      <c r="AC999" t="s">
        <v>61</v>
      </c>
    </row>
    <row r="1000" spans="1:29" x14ac:dyDescent="0.3">
      <c r="A1000">
        <v>5795</v>
      </c>
      <c r="B1000" t="s">
        <v>156</v>
      </c>
      <c r="C1000" s="1">
        <v>45255</v>
      </c>
      <c r="D1000" s="1">
        <v>45639</v>
      </c>
      <c r="E1000">
        <f t="shared" si="90"/>
        <v>384</v>
      </c>
      <c r="F1000" t="str">
        <f t="shared" si="91"/>
        <v>301-400</v>
      </c>
      <c r="G1000">
        <v>11.99</v>
      </c>
      <c r="H1000">
        <v>157</v>
      </c>
      <c r="I1000" t="str">
        <f t="shared" si="92"/>
        <v>101-200</v>
      </c>
      <c r="J1000" t="s">
        <v>29</v>
      </c>
      <c r="K1000">
        <v>4</v>
      </c>
      <c r="L1000">
        <v>2</v>
      </c>
      <c r="M1000" t="b">
        <v>0</v>
      </c>
      <c r="N1000">
        <v>754</v>
      </c>
      <c r="O1000" t="str">
        <f t="shared" si="93"/>
        <v>601-800</v>
      </c>
      <c r="P1000">
        <v>23</v>
      </c>
      <c r="Q1000" t="str">
        <f t="shared" si="94"/>
        <v>0-50</v>
      </c>
      <c r="R1000" t="s">
        <v>71</v>
      </c>
      <c r="S1000" t="s">
        <v>46</v>
      </c>
      <c r="T1000" t="s">
        <v>58</v>
      </c>
      <c r="U1000">
        <v>43</v>
      </c>
      <c r="V1000">
        <v>4.4000000000000004</v>
      </c>
      <c r="W1000" t="b">
        <v>0</v>
      </c>
      <c r="X1000" t="s">
        <v>33</v>
      </c>
      <c r="Y1000">
        <v>1965</v>
      </c>
      <c r="Z1000" t="str">
        <f t="shared" si="95"/>
        <v>1001-2000</v>
      </c>
      <c r="AA1000" t="s">
        <v>65</v>
      </c>
      <c r="AB1000" t="s">
        <v>42</v>
      </c>
      <c r="AC1000" t="s">
        <v>61</v>
      </c>
    </row>
    <row r="1001" spans="1:29" x14ac:dyDescent="0.3">
      <c r="A1001">
        <v>5320</v>
      </c>
      <c r="B1001" t="s">
        <v>144</v>
      </c>
      <c r="C1001" s="1">
        <v>45197</v>
      </c>
      <c r="D1001" s="1">
        <v>45635</v>
      </c>
      <c r="E1001">
        <f t="shared" si="90"/>
        <v>438</v>
      </c>
      <c r="F1001" t="str">
        <f t="shared" si="91"/>
        <v>401-500</v>
      </c>
      <c r="G1001">
        <v>11.99</v>
      </c>
      <c r="H1001">
        <v>123</v>
      </c>
      <c r="I1001" t="str">
        <f t="shared" si="92"/>
        <v>101-200</v>
      </c>
      <c r="J1001" t="s">
        <v>54</v>
      </c>
      <c r="K1001">
        <v>1</v>
      </c>
      <c r="L1001">
        <v>6</v>
      </c>
      <c r="M1001" t="b">
        <v>0</v>
      </c>
      <c r="N1001">
        <v>718</v>
      </c>
      <c r="O1001" t="str">
        <f t="shared" si="93"/>
        <v>601-800</v>
      </c>
      <c r="P1001">
        <v>25</v>
      </c>
      <c r="Q1001" t="str">
        <f t="shared" si="94"/>
        <v>0-50</v>
      </c>
      <c r="R1001" t="s">
        <v>30</v>
      </c>
      <c r="S1001" t="s">
        <v>31</v>
      </c>
      <c r="T1001" t="s">
        <v>40</v>
      </c>
      <c r="U1001">
        <v>73</v>
      </c>
      <c r="V1001">
        <v>4.4000000000000004</v>
      </c>
      <c r="W1001" t="b">
        <v>0</v>
      </c>
      <c r="X1001" t="s">
        <v>33</v>
      </c>
      <c r="Y1001">
        <v>3179</v>
      </c>
      <c r="Z1001" t="str">
        <f t="shared" si="95"/>
        <v>3001-4000</v>
      </c>
      <c r="AA1001" t="s">
        <v>59</v>
      </c>
      <c r="AB1001" t="s">
        <v>42</v>
      </c>
      <c r="AC100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Subscription &amp; Revenue Analysi</vt:lpstr>
      <vt:lpstr>User Engagement Metrics</vt:lpstr>
      <vt:lpstr>Demographic &amp; Behavioral Insigh</vt:lpstr>
      <vt:lpstr>Retention &amp; Loyalty</vt:lpstr>
      <vt:lpstr>Payment Preferences &amp; Regional </vt:lpstr>
      <vt:lpstr>Hero_Assignment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Abhinav Verma</cp:lastModifiedBy>
  <dcterms:created xsi:type="dcterms:W3CDTF">2025-08-03T08:42:38Z</dcterms:created>
  <dcterms:modified xsi:type="dcterms:W3CDTF">2025-08-03T12:03:14Z</dcterms:modified>
</cp:coreProperties>
</file>