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94" documentId="13_ncr:1_{7086684E-FB3B-488B-91FE-874AD7A04FB5}" xr6:coauthVersionLast="47" xr6:coauthVersionMax="47" xr10:uidLastSave="{286D18FE-62AE-42F2-AC91-A11700DB1592}"/>
  <bookViews>
    <workbookView xWindow="-108" yWindow="-108" windowWidth="23256" windowHeight="13896" activeTab="2" xr2:uid="{00000000-000D-0000-FFFF-FFFF00000000}"/>
  </bookViews>
  <sheets>
    <sheet name="Early Start (1)" sheetId="1" r:id="rId1"/>
    <sheet name="Late Start (1)" sheetId="2" r:id="rId2"/>
    <sheet name="Slack (1)" sheetId="3" r:id="rId3"/>
    <sheet name="Expediate (1)" sheetId="4" r:id="rId4"/>
  </sheets>
  <definedNames>
    <definedName name="solver_adj" localSheetId="0" hidden="1">'Early Start (1)'!$B$3:$B$10</definedName>
    <definedName name="solver_adj" localSheetId="1" hidden="1">'Late Start (1)'!$B$3:$B$10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'Early Start (1)'!$B$3:$B$10</definedName>
    <definedName name="solver_lhs1" localSheetId="1" hidden="1">'Late Start (1)'!$B$3:$B$10</definedName>
    <definedName name="solver_lhs2" localSheetId="0" hidden="1">'Early Start (1)'!$G$3:$G$13</definedName>
    <definedName name="solver_lhs2" localSheetId="1" hidden="1">'Late Start (1)'!$G$3:$G$13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'Early Start (1)'!$B$13</definedName>
    <definedName name="solver_opt" localSheetId="1" hidden="1">'Late Start (1)'!$B$13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hs1" localSheetId="0" hidden="1">'Early Start (1)'!$B$10</definedName>
    <definedName name="solver_rhs1" localSheetId="1" hidden="1">'Late Start (1)'!$B$13</definedName>
    <definedName name="solver_rhs2" localSheetId="0" hidden="1">'Early Start (1)'!$I$3:$I$13</definedName>
    <definedName name="solver_rhs2" localSheetId="1" hidden="1">'Late Start (1)'!$I$3:$I$13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3" i="3"/>
  <c r="J4" i="3"/>
  <c r="J5" i="3"/>
  <c r="J6" i="3"/>
  <c r="J7" i="3"/>
  <c r="J8" i="3"/>
  <c r="J9" i="3"/>
  <c r="J10" i="3"/>
  <c r="J11" i="3"/>
  <c r="J3" i="3"/>
  <c r="I13" i="1"/>
  <c r="I12" i="1"/>
  <c r="I4" i="3"/>
  <c r="I5" i="3"/>
  <c r="I6" i="3"/>
  <c r="I7" i="3"/>
  <c r="I8" i="3"/>
  <c r="I9" i="3"/>
  <c r="I10" i="3"/>
  <c r="I11" i="3"/>
  <c r="I3" i="3"/>
  <c r="B13" i="2"/>
  <c r="G5" i="4"/>
  <c r="G6" i="4"/>
  <c r="G7" i="4"/>
  <c r="G8" i="4"/>
  <c r="G9" i="4"/>
  <c r="G10" i="4"/>
  <c r="G2" i="4"/>
  <c r="G3" i="4"/>
  <c r="G4" i="4"/>
  <c r="B13" i="1"/>
  <c r="I13" i="2"/>
  <c r="I12" i="2"/>
  <c r="I11" i="2"/>
  <c r="I10" i="2"/>
  <c r="I9" i="2"/>
  <c r="I8" i="2"/>
  <c r="I7" i="2"/>
  <c r="I6" i="2"/>
  <c r="I5" i="2"/>
  <c r="I4" i="2"/>
  <c r="I3" i="2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<sst xmlns="http://schemas.openxmlformats.org/spreadsheetml/2006/main" count="161" uniqueCount="62">
  <si>
    <t>x1</t>
  </si>
  <si>
    <t>x2</t>
  </si>
  <si>
    <t>x3</t>
  </si>
  <si>
    <t>x4</t>
  </si>
  <si>
    <t>x5</t>
  </si>
  <si>
    <t>x6</t>
  </si>
  <si>
    <t>x7</t>
  </si>
  <si>
    <t>x8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</si>
  <si>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</si>
  <si>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</si>
  <si>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</si>
  <si>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</si>
  <si>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</si>
  <si>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</si>
  <si>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</si>
  <si>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</si>
  <si>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</si>
  <si>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</si>
  <si>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Precedence</t>
  </si>
  <si>
    <t>Decision Var</t>
  </si>
  <si>
    <t>DV &lt;= X8</t>
  </si>
  <si>
    <t>x2-x1</t>
  </si>
  <si>
    <t>x3-x2</t>
  </si>
  <si>
    <t>x4-x2</t>
  </si>
  <si>
    <t>x7-x3</t>
  </si>
  <si>
    <t>x5-x4</t>
  </si>
  <si>
    <t>x6-x4</t>
  </si>
  <si>
    <t>x7-x5</t>
  </si>
  <si>
    <t>x7-x6</t>
  </si>
  <si>
    <t>x8-x7</t>
  </si>
  <si>
    <t>Obj F(x)</t>
  </si>
  <si>
    <t>LHS</t>
  </si>
  <si>
    <t>Sign</t>
  </si>
  <si>
    <t>RHS</t>
  </si>
  <si>
    <t>B &amp; C</t>
  </si>
  <si>
    <t>E &amp; F</t>
  </si>
  <si>
    <t>D, G &amp; H</t>
  </si>
  <si>
    <t>x3-x4</t>
  </si>
  <si>
    <t>x6-x5</t>
  </si>
  <si>
    <t>Early Start time</t>
  </si>
  <si>
    <t>Time Given    &lt;=    Time calculated</t>
  </si>
  <si>
    <t>Late Start time</t>
  </si>
  <si>
    <t>Slack</t>
  </si>
  <si>
    <t>Expediated Time</t>
  </si>
  <si>
    <t>Normal Cost</t>
  </si>
  <si>
    <t>Expediated Cost</t>
  </si>
  <si>
    <t>Cost Per Week</t>
  </si>
  <si>
    <t>Cost Per Week = (Expediated Cost-Normal Cost)/(Expediated Cost- Cost Per Week)</t>
  </si>
  <si>
    <t>Normal Time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</si>
  <si>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is Node</t>
    </r>
  </si>
  <si>
    <t>DV (Crashed by time)</t>
  </si>
  <si>
    <t>ES</t>
  </si>
  <si>
    <t>EF</t>
  </si>
  <si>
    <t>LS</t>
  </si>
  <si>
    <t>LF</t>
  </si>
  <si>
    <t>Task</t>
  </si>
  <si>
    <t>Time</t>
  </si>
  <si>
    <t>NODE</t>
  </si>
  <si>
    <t>Task Nodes</t>
  </si>
  <si>
    <t>P1</t>
  </si>
  <si>
    <t>P2</t>
  </si>
  <si>
    <t>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</si>
</sst>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75" zoomScaleNormal="175" workbookViewId="0">
      <selection activeCell="G3" sqref="G3:G11"/>
    </sheetView>
  </sheetViews>
  <sheetFormatPr defaultRowHeight="14.4" x14ac:dyDescent="0.3"/>
  <cols>
    <col min="1" max="1" width="13.88671875" bestFit="1" customWidth="1"/>
    <col min="2" max="2" width="11.33203125" bestFit="1" customWidth="1"/>
    <col min="3" max="3" width="11.33203125" customWidth="1"/>
    <col min="6" max="6" width="10.5546875" bestFit="1" customWidth="1"/>
    <col min="7" max="7" width="10.33203125" bestFit="1" customWidth="1"/>
    <col min="9" max="9" width="9.6640625" customWidth="1"/>
  </cols>
  <sheetData>
    <row r="1" spans="1:9" s="1" customFormat="1" ht="15.6" x14ac:dyDescent="0.35">
      <c r="A1" s="6" t="s">
        <v>49</v>
      </c>
      <c r="B1" s="6"/>
      <c r="G1" s="1" t="s">
        <v>31</v>
      </c>
      <c r="H1" s="1" t="s">
        <v>32</v>
      </c>
      <c r="I1" s="1" t="s">
        <v>33</v>
      </c>
    </row>
    <row r="2" spans="1:9" s="1" customFormat="1" x14ac:dyDescent="0.3">
      <c r="A2" s="1" t="s">
        <v>39</v>
      </c>
      <c r="B2" s="1" t="s">
        <v>19</v>
      </c>
      <c r="E2" s="1" t="s">
        <v>8</v>
      </c>
      <c r="F2" s="1" t="s">
        <v>18</v>
      </c>
      <c r="G2" s="5" t="s">
        <v>40</v>
      </c>
      <c r="H2" s="5"/>
      <c r="I2" s="5"/>
    </row>
    <row r="3" spans="1:9" x14ac:dyDescent="0.3">
      <c r="A3" t="s">
        <v>0</v>
      </c>
      <c r="B3">
        <v>0</v>
      </c>
      <c r="E3" t="s">
        <v>9</v>
      </c>
      <c r="G3">
        <v>3</v>
      </c>
      <c r="H3" t="s">
        <v>21</v>
      </c>
      <c r="I3">
        <f>B4-B3</f>
        <v>3</v>
      </c>
    </row>
    <row r="4" spans="1:9" x14ac:dyDescent="0.3">
      <c r="A4" t="s">
        <v>1</v>
      </c>
      <c r="B4">
        <v>3</v>
      </c>
      <c r="E4" t="s">
        <v>10</v>
      </c>
      <c r="F4" t="s">
        <v>9</v>
      </c>
      <c r="G4">
        <v>4</v>
      </c>
      <c r="H4" t="s">
        <v>22</v>
      </c>
      <c r="I4">
        <f>B5-B4</f>
        <v>4</v>
      </c>
    </row>
    <row r="5" spans="1:9" x14ac:dyDescent="0.3">
      <c r="A5" t="s">
        <v>2</v>
      </c>
      <c r="B5">
        <v>7</v>
      </c>
      <c r="E5" t="s">
        <v>11</v>
      </c>
      <c r="F5" t="s">
        <v>9</v>
      </c>
      <c r="G5">
        <v>2</v>
      </c>
      <c r="H5" t="s">
        <v>23</v>
      </c>
      <c r="I5">
        <f>B6-B4</f>
        <v>2</v>
      </c>
    </row>
    <row r="6" spans="1:9" x14ac:dyDescent="0.3">
      <c r="A6" t="s">
        <v>3</v>
      </c>
      <c r="B6">
        <v>5</v>
      </c>
      <c r="E6" t="s">
        <v>12</v>
      </c>
      <c r="F6" t="s">
        <v>34</v>
      </c>
      <c r="G6">
        <v>6</v>
      </c>
      <c r="H6" t="s">
        <v>24</v>
      </c>
      <c r="I6">
        <f>B9-B5</f>
        <v>10</v>
      </c>
    </row>
    <row r="7" spans="1:9" x14ac:dyDescent="0.3">
      <c r="A7" t="s">
        <v>4</v>
      </c>
      <c r="B7">
        <v>10</v>
      </c>
      <c r="E7" t="s">
        <v>13</v>
      </c>
      <c r="F7" t="s">
        <v>11</v>
      </c>
      <c r="G7">
        <v>5</v>
      </c>
      <c r="H7" t="s">
        <v>25</v>
      </c>
      <c r="I7">
        <f>B7-B6</f>
        <v>5</v>
      </c>
    </row>
    <row r="8" spans="1:9" x14ac:dyDescent="0.3">
      <c r="A8" t="s">
        <v>5</v>
      </c>
      <c r="B8">
        <v>10</v>
      </c>
      <c r="E8" t="s">
        <v>14</v>
      </c>
      <c r="F8" t="s">
        <v>11</v>
      </c>
      <c r="G8">
        <v>3</v>
      </c>
      <c r="H8" t="s">
        <v>26</v>
      </c>
      <c r="I8">
        <f>B8-B6</f>
        <v>5</v>
      </c>
    </row>
    <row r="9" spans="1:9" x14ac:dyDescent="0.3">
      <c r="A9" t="s">
        <v>6</v>
      </c>
      <c r="B9">
        <v>17</v>
      </c>
      <c r="E9" t="s">
        <v>15</v>
      </c>
      <c r="F9" t="s">
        <v>13</v>
      </c>
      <c r="G9">
        <v>7</v>
      </c>
      <c r="H9" t="s">
        <v>27</v>
      </c>
      <c r="I9">
        <f>B9-B7</f>
        <v>7</v>
      </c>
    </row>
    <row r="10" spans="1:9" x14ac:dyDescent="0.3">
      <c r="A10" t="s">
        <v>7</v>
      </c>
      <c r="B10">
        <v>25</v>
      </c>
      <c r="E10" t="s">
        <v>16</v>
      </c>
      <c r="F10" t="s">
        <v>35</v>
      </c>
      <c r="G10">
        <v>5</v>
      </c>
      <c r="H10" t="s">
        <v>28</v>
      </c>
      <c r="I10">
        <f>B9-B8</f>
        <v>7</v>
      </c>
    </row>
    <row r="11" spans="1:9" x14ac:dyDescent="0.3">
      <c r="B11" t="s">
        <v>20</v>
      </c>
      <c r="E11" t="s">
        <v>17</v>
      </c>
      <c r="F11" t="s">
        <v>36</v>
      </c>
      <c r="G11">
        <v>8</v>
      </c>
      <c r="H11" t="s">
        <v>29</v>
      </c>
      <c r="I11">
        <f>B10-B9</f>
        <v>8</v>
      </c>
    </row>
    <row r="12" spans="1:9" x14ac:dyDescent="0.3">
      <c r="E12" t="s">
        <v>59</v>
      </c>
      <c r="G12">
        <v>0</v>
      </c>
      <c r="H12" t="s">
        <v>37</v>
      </c>
      <c r="I12">
        <f>B5-B6</f>
        <v>2</v>
      </c>
    </row>
    <row r="13" spans="1:9" x14ac:dyDescent="0.3">
      <c r="A13" s="1" t="s">
        <v>30</v>
      </c>
      <c r="B13" s="2">
        <f>SUM(B3:B10)</f>
        <v>77</v>
      </c>
      <c r="E13" t="s">
        <v>60</v>
      </c>
      <c r="G13">
        <v>0</v>
      </c>
      <c r="H13" t="s">
        <v>38</v>
      </c>
      <c r="I13">
        <f>B8-B7</f>
        <v>0</v>
      </c>
    </row>
  </sheetData>
  <mergeCells count="2">
    <mergeCell ref="G2:I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32E1-E454-4955-BD09-2245681A9F95}">
  <dimension ref="A1:I13"/>
  <sheetViews>
    <sheetView zoomScale="175" zoomScaleNormal="175" workbookViewId="0">
      <selection activeCell="B13" sqref="B13"/>
    </sheetView>
  </sheetViews>
  <sheetFormatPr defaultRowHeight="14.4" x14ac:dyDescent="0.3"/>
  <cols>
    <col min="2" max="2" width="11.5546875" bestFit="1" customWidth="1"/>
    <col min="9" max="9" width="12.21875" customWidth="1"/>
  </cols>
  <sheetData>
    <row r="1" spans="1:9" x14ac:dyDescent="0.3">
      <c r="A1" s="1"/>
      <c r="B1" s="1"/>
      <c r="C1" s="1"/>
      <c r="D1" s="1"/>
      <c r="E1" s="1"/>
      <c r="F1" s="1"/>
      <c r="G1" s="1" t="s">
        <v>31</v>
      </c>
      <c r="H1" s="1" t="s">
        <v>32</v>
      </c>
      <c r="I1" s="1" t="s">
        <v>33</v>
      </c>
    </row>
    <row r="2" spans="1:9" x14ac:dyDescent="0.3">
      <c r="A2" s="1" t="s">
        <v>41</v>
      </c>
      <c r="B2" s="1" t="s">
        <v>19</v>
      </c>
      <c r="C2" s="1"/>
      <c r="D2" s="1"/>
      <c r="E2" s="1" t="s">
        <v>8</v>
      </c>
      <c r="F2" s="1" t="s">
        <v>18</v>
      </c>
      <c r="G2" s="5" t="s">
        <v>40</v>
      </c>
      <c r="H2" s="5"/>
      <c r="I2" s="5"/>
    </row>
    <row r="3" spans="1:9" x14ac:dyDescent="0.3">
      <c r="A3" t="s">
        <v>0</v>
      </c>
      <c r="B3">
        <v>0</v>
      </c>
      <c r="E3" t="s">
        <v>9</v>
      </c>
      <c r="G3">
        <v>3</v>
      </c>
      <c r="H3" t="s">
        <v>21</v>
      </c>
      <c r="I3">
        <f>B4-B3</f>
        <v>3</v>
      </c>
    </row>
    <row r="4" spans="1:9" x14ac:dyDescent="0.3">
      <c r="A4" t="s">
        <v>1</v>
      </c>
      <c r="B4">
        <v>3</v>
      </c>
      <c r="E4" t="s">
        <v>10</v>
      </c>
      <c r="F4" t="s">
        <v>9</v>
      </c>
      <c r="G4">
        <v>4</v>
      </c>
      <c r="H4" t="s">
        <v>22</v>
      </c>
      <c r="I4">
        <f>B5-B4</f>
        <v>8</v>
      </c>
    </row>
    <row r="5" spans="1:9" x14ac:dyDescent="0.3">
      <c r="A5" t="s">
        <v>2</v>
      </c>
      <c r="B5">
        <v>11</v>
      </c>
      <c r="E5" t="s">
        <v>11</v>
      </c>
      <c r="F5" t="s">
        <v>9</v>
      </c>
      <c r="G5">
        <v>2</v>
      </c>
      <c r="H5" t="s">
        <v>23</v>
      </c>
      <c r="I5">
        <f>B6-B4</f>
        <v>2</v>
      </c>
    </row>
    <row r="6" spans="1:9" x14ac:dyDescent="0.3">
      <c r="A6" t="s">
        <v>3</v>
      </c>
      <c r="B6">
        <v>5</v>
      </c>
      <c r="E6" t="s">
        <v>12</v>
      </c>
      <c r="F6" t="s">
        <v>34</v>
      </c>
      <c r="G6">
        <v>6</v>
      </c>
      <c r="H6" t="s">
        <v>24</v>
      </c>
      <c r="I6">
        <f>B9-B5</f>
        <v>6</v>
      </c>
    </row>
    <row r="7" spans="1:9" x14ac:dyDescent="0.3">
      <c r="A7" t="s">
        <v>4</v>
      </c>
      <c r="B7">
        <v>10</v>
      </c>
      <c r="E7" t="s">
        <v>13</v>
      </c>
      <c r="F7" t="s">
        <v>11</v>
      </c>
      <c r="G7">
        <v>5</v>
      </c>
      <c r="H7" t="s">
        <v>25</v>
      </c>
      <c r="I7">
        <f>B7-B6</f>
        <v>5</v>
      </c>
    </row>
    <row r="8" spans="1:9" x14ac:dyDescent="0.3">
      <c r="A8" t="s">
        <v>5</v>
      </c>
      <c r="B8">
        <v>12</v>
      </c>
      <c r="E8" t="s">
        <v>14</v>
      </c>
      <c r="F8" t="s">
        <v>11</v>
      </c>
      <c r="G8">
        <v>3</v>
      </c>
      <c r="H8" t="s">
        <v>26</v>
      </c>
      <c r="I8">
        <f>B8-B6</f>
        <v>7</v>
      </c>
    </row>
    <row r="9" spans="1:9" x14ac:dyDescent="0.3">
      <c r="A9" t="s">
        <v>6</v>
      </c>
      <c r="B9">
        <v>17</v>
      </c>
      <c r="E9" t="s">
        <v>15</v>
      </c>
      <c r="F9" t="s">
        <v>13</v>
      </c>
      <c r="G9">
        <v>7</v>
      </c>
      <c r="H9" t="s">
        <v>27</v>
      </c>
      <c r="I9">
        <f>B9-B7</f>
        <v>7</v>
      </c>
    </row>
    <row r="10" spans="1:9" x14ac:dyDescent="0.3">
      <c r="A10" t="s">
        <v>7</v>
      </c>
      <c r="B10">
        <v>25</v>
      </c>
      <c r="E10" t="s">
        <v>16</v>
      </c>
      <c r="F10" t="s">
        <v>35</v>
      </c>
      <c r="G10">
        <v>5</v>
      </c>
      <c r="H10" t="s">
        <v>28</v>
      </c>
      <c r="I10">
        <f>B9-B8</f>
        <v>5</v>
      </c>
    </row>
    <row r="11" spans="1:9" x14ac:dyDescent="0.3">
      <c r="B11" t="s">
        <v>20</v>
      </c>
      <c r="E11" t="s">
        <v>17</v>
      </c>
      <c r="F11" t="s">
        <v>36</v>
      </c>
      <c r="G11">
        <v>8</v>
      </c>
      <c r="H11" t="s">
        <v>29</v>
      </c>
      <c r="I11">
        <f>B10-B9</f>
        <v>8</v>
      </c>
    </row>
    <row r="12" spans="1:9" x14ac:dyDescent="0.3">
      <c r="E12" t="s">
        <v>59</v>
      </c>
      <c r="G12">
        <v>0</v>
      </c>
      <c r="H12" t="s">
        <v>37</v>
      </c>
      <c r="I12">
        <f>B5-B6</f>
        <v>6</v>
      </c>
    </row>
    <row r="13" spans="1:9" x14ac:dyDescent="0.3">
      <c r="A13" t="s">
        <v>30</v>
      </c>
      <c r="B13" s="2">
        <f>8*B10-SUM(B3:B9)</f>
        <v>142</v>
      </c>
      <c r="E13" t="s">
        <v>60</v>
      </c>
      <c r="G13">
        <v>0</v>
      </c>
      <c r="H13" t="s">
        <v>38</v>
      </c>
      <c r="I13">
        <f>B8-B7</f>
        <v>2</v>
      </c>
    </row>
  </sheetData>
  <mergeCells count="1"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874E-8038-4FBA-8BA6-F6415D74D76C}">
  <dimension ref="A2:M11"/>
  <sheetViews>
    <sheetView tabSelected="1" zoomScale="130" zoomScaleNormal="130" workbookViewId="0">
      <selection activeCell="K3" sqref="K3"/>
    </sheetView>
  </sheetViews>
  <sheetFormatPr defaultRowHeight="14.4" x14ac:dyDescent="0.3"/>
  <cols>
    <col min="1" max="1" width="14.33203125" bestFit="1" customWidth="1"/>
    <col min="2" max="2" width="12.6640625" customWidth="1"/>
    <col min="3" max="3" width="13.5546875" bestFit="1" customWidth="1"/>
    <col min="4" max="4" width="11.6640625" bestFit="1" customWidth="1"/>
    <col min="5" max="5" width="11.6640625" customWidth="1"/>
    <col min="6" max="6" width="10.6640625" bestFit="1" customWidth="1"/>
  </cols>
  <sheetData>
    <row r="2" spans="1:13" x14ac:dyDescent="0.3">
      <c r="A2" s="1" t="s">
        <v>57</v>
      </c>
      <c r="B2" s="1" t="s">
        <v>61</v>
      </c>
      <c r="C2" s="1" t="s">
        <v>57</v>
      </c>
      <c r="D2" s="1" t="s">
        <v>61</v>
      </c>
      <c r="E2" s="1"/>
      <c r="F2" s="1" t="s">
        <v>58</v>
      </c>
      <c r="G2" s="1" t="s">
        <v>55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42</v>
      </c>
      <c r="M2" s="1" t="s">
        <v>56</v>
      </c>
    </row>
    <row r="3" spans="1:13" x14ac:dyDescent="0.3">
      <c r="A3" t="s">
        <v>0</v>
      </c>
      <c r="B3">
        <v>0</v>
      </c>
      <c r="C3" t="s">
        <v>0</v>
      </c>
      <c r="D3">
        <v>0</v>
      </c>
      <c r="F3" t="s">
        <v>21</v>
      </c>
      <c r="G3" t="s">
        <v>9</v>
      </c>
      <c r="H3">
        <v>0</v>
      </c>
      <c r="I3">
        <f t="shared" ref="I3:I11" si="0">H3+M3</f>
        <v>3</v>
      </c>
      <c r="J3">
        <f>K3-M3</f>
        <v>0</v>
      </c>
      <c r="K3">
        <v>3</v>
      </c>
      <c r="L3">
        <f>J3-H3</f>
        <v>0</v>
      </c>
      <c r="M3">
        <v>3</v>
      </c>
    </row>
    <row r="4" spans="1:13" x14ac:dyDescent="0.3">
      <c r="A4" t="s">
        <v>1</v>
      </c>
      <c r="B4">
        <v>3</v>
      </c>
      <c r="C4" t="s">
        <v>1</v>
      </c>
      <c r="D4">
        <v>3</v>
      </c>
      <c r="F4" t="s">
        <v>22</v>
      </c>
      <c r="G4" t="s">
        <v>10</v>
      </c>
      <c r="H4">
        <v>3</v>
      </c>
      <c r="I4">
        <f t="shared" si="0"/>
        <v>7</v>
      </c>
      <c r="J4">
        <f t="shared" ref="J4:J11" si="1">K4-M4</f>
        <v>7</v>
      </c>
      <c r="K4">
        <v>11</v>
      </c>
      <c r="L4">
        <f t="shared" ref="L4:L11" si="2">J4-H4</f>
        <v>4</v>
      </c>
      <c r="M4">
        <v>4</v>
      </c>
    </row>
    <row r="5" spans="1:13" x14ac:dyDescent="0.3">
      <c r="A5" t="s">
        <v>2</v>
      </c>
      <c r="B5">
        <v>7</v>
      </c>
      <c r="C5" t="s">
        <v>2</v>
      </c>
      <c r="D5">
        <v>11</v>
      </c>
      <c r="F5" t="s">
        <v>23</v>
      </c>
      <c r="G5" t="s">
        <v>11</v>
      </c>
      <c r="H5">
        <v>3</v>
      </c>
      <c r="I5">
        <f t="shared" si="0"/>
        <v>5</v>
      </c>
      <c r="J5">
        <f t="shared" si="1"/>
        <v>3</v>
      </c>
      <c r="K5">
        <v>5</v>
      </c>
      <c r="L5">
        <f t="shared" si="2"/>
        <v>0</v>
      </c>
      <c r="M5">
        <v>2</v>
      </c>
    </row>
    <row r="6" spans="1:13" x14ac:dyDescent="0.3">
      <c r="A6" t="s">
        <v>3</v>
      </c>
      <c r="B6">
        <v>5</v>
      </c>
      <c r="C6" t="s">
        <v>3</v>
      </c>
      <c r="D6">
        <v>5</v>
      </c>
      <c r="F6" t="s">
        <v>24</v>
      </c>
      <c r="G6" t="s">
        <v>12</v>
      </c>
      <c r="H6">
        <v>7</v>
      </c>
      <c r="I6">
        <f t="shared" si="0"/>
        <v>13</v>
      </c>
      <c r="J6">
        <f t="shared" si="1"/>
        <v>11</v>
      </c>
      <c r="K6">
        <v>17</v>
      </c>
      <c r="L6">
        <f t="shared" si="2"/>
        <v>4</v>
      </c>
      <c r="M6">
        <v>6</v>
      </c>
    </row>
    <row r="7" spans="1:13" x14ac:dyDescent="0.3">
      <c r="A7" t="s">
        <v>4</v>
      </c>
      <c r="B7">
        <v>10</v>
      </c>
      <c r="C7" t="s">
        <v>4</v>
      </c>
      <c r="D7">
        <v>10</v>
      </c>
      <c r="F7" t="s">
        <v>25</v>
      </c>
      <c r="G7" t="s">
        <v>13</v>
      </c>
      <c r="H7">
        <v>5</v>
      </c>
      <c r="I7">
        <f t="shared" si="0"/>
        <v>10</v>
      </c>
      <c r="J7">
        <f t="shared" si="1"/>
        <v>5</v>
      </c>
      <c r="K7">
        <v>10</v>
      </c>
      <c r="L7">
        <f t="shared" si="2"/>
        <v>0</v>
      </c>
      <c r="M7">
        <v>5</v>
      </c>
    </row>
    <row r="8" spans="1:13" x14ac:dyDescent="0.3">
      <c r="A8" t="s">
        <v>5</v>
      </c>
      <c r="B8">
        <v>10</v>
      </c>
      <c r="C8" t="s">
        <v>5</v>
      </c>
      <c r="D8">
        <v>12</v>
      </c>
      <c r="F8" t="s">
        <v>26</v>
      </c>
      <c r="G8" t="s">
        <v>14</v>
      </c>
      <c r="H8">
        <v>5</v>
      </c>
      <c r="I8">
        <f t="shared" si="0"/>
        <v>8</v>
      </c>
      <c r="J8">
        <f t="shared" si="1"/>
        <v>9</v>
      </c>
      <c r="K8">
        <v>12</v>
      </c>
      <c r="L8">
        <f t="shared" si="2"/>
        <v>4</v>
      </c>
      <c r="M8">
        <v>3</v>
      </c>
    </row>
    <row r="9" spans="1:13" x14ac:dyDescent="0.3">
      <c r="A9" t="s">
        <v>6</v>
      </c>
      <c r="B9">
        <v>17</v>
      </c>
      <c r="C9" t="s">
        <v>6</v>
      </c>
      <c r="D9">
        <v>17</v>
      </c>
      <c r="F9" t="s">
        <v>27</v>
      </c>
      <c r="G9" t="s">
        <v>15</v>
      </c>
      <c r="H9">
        <v>10</v>
      </c>
      <c r="I9">
        <f t="shared" si="0"/>
        <v>17</v>
      </c>
      <c r="J9">
        <f t="shared" si="1"/>
        <v>10</v>
      </c>
      <c r="K9">
        <v>17</v>
      </c>
      <c r="L9">
        <f t="shared" si="2"/>
        <v>0</v>
      </c>
      <c r="M9">
        <v>7</v>
      </c>
    </row>
    <row r="10" spans="1:13" x14ac:dyDescent="0.3">
      <c r="A10" t="s">
        <v>7</v>
      </c>
      <c r="B10">
        <v>25</v>
      </c>
      <c r="C10" t="s">
        <v>7</v>
      </c>
      <c r="D10">
        <v>25</v>
      </c>
      <c r="F10" t="s">
        <v>28</v>
      </c>
      <c r="G10" t="s">
        <v>16</v>
      </c>
      <c r="H10">
        <v>10</v>
      </c>
      <c r="I10">
        <f t="shared" si="0"/>
        <v>15</v>
      </c>
      <c r="J10">
        <f t="shared" si="1"/>
        <v>12</v>
      </c>
      <c r="K10">
        <v>17</v>
      </c>
      <c r="L10">
        <f t="shared" si="2"/>
        <v>2</v>
      </c>
      <c r="M10">
        <v>5</v>
      </c>
    </row>
    <row r="11" spans="1:13" x14ac:dyDescent="0.3">
      <c r="F11" t="s">
        <v>29</v>
      </c>
      <c r="G11" t="s">
        <v>17</v>
      </c>
      <c r="H11">
        <v>17</v>
      </c>
      <c r="I11">
        <f t="shared" si="0"/>
        <v>25</v>
      </c>
      <c r="J11">
        <f t="shared" si="1"/>
        <v>17</v>
      </c>
      <c r="K11">
        <v>25</v>
      </c>
      <c r="L11">
        <f t="shared" si="2"/>
        <v>0</v>
      </c>
      <c r="M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74B9-D502-4CEC-BC83-13BB9B8AD7D1}">
  <dimension ref="A1:G14"/>
  <sheetViews>
    <sheetView zoomScale="145" zoomScaleNormal="145" workbookViewId="0">
      <selection activeCell="F15" sqref="F15"/>
    </sheetView>
  </sheetViews>
  <sheetFormatPr defaultRowHeight="14.4" x14ac:dyDescent="0.3"/>
  <cols>
    <col min="2" max="2" width="12.109375" bestFit="1" customWidth="1"/>
    <col min="3" max="3" width="19.109375" bestFit="1" customWidth="1"/>
    <col min="4" max="4" width="14.77734375" bestFit="1" customWidth="1"/>
    <col min="5" max="5" width="11.21875" bestFit="1" customWidth="1"/>
    <col min="6" max="6" width="14.33203125" bestFit="1" customWidth="1"/>
    <col min="7" max="7" width="13.44140625" bestFit="1" customWidth="1"/>
  </cols>
  <sheetData>
    <row r="1" spans="1:7" s="1" customFormat="1" x14ac:dyDescent="0.3">
      <c r="A1" s="1" t="s">
        <v>8</v>
      </c>
      <c r="B1" s="1" t="s">
        <v>48</v>
      </c>
      <c r="C1" s="1" t="s">
        <v>50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7" x14ac:dyDescent="0.3">
      <c r="A2" t="s">
        <v>9</v>
      </c>
      <c r="B2">
        <v>3</v>
      </c>
      <c r="C2" s="4"/>
      <c r="D2">
        <v>1</v>
      </c>
      <c r="E2" s="3">
        <v>1000</v>
      </c>
      <c r="F2" s="3">
        <v>3000</v>
      </c>
      <c r="G2" s="3">
        <f t="shared" ref="G2:G3" si="0">IF(B2-D2&gt;0,(F2-E2)/(B2-D2), 100000)</f>
        <v>1000</v>
      </c>
    </row>
    <row r="3" spans="1:7" x14ac:dyDescent="0.3">
      <c r="A3" t="s">
        <v>10</v>
      </c>
      <c r="B3">
        <v>4</v>
      </c>
      <c r="C3" s="4"/>
      <c r="D3">
        <v>3</v>
      </c>
      <c r="E3" s="3">
        <v>4000</v>
      </c>
      <c r="F3" s="3">
        <v>6000</v>
      </c>
      <c r="G3" s="3">
        <f t="shared" si="0"/>
        <v>2000</v>
      </c>
    </row>
    <row r="4" spans="1:7" x14ac:dyDescent="0.3">
      <c r="A4" t="s">
        <v>11</v>
      </c>
      <c r="B4">
        <v>2</v>
      </c>
      <c r="C4" s="4"/>
      <c r="D4">
        <v>2</v>
      </c>
      <c r="E4" s="3">
        <v>2000</v>
      </c>
      <c r="F4" s="3">
        <v>2000</v>
      </c>
      <c r="G4" s="3">
        <f>IF(B4-D4&gt;0,(F4-E4)/(B4-D4), 100000)</f>
        <v>100000</v>
      </c>
    </row>
    <row r="5" spans="1:7" x14ac:dyDescent="0.3">
      <c r="A5" t="s">
        <v>12</v>
      </c>
      <c r="B5">
        <v>6</v>
      </c>
      <c r="C5" s="4"/>
      <c r="D5">
        <v>4</v>
      </c>
      <c r="E5" s="3">
        <v>3000</v>
      </c>
      <c r="F5" s="3">
        <v>6000</v>
      </c>
      <c r="G5" s="3">
        <f t="shared" ref="G5:G10" si="1">IF(B5-D5&gt;0,(F5-E5)/(B5-D5), 100000)</f>
        <v>1500</v>
      </c>
    </row>
    <row r="6" spans="1:7" x14ac:dyDescent="0.3">
      <c r="A6" t="s">
        <v>13</v>
      </c>
      <c r="B6">
        <v>5</v>
      </c>
      <c r="C6" s="4"/>
      <c r="D6">
        <v>4</v>
      </c>
      <c r="E6" s="3">
        <v>2500</v>
      </c>
      <c r="F6" s="3">
        <v>3800</v>
      </c>
      <c r="G6" s="3">
        <f t="shared" si="1"/>
        <v>1300</v>
      </c>
    </row>
    <row r="7" spans="1:7" x14ac:dyDescent="0.3">
      <c r="A7" t="s">
        <v>14</v>
      </c>
      <c r="B7">
        <v>3</v>
      </c>
      <c r="C7" s="4"/>
      <c r="D7">
        <v>2</v>
      </c>
      <c r="E7" s="3">
        <v>1500</v>
      </c>
      <c r="F7" s="3">
        <v>3000</v>
      </c>
      <c r="G7" s="3">
        <f t="shared" si="1"/>
        <v>1500</v>
      </c>
    </row>
    <row r="8" spans="1:7" x14ac:dyDescent="0.3">
      <c r="A8" t="s">
        <v>15</v>
      </c>
      <c r="B8">
        <v>7</v>
      </c>
      <c r="C8" s="4"/>
      <c r="D8">
        <v>4</v>
      </c>
      <c r="E8" s="3">
        <v>4500</v>
      </c>
      <c r="F8" s="3">
        <v>8100</v>
      </c>
      <c r="G8" s="3">
        <f t="shared" si="1"/>
        <v>1200</v>
      </c>
    </row>
    <row r="9" spans="1:7" x14ac:dyDescent="0.3">
      <c r="A9" t="s">
        <v>16</v>
      </c>
      <c r="B9">
        <v>5</v>
      </c>
      <c r="C9" s="4"/>
      <c r="D9">
        <v>4</v>
      </c>
      <c r="E9" s="3">
        <v>3000</v>
      </c>
      <c r="F9" s="3">
        <v>3600</v>
      </c>
      <c r="G9" s="3">
        <f t="shared" si="1"/>
        <v>600</v>
      </c>
    </row>
    <row r="10" spans="1:7" x14ac:dyDescent="0.3">
      <c r="A10" t="s">
        <v>17</v>
      </c>
      <c r="B10">
        <v>8</v>
      </c>
      <c r="C10" s="4"/>
      <c r="D10">
        <v>5</v>
      </c>
      <c r="E10" s="3">
        <v>8000</v>
      </c>
      <c r="F10" s="3">
        <v>12800</v>
      </c>
      <c r="G10" s="3">
        <f t="shared" si="1"/>
        <v>1600</v>
      </c>
    </row>
    <row r="11" spans="1:7" x14ac:dyDescent="0.3">
      <c r="E11" s="3"/>
    </row>
    <row r="12" spans="1:7" x14ac:dyDescent="0.3">
      <c r="A12" s="7" t="s">
        <v>47</v>
      </c>
      <c r="B12" s="7"/>
      <c r="C12" s="7"/>
      <c r="D12" s="7"/>
      <c r="E12" s="7"/>
      <c r="F12" s="7"/>
      <c r="G12" s="7"/>
    </row>
    <row r="14" spans="1:7" x14ac:dyDescent="0.3">
      <c r="A14" s="1" t="s">
        <v>30</v>
      </c>
    </row>
  </sheetData>
  <mergeCells count="1"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Early Start (1)</vt:lpstr>
      <vt:lpstr>Late Start (1)</vt:lpstr>
      <vt:lpstr>Slack (1)</vt:lpstr>
      <vt:lpstr>Expediate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2024-12-22T11:39:09Z</dcterms:modified>
</cp:coreProperties>
</file>