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2" documentId="13_ncr:1_{F4D37685-A3B0-4EF6-99B9-604AF20F45AC}" xr6:coauthVersionLast="47" xr6:coauthVersionMax="47" xr10:uidLastSave="{C4F884D0-BA4D-4F1C-85E4-71C4506C8D78}"/>
  <bookViews>
    <workbookView minimized="1" xWindow="3696" yWindow="3696" windowWidth="17280" windowHeight="9960" firstSheet="1" activeTab="1" xr2:uid="{00000000-000D-0000-FFFF-FFFF00000000}"/>
  </bookViews>
  <sheets>
    <sheet name="Simulation P&amp;RA" sheetId="1" r:id="rId1"/>
    <sheet name="Inventory Sim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6" i="2"/>
  <c r="M7" i="2"/>
  <c r="M8" i="2"/>
  <c r="M9" i="2"/>
  <c r="M10" i="2"/>
  <c r="M11" i="2"/>
  <c r="M12" i="2"/>
  <c r="M13" i="2"/>
  <c r="M14" i="2"/>
  <c r="O14" i="2" s="1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O31" i="2" s="1"/>
  <c r="M32" i="2"/>
  <c r="O32" i="2" s="1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O55" i="2" s="1"/>
  <c r="M56" i="2"/>
  <c r="M57" i="2"/>
  <c r="M58" i="2"/>
  <c r="M59" i="2"/>
  <c r="O59" i="2" s="1"/>
  <c r="M60" i="2"/>
  <c r="O60" i="2" s="1"/>
  <c r="M61" i="2"/>
  <c r="O61" i="2" s="1"/>
  <c r="M62" i="2"/>
  <c r="O62" i="2" s="1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O80" i="2" s="1"/>
  <c r="M81" i="2"/>
  <c r="O81" i="2" s="1"/>
  <c r="M82" i="2"/>
  <c r="O82" i="2" s="1"/>
  <c r="M83" i="2"/>
  <c r="M84" i="2"/>
  <c r="O84" i="2" s="1"/>
  <c r="M85" i="2"/>
  <c r="O85" i="2" s="1"/>
  <c r="M86" i="2"/>
  <c r="O86" i="2" s="1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O103" i="2" s="1"/>
  <c r="M104" i="2"/>
  <c r="O104" i="2" s="1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O127" i="2" s="1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O152" i="2" s="1"/>
  <c r="M153" i="2"/>
  <c r="O153" i="2" s="1"/>
  <c r="M154" i="2"/>
  <c r="O154" i="2" s="1"/>
  <c r="M155" i="2"/>
  <c r="O155" i="2" s="1"/>
  <c r="M156" i="2"/>
  <c r="O156" i="2" s="1"/>
  <c r="M157" i="2"/>
  <c r="O157" i="2" s="1"/>
  <c r="M158" i="2"/>
  <c r="O158" i="2" s="1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O180" i="2" s="1"/>
  <c r="M181" i="2"/>
  <c r="O181" i="2" s="1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O199" i="2" s="1"/>
  <c r="M200" i="2"/>
  <c r="M201" i="2"/>
  <c r="O201" i="2" s="1"/>
  <c r="M202" i="2"/>
  <c r="O202" i="2" s="1"/>
  <c r="M203" i="2"/>
  <c r="O203" i="2" s="1"/>
  <c r="M204" i="2"/>
  <c r="O204" i="2" s="1"/>
  <c r="M205" i="2"/>
  <c r="O205" i="2" s="1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O223" i="2" s="1"/>
  <c r="M224" i="2"/>
  <c r="M225" i="2"/>
  <c r="O225" i="2" s="1"/>
  <c r="M226" i="2"/>
  <c r="M227" i="2"/>
  <c r="O227" i="2" s="1"/>
  <c r="M228" i="2"/>
  <c r="O228" i="2" s="1"/>
  <c r="M229" i="2"/>
  <c r="O229" i="2" s="1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O247" i="2" s="1"/>
  <c r="M248" i="2"/>
  <c r="O248" i="2" s="1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O271" i="2" s="1"/>
  <c r="M272" i="2"/>
  <c r="M273" i="2"/>
  <c r="M274" i="2"/>
  <c r="O274" i="2" s="1"/>
  <c r="M275" i="2"/>
  <c r="O275" i="2" s="1"/>
  <c r="M276" i="2"/>
  <c r="M277" i="2"/>
  <c r="O277" i="2" s="1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O296" i="2" s="1"/>
  <c r="M297" i="2"/>
  <c r="O297" i="2" s="1"/>
  <c r="M298" i="2"/>
  <c r="O298" i="2" s="1"/>
  <c r="M299" i="2"/>
  <c r="O299" i="2" s="1"/>
  <c r="M300" i="2"/>
  <c r="O300" i="2" s="1"/>
  <c r="M301" i="2"/>
  <c r="M302" i="2"/>
  <c r="O302" i="2" s="1"/>
  <c r="M303" i="2"/>
  <c r="M304" i="2"/>
  <c r="M305" i="2"/>
  <c r="M306" i="2"/>
  <c r="M6" i="2"/>
  <c r="K7" i="2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K26" i="2"/>
  <c r="K27" i="2"/>
  <c r="L27" i="2" s="1"/>
  <c r="K28" i="2"/>
  <c r="L28" i="2" s="1"/>
  <c r="K29" i="2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O43" i="2" s="1"/>
  <c r="K44" i="2"/>
  <c r="K45" i="2"/>
  <c r="L45" i="2" s="1"/>
  <c r="K46" i="2"/>
  <c r="L46" i="2" s="1"/>
  <c r="K47" i="2"/>
  <c r="L47" i="2" s="1"/>
  <c r="K48" i="2"/>
  <c r="L48" i="2" s="1"/>
  <c r="K49" i="2"/>
  <c r="K50" i="2"/>
  <c r="K51" i="2"/>
  <c r="K52" i="2"/>
  <c r="K53" i="2"/>
  <c r="K54" i="2"/>
  <c r="K55" i="2"/>
  <c r="K56" i="2"/>
  <c r="L56" i="2" s="1"/>
  <c r="K57" i="2"/>
  <c r="L57" i="2" s="1"/>
  <c r="K58" i="2"/>
  <c r="L58" i="2" s="1"/>
  <c r="K59" i="2"/>
  <c r="L59" i="2" s="1"/>
  <c r="K60" i="2"/>
  <c r="L60" i="2" s="1"/>
  <c r="K61" i="2"/>
  <c r="K62" i="2"/>
  <c r="K63" i="2"/>
  <c r="K64" i="2"/>
  <c r="K65" i="2"/>
  <c r="L65" i="2" s="1"/>
  <c r="K66" i="2"/>
  <c r="L66" i="2" s="1"/>
  <c r="K67" i="2"/>
  <c r="O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K74" i="2"/>
  <c r="L74" i="2" s="1"/>
  <c r="K75" i="2"/>
  <c r="K76" i="2"/>
  <c r="L76" i="2" s="1"/>
  <c r="K77" i="2"/>
  <c r="K78" i="2"/>
  <c r="K79" i="2"/>
  <c r="K80" i="2"/>
  <c r="L80" i="2" s="1"/>
  <c r="K81" i="2"/>
  <c r="L81" i="2" s="1"/>
  <c r="K82" i="2"/>
  <c r="L82" i="2" s="1"/>
  <c r="K83" i="2"/>
  <c r="L83" i="2" s="1"/>
  <c r="K84" i="2"/>
  <c r="L84" i="2" s="1"/>
  <c r="K85" i="2"/>
  <c r="K86" i="2"/>
  <c r="K87" i="2"/>
  <c r="K88" i="2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K107" i="2"/>
  <c r="L107" i="2" s="1"/>
  <c r="K108" i="2"/>
  <c r="K109" i="2"/>
  <c r="L109" i="2" s="1"/>
  <c r="K110" i="2"/>
  <c r="L110" i="2" s="1"/>
  <c r="K111" i="2"/>
  <c r="L111" i="2" s="1"/>
  <c r="K112" i="2"/>
  <c r="K113" i="2"/>
  <c r="L113" i="2" s="1"/>
  <c r="K114" i="2"/>
  <c r="L114" i="2" s="1"/>
  <c r="K115" i="2"/>
  <c r="O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K132" i="2"/>
  <c r="L132" i="2" s="1"/>
  <c r="K133" i="2"/>
  <c r="K134" i="2"/>
  <c r="K135" i="2"/>
  <c r="K136" i="2"/>
  <c r="K137" i="2"/>
  <c r="K138" i="2"/>
  <c r="K139" i="2"/>
  <c r="K140" i="2"/>
  <c r="K141" i="2"/>
  <c r="L141" i="2" s="1"/>
  <c r="K142" i="2"/>
  <c r="L142" i="2" s="1"/>
  <c r="K143" i="2"/>
  <c r="L143" i="2" s="1"/>
  <c r="K144" i="2"/>
  <c r="L144" i="2" s="1"/>
  <c r="K145" i="2"/>
  <c r="K146" i="2"/>
  <c r="K147" i="2"/>
  <c r="K148" i="2"/>
  <c r="L148" i="2" s="1"/>
  <c r="K149" i="2"/>
  <c r="K150" i="2"/>
  <c r="K151" i="2"/>
  <c r="K152" i="2"/>
  <c r="L152" i="2" s="1"/>
  <c r="K153" i="2"/>
  <c r="L153" i="2" s="1"/>
  <c r="K154" i="2"/>
  <c r="L154" i="2" s="1"/>
  <c r="K155" i="2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K172" i="2"/>
  <c r="K173" i="2"/>
  <c r="K174" i="2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K182" i="2"/>
  <c r="K183" i="2"/>
  <c r="K184" i="2"/>
  <c r="K185" i="2"/>
  <c r="K186" i="2"/>
  <c r="K187" i="2"/>
  <c r="O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K207" i="2"/>
  <c r="K208" i="2"/>
  <c r="K209" i="2"/>
  <c r="K210" i="2"/>
  <c r="K211" i="2"/>
  <c r="O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K227" i="2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K249" i="2"/>
  <c r="L249" i="2" s="1"/>
  <c r="K250" i="2"/>
  <c r="L250" i="2" s="1"/>
  <c r="K251" i="2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O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K266" i="2"/>
  <c r="K267" i="2"/>
  <c r="K268" i="2"/>
  <c r="K269" i="2"/>
  <c r="L269" i="2" s="1"/>
  <c r="K270" i="2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K279" i="2"/>
  <c r="K280" i="2"/>
  <c r="K281" i="2"/>
  <c r="K282" i="2"/>
  <c r="K283" i="2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K295" i="2"/>
  <c r="L295" i="2" s="1"/>
  <c r="K296" i="2"/>
  <c r="L296" i="2" s="1"/>
  <c r="K297" i="2"/>
  <c r="L297" i="2" s="1"/>
  <c r="K298" i="2"/>
  <c r="L298" i="2" s="1"/>
  <c r="K299" i="2"/>
  <c r="K300" i="2"/>
  <c r="K301" i="2"/>
  <c r="K302" i="2"/>
  <c r="K303" i="2"/>
  <c r="K304" i="2"/>
  <c r="K305" i="2"/>
  <c r="K306" i="2"/>
  <c r="K6" i="2"/>
  <c r="O6" i="2" s="1"/>
  <c r="O9" i="2"/>
  <c r="O10" i="2"/>
  <c r="O11" i="2"/>
  <c r="O12" i="2"/>
  <c r="O13" i="2"/>
  <c r="L88" i="2"/>
  <c r="K312" i="2"/>
  <c r="K311" i="2"/>
  <c r="K310" i="2"/>
  <c r="K309" i="2"/>
  <c r="L7" i="2"/>
  <c r="L55" i="2"/>
  <c r="L108" i="2"/>
  <c r="L151" i="2"/>
  <c r="L155" i="2"/>
  <c r="L227" i="2"/>
  <c r="L248" i="2"/>
  <c r="L251" i="2"/>
  <c r="L299" i="2"/>
  <c r="L300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6" i="2"/>
  <c r="B7" i="2"/>
  <c r="G21" i="1"/>
  <c r="H21" i="1"/>
  <c r="F21" i="1"/>
  <c r="N539" i="1"/>
  <c r="N538" i="1"/>
  <c r="N537" i="1"/>
  <c r="N536" i="1"/>
  <c r="N535" i="1"/>
  <c r="N534" i="1"/>
  <c r="N156" i="1"/>
  <c r="N175" i="1"/>
  <c r="N180" i="1"/>
  <c r="N199" i="1"/>
  <c r="N319" i="1"/>
  <c r="N324" i="1"/>
  <c r="N343" i="1"/>
  <c r="N348" i="1"/>
  <c r="N349" i="1"/>
  <c r="N439" i="1"/>
  <c r="N444" i="1"/>
  <c r="N445" i="1"/>
  <c r="N446" i="1"/>
  <c r="N468" i="1"/>
  <c r="N487" i="1"/>
  <c r="N491" i="1"/>
  <c r="L32" i="1"/>
  <c r="L33" i="1"/>
  <c r="L34" i="1"/>
  <c r="L35" i="1"/>
  <c r="L36" i="1"/>
  <c r="L37" i="1"/>
  <c r="L38" i="1"/>
  <c r="L39" i="1"/>
  <c r="L40" i="1"/>
  <c r="N40" i="1" s="1"/>
  <c r="L41" i="1"/>
  <c r="N41" i="1" s="1"/>
  <c r="L42" i="1"/>
  <c r="N42" i="1" s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N63" i="1" s="1"/>
  <c r="L64" i="1"/>
  <c r="N64" i="1" s="1"/>
  <c r="L65" i="1"/>
  <c r="N65" i="1" s="1"/>
  <c r="L66" i="1"/>
  <c r="N66" i="1" s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N112" i="1" s="1"/>
  <c r="L113" i="1"/>
  <c r="N113" i="1" s="1"/>
  <c r="L114" i="1"/>
  <c r="N114" i="1" s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N135" i="1" s="1"/>
  <c r="L136" i="1"/>
  <c r="N136" i="1" s="1"/>
  <c r="L137" i="1"/>
  <c r="N137" i="1" s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N159" i="1" s="1"/>
  <c r="L160" i="1"/>
  <c r="N160" i="1" s="1"/>
  <c r="L161" i="1"/>
  <c r="N161" i="1" s="1"/>
  <c r="L162" i="1"/>
  <c r="N162" i="1" s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N184" i="1" s="1"/>
  <c r="L185" i="1"/>
  <c r="N185" i="1" s="1"/>
  <c r="L186" i="1"/>
  <c r="N186" i="1" s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N207" i="1" s="1"/>
  <c r="L208" i="1"/>
  <c r="N208" i="1" s="1"/>
  <c r="L209" i="1"/>
  <c r="N209" i="1" s="1"/>
  <c r="L210" i="1"/>
  <c r="N210" i="1" s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N231" i="1" s="1"/>
  <c r="L232" i="1"/>
  <c r="N232" i="1" s="1"/>
  <c r="L233" i="1"/>
  <c r="N233" i="1" s="1"/>
  <c r="L234" i="1"/>
  <c r="N234" i="1" s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N256" i="1" s="1"/>
  <c r="L257" i="1"/>
  <c r="N257" i="1" s="1"/>
  <c r="L258" i="1"/>
  <c r="N258" i="1" s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N279" i="1" s="1"/>
  <c r="L280" i="1"/>
  <c r="N280" i="1" s="1"/>
  <c r="L281" i="1"/>
  <c r="N281" i="1" s="1"/>
  <c r="L282" i="1"/>
  <c r="N282" i="1" s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N328" i="1" s="1"/>
  <c r="L329" i="1"/>
  <c r="N329" i="1" s="1"/>
  <c r="L330" i="1"/>
  <c r="N330" i="1" s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N352" i="1" s="1"/>
  <c r="L353" i="1"/>
  <c r="N353" i="1" s="1"/>
  <c r="L354" i="1"/>
  <c r="N354" i="1" s="1"/>
  <c r="L355" i="1"/>
  <c r="N355" i="1" s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N375" i="1" s="1"/>
  <c r="L376" i="1"/>
  <c r="N376" i="1" s="1"/>
  <c r="L377" i="1"/>
  <c r="N377" i="1" s="1"/>
  <c r="L378" i="1"/>
  <c r="N378" i="1" s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N400" i="1" s="1"/>
  <c r="L401" i="1"/>
  <c r="N401" i="1" s="1"/>
  <c r="L402" i="1"/>
  <c r="N402" i="1" s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N419" i="1" s="1"/>
  <c r="L420" i="1"/>
  <c r="L421" i="1"/>
  <c r="L422" i="1"/>
  <c r="L423" i="1"/>
  <c r="N423" i="1" s="1"/>
  <c r="L424" i="1"/>
  <c r="N424" i="1" s="1"/>
  <c r="L425" i="1"/>
  <c r="N425" i="1" s="1"/>
  <c r="L426" i="1"/>
  <c r="N426" i="1" s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N443" i="1" s="1"/>
  <c r="L444" i="1"/>
  <c r="L445" i="1"/>
  <c r="L446" i="1"/>
  <c r="L447" i="1"/>
  <c r="N447" i="1" s="1"/>
  <c r="L448" i="1"/>
  <c r="N448" i="1" s="1"/>
  <c r="L449" i="1"/>
  <c r="N449" i="1" s="1"/>
  <c r="L450" i="1"/>
  <c r="N450" i="1" s="1"/>
  <c r="L451" i="1"/>
  <c r="N451" i="1" s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N467" i="1" s="1"/>
  <c r="L468" i="1"/>
  <c r="L469" i="1"/>
  <c r="L470" i="1"/>
  <c r="L471" i="1"/>
  <c r="N471" i="1" s="1"/>
  <c r="L472" i="1"/>
  <c r="N472" i="1" s="1"/>
  <c r="L473" i="1"/>
  <c r="N473" i="1" s="1"/>
  <c r="L474" i="1"/>
  <c r="N474" i="1" s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N495" i="1" s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N519" i="1" s="1"/>
  <c r="L520" i="1"/>
  <c r="N520" i="1" s="1"/>
  <c r="L521" i="1"/>
  <c r="N521" i="1" s="1"/>
  <c r="L522" i="1"/>
  <c r="N522" i="1" s="1"/>
  <c r="L523" i="1"/>
  <c r="L524" i="1"/>
  <c r="L525" i="1"/>
  <c r="L526" i="1"/>
  <c r="L527" i="1"/>
  <c r="L528" i="1"/>
  <c r="L529" i="1"/>
  <c r="L530" i="1"/>
  <c r="L31" i="1"/>
  <c r="K32" i="1"/>
  <c r="K33" i="1"/>
  <c r="K34" i="1"/>
  <c r="K35" i="1"/>
  <c r="K36" i="1"/>
  <c r="N36" i="1" s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N132" i="1" s="1"/>
  <c r="K133" i="1"/>
  <c r="N133" i="1" s="1"/>
  <c r="K134" i="1"/>
  <c r="N134" i="1" s="1"/>
  <c r="K135" i="1"/>
  <c r="K136" i="1"/>
  <c r="K137" i="1"/>
  <c r="K138" i="1"/>
  <c r="K139" i="1"/>
  <c r="K140" i="1"/>
  <c r="N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N300" i="1" s="1"/>
  <c r="K301" i="1"/>
  <c r="N301" i="1" s="1"/>
  <c r="K302" i="1"/>
  <c r="N302" i="1" s="1"/>
  <c r="K303" i="1"/>
  <c r="N303" i="1" s="1"/>
  <c r="K304" i="1"/>
  <c r="K305" i="1"/>
  <c r="K306" i="1"/>
  <c r="K307" i="1"/>
  <c r="N307" i="1" s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N396" i="1" s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N51" i="1" s="1"/>
  <c r="J52" i="1"/>
  <c r="N52" i="1" s="1"/>
  <c r="J53" i="1"/>
  <c r="J54" i="1"/>
  <c r="J55" i="1"/>
  <c r="N55" i="1" s="1"/>
  <c r="J56" i="1"/>
  <c r="J57" i="1"/>
  <c r="J58" i="1"/>
  <c r="J59" i="1"/>
  <c r="J60" i="1"/>
  <c r="N60" i="1" s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N75" i="1" s="1"/>
  <c r="J76" i="1"/>
  <c r="N76" i="1" s="1"/>
  <c r="J77" i="1"/>
  <c r="J78" i="1"/>
  <c r="J79" i="1"/>
  <c r="N79" i="1" s="1"/>
  <c r="J80" i="1"/>
  <c r="J81" i="1"/>
  <c r="J82" i="1"/>
  <c r="J83" i="1"/>
  <c r="J84" i="1"/>
  <c r="N84" i="1" s="1"/>
  <c r="J85" i="1"/>
  <c r="J86" i="1"/>
  <c r="N86" i="1" s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N99" i="1" s="1"/>
  <c r="J100" i="1"/>
  <c r="N100" i="1" s="1"/>
  <c r="J101" i="1"/>
  <c r="J102" i="1"/>
  <c r="J103" i="1"/>
  <c r="N103" i="1" s="1"/>
  <c r="J104" i="1"/>
  <c r="J105" i="1"/>
  <c r="J106" i="1"/>
  <c r="J107" i="1"/>
  <c r="J108" i="1"/>
  <c r="N108" i="1" s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J129" i="1"/>
  <c r="J130" i="1"/>
  <c r="J131" i="1"/>
  <c r="J132" i="1"/>
  <c r="J133" i="1"/>
  <c r="J134" i="1"/>
  <c r="J135" i="1"/>
  <c r="J136" i="1"/>
  <c r="J137" i="1"/>
  <c r="J138" i="1"/>
  <c r="N138" i="1" s="1"/>
  <c r="J139" i="1"/>
  <c r="N139" i="1" s="1"/>
  <c r="J140" i="1"/>
  <c r="J141" i="1"/>
  <c r="J142" i="1"/>
  <c r="J143" i="1"/>
  <c r="J144" i="1"/>
  <c r="J145" i="1"/>
  <c r="J146" i="1"/>
  <c r="J147" i="1"/>
  <c r="N147" i="1" s="1"/>
  <c r="J148" i="1"/>
  <c r="N148" i="1" s="1"/>
  <c r="J149" i="1"/>
  <c r="J150" i="1"/>
  <c r="J151" i="1"/>
  <c r="N151" i="1" s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N171" i="1" s="1"/>
  <c r="J172" i="1"/>
  <c r="N172" i="1" s="1"/>
  <c r="J173" i="1"/>
  <c r="N173" i="1" s="1"/>
  <c r="J174" i="1"/>
  <c r="N174" i="1" s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N195" i="1" s="1"/>
  <c r="J196" i="1"/>
  <c r="N196" i="1" s="1"/>
  <c r="J197" i="1"/>
  <c r="N197" i="1" s="1"/>
  <c r="J198" i="1"/>
  <c r="N198" i="1" s="1"/>
  <c r="J199" i="1"/>
  <c r="J200" i="1"/>
  <c r="J201" i="1"/>
  <c r="J202" i="1"/>
  <c r="J203" i="1"/>
  <c r="J204" i="1"/>
  <c r="N204" i="1" s="1"/>
  <c r="J205" i="1"/>
  <c r="N205" i="1" s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N219" i="1" s="1"/>
  <c r="J220" i="1"/>
  <c r="N220" i="1" s="1"/>
  <c r="J221" i="1"/>
  <c r="J222" i="1"/>
  <c r="J223" i="1"/>
  <c r="N223" i="1" s="1"/>
  <c r="J224" i="1"/>
  <c r="J225" i="1"/>
  <c r="J226" i="1"/>
  <c r="J227" i="1"/>
  <c r="J228" i="1"/>
  <c r="N228" i="1" s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J249" i="1"/>
  <c r="J250" i="1"/>
  <c r="J251" i="1"/>
  <c r="J252" i="1"/>
  <c r="N252" i="1" s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N267" i="1" s="1"/>
  <c r="J268" i="1"/>
  <c r="N268" i="1" s="1"/>
  <c r="J269" i="1"/>
  <c r="J270" i="1"/>
  <c r="J271" i="1"/>
  <c r="N271" i="1" s="1"/>
  <c r="J272" i="1"/>
  <c r="J273" i="1"/>
  <c r="J274" i="1"/>
  <c r="J275" i="1"/>
  <c r="J276" i="1"/>
  <c r="N276" i="1" s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N291" i="1" s="1"/>
  <c r="J292" i="1"/>
  <c r="N292" i="1" s="1"/>
  <c r="J293" i="1"/>
  <c r="J294" i="1"/>
  <c r="J295" i="1"/>
  <c r="N295" i="1" s="1"/>
  <c r="J296" i="1"/>
  <c r="J297" i="1"/>
  <c r="J298" i="1"/>
  <c r="J299" i="1"/>
  <c r="J300" i="1"/>
  <c r="J301" i="1"/>
  <c r="J302" i="1"/>
  <c r="J303" i="1"/>
  <c r="J304" i="1"/>
  <c r="N304" i="1" s="1"/>
  <c r="J305" i="1"/>
  <c r="N305" i="1" s="1"/>
  <c r="J306" i="1"/>
  <c r="N306" i="1" s="1"/>
  <c r="J307" i="1"/>
  <c r="J308" i="1"/>
  <c r="J309" i="1"/>
  <c r="J310" i="1"/>
  <c r="J311" i="1"/>
  <c r="J312" i="1"/>
  <c r="J313" i="1"/>
  <c r="J314" i="1"/>
  <c r="J315" i="1"/>
  <c r="N315" i="1" s="1"/>
  <c r="J316" i="1"/>
  <c r="N316" i="1" s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N339" i="1" s="1"/>
  <c r="J340" i="1"/>
  <c r="N340" i="1" s="1"/>
  <c r="J341" i="1"/>
  <c r="N341" i="1" s="1"/>
  <c r="J342" i="1"/>
  <c r="N342" i="1" s="1"/>
  <c r="J343" i="1"/>
  <c r="J344" i="1"/>
  <c r="J345" i="1"/>
  <c r="J346" i="1"/>
  <c r="J347" i="1"/>
  <c r="J348" i="1"/>
  <c r="J349" i="1"/>
  <c r="J350" i="1"/>
  <c r="N350" i="1" s="1"/>
  <c r="J351" i="1"/>
  <c r="N351" i="1" s="1"/>
  <c r="J352" i="1"/>
  <c r="J353" i="1"/>
  <c r="J354" i="1"/>
  <c r="J355" i="1"/>
  <c r="J356" i="1"/>
  <c r="J357" i="1"/>
  <c r="J358" i="1"/>
  <c r="J359" i="1"/>
  <c r="J360" i="1"/>
  <c r="J361" i="1"/>
  <c r="J362" i="1"/>
  <c r="J363" i="1"/>
  <c r="N363" i="1" s="1"/>
  <c r="J364" i="1"/>
  <c r="N364" i="1" s="1"/>
  <c r="J365" i="1"/>
  <c r="J366" i="1"/>
  <c r="J367" i="1"/>
  <c r="N367" i="1" s="1"/>
  <c r="J368" i="1"/>
  <c r="J369" i="1"/>
  <c r="J370" i="1"/>
  <c r="J371" i="1"/>
  <c r="J372" i="1"/>
  <c r="N372" i="1" s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J393" i="1"/>
  <c r="J394" i="1"/>
  <c r="J395" i="1"/>
  <c r="N395" i="1" s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J417" i="1"/>
  <c r="J418" i="1"/>
  <c r="J419" i="1"/>
  <c r="J420" i="1"/>
  <c r="N420" i="1" s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N435" i="1" s="1"/>
  <c r="J436" i="1"/>
  <c r="N436" i="1" s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N459" i="1" s="1"/>
  <c r="J460" i="1"/>
  <c r="N460" i="1" s="1"/>
  <c r="J461" i="1"/>
  <c r="N461" i="1" s="1"/>
  <c r="J462" i="1"/>
  <c r="J463" i="1"/>
  <c r="N463" i="1" s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N483" i="1" s="1"/>
  <c r="J484" i="1"/>
  <c r="N484" i="1" s="1"/>
  <c r="J485" i="1"/>
  <c r="N485" i="1" s="1"/>
  <c r="J486" i="1"/>
  <c r="N486" i="1" s="1"/>
  <c r="J487" i="1"/>
  <c r="J488" i="1"/>
  <c r="J489" i="1"/>
  <c r="J490" i="1"/>
  <c r="J491" i="1"/>
  <c r="J492" i="1"/>
  <c r="N492" i="1" s="1"/>
  <c r="J493" i="1"/>
  <c r="N493" i="1" s="1"/>
  <c r="J494" i="1"/>
  <c r="N494" i="1" s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J513" i="1"/>
  <c r="J514" i="1"/>
  <c r="J515" i="1"/>
  <c r="N515" i="1" s="1"/>
  <c r="J516" i="1"/>
  <c r="N516" i="1" s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31" i="1"/>
  <c r="N31" i="1" s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E31" i="1"/>
  <c r="C31" i="1"/>
  <c r="R5" i="1"/>
  <c r="P7" i="1"/>
  <c r="Q7" i="1" s="1"/>
  <c r="P6" i="1"/>
  <c r="Q6" i="1" s="1"/>
  <c r="Q5" i="1"/>
  <c r="H6" i="1"/>
  <c r="F6" i="1"/>
  <c r="H10" i="1"/>
  <c r="F10" i="1"/>
  <c r="G10" i="1"/>
  <c r="G6" i="1"/>
  <c r="D19" i="1"/>
  <c r="O151" i="2" l="1"/>
  <c r="L6" i="2"/>
  <c r="O184" i="2"/>
  <c r="O160" i="2"/>
  <c r="O87" i="2"/>
  <c r="O16" i="2"/>
  <c r="O15" i="2"/>
  <c r="O295" i="2"/>
  <c r="O272" i="2"/>
  <c r="O161" i="2"/>
  <c r="O79" i="2"/>
  <c r="O159" i="2"/>
  <c r="L79" i="2"/>
  <c r="O304" i="2"/>
  <c r="O301" i="2"/>
  <c r="O182" i="2"/>
  <c r="O251" i="2"/>
  <c r="O83" i="2"/>
  <c r="O250" i="2"/>
  <c r="O226" i="2"/>
  <c r="O178" i="2"/>
  <c r="O249" i="2"/>
  <c r="O177" i="2"/>
  <c r="O224" i="2"/>
  <c r="O176" i="2"/>
  <c r="O8" i="2"/>
  <c r="O175" i="2"/>
  <c r="O7" i="2"/>
  <c r="O303" i="2"/>
  <c r="O183" i="2"/>
  <c r="O18" i="2"/>
  <c r="O305" i="2"/>
  <c r="O209" i="2"/>
  <c r="O185" i="2"/>
  <c r="O17" i="2"/>
  <c r="L43" i="2"/>
  <c r="L226" i="2"/>
  <c r="O39" i="2"/>
  <c r="O276" i="2"/>
  <c r="O281" i="2"/>
  <c r="O137" i="2"/>
  <c r="O113" i="2"/>
  <c r="O65" i="2"/>
  <c r="O41" i="2"/>
  <c r="O19" i="2"/>
  <c r="O40" i="2"/>
  <c r="O279" i="2"/>
  <c r="O135" i="2"/>
  <c r="O63" i="2"/>
  <c r="O257" i="2"/>
  <c r="O273" i="2"/>
  <c r="O179" i="2"/>
  <c r="L67" i="2"/>
  <c r="O278" i="2"/>
  <c r="O230" i="2"/>
  <c r="O134" i="2"/>
  <c r="O110" i="2"/>
  <c r="O256" i="2"/>
  <c r="O208" i="2"/>
  <c r="L40" i="2"/>
  <c r="O253" i="2"/>
  <c r="O133" i="2"/>
  <c r="O109" i="2"/>
  <c r="O255" i="2"/>
  <c r="O207" i="2"/>
  <c r="O280" i="2"/>
  <c r="O112" i="2"/>
  <c r="O169" i="2"/>
  <c r="O252" i="2"/>
  <c r="O108" i="2"/>
  <c r="O254" i="2"/>
  <c r="O206" i="2"/>
  <c r="O38" i="2"/>
  <c r="O64" i="2"/>
  <c r="L112" i="2"/>
  <c r="O168" i="2"/>
  <c r="L64" i="2"/>
  <c r="O131" i="2"/>
  <c r="O107" i="2"/>
  <c r="O37" i="2"/>
  <c r="L259" i="2"/>
  <c r="O167" i="2"/>
  <c r="L63" i="2"/>
  <c r="O106" i="2"/>
  <c r="O36" i="2"/>
  <c r="O166" i="2"/>
  <c r="O105" i="2"/>
  <c r="O35" i="2"/>
  <c r="O165" i="2"/>
  <c r="O200" i="2"/>
  <c r="O128" i="2"/>
  <c r="O34" i="2"/>
  <c r="O136" i="2"/>
  <c r="O164" i="2"/>
  <c r="O33" i="2"/>
  <c r="O163" i="2"/>
  <c r="O130" i="2"/>
  <c r="O58" i="2"/>
  <c r="O56" i="2"/>
  <c r="O111" i="2"/>
  <c r="L106" i="2"/>
  <c r="O162" i="2"/>
  <c r="O129" i="2"/>
  <c r="O57" i="2"/>
  <c r="O170" i="2"/>
  <c r="O72" i="2"/>
  <c r="O71" i="2"/>
  <c r="O70" i="2"/>
  <c r="O69" i="2"/>
  <c r="O68" i="2"/>
  <c r="O306" i="2"/>
  <c r="O258" i="2"/>
  <c r="O210" i="2"/>
  <c r="O186" i="2"/>
  <c r="O294" i="2"/>
  <c r="O270" i="2"/>
  <c r="O198" i="2"/>
  <c r="O174" i="2"/>
  <c r="O150" i="2"/>
  <c r="O78" i="2"/>
  <c r="O54" i="2"/>
  <c r="O267" i="2"/>
  <c r="O171" i="2"/>
  <c r="O147" i="2"/>
  <c r="O75" i="2"/>
  <c r="O51" i="2"/>
  <c r="O266" i="2"/>
  <c r="O146" i="2"/>
  <c r="O50" i="2"/>
  <c r="O289" i="2"/>
  <c r="O265" i="2"/>
  <c r="O241" i="2"/>
  <c r="O145" i="2"/>
  <c r="O73" i="2"/>
  <c r="O49" i="2"/>
  <c r="O288" i="2"/>
  <c r="O287" i="2"/>
  <c r="O286" i="2"/>
  <c r="O285" i="2"/>
  <c r="O173" i="2"/>
  <c r="O149" i="2"/>
  <c r="O77" i="2"/>
  <c r="O53" i="2"/>
  <c r="O268" i="2"/>
  <c r="O172" i="2"/>
  <c r="O52" i="2"/>
  <c r="O284" i="2"/>
  <c r="O44" i="2"/>
  <c r="O282" i="2"/>
  <c r="O66" i="2"/>
  <c r="O42" i="2"/>
  <c r="O293" i="2"/>
  <c r="O292" i="2"/>
  <c r="O26" i="2"/>
  <c r="L26" i="2"/>
  <c r="O263" i="2"/>
  <c r="L140" i="2"/>
  <c r="O140" i="2"/>
  <c r="O261" i="2"/>
  <c r="O260" i="2"/>
  <c r="O291" i="2"/>
  <c r="O25" i="2"/>
  <c r="L25" i="2"/>
  <c r="O290" i="2"/>
  <c r="L268" i="2"/>
  <c r="L147" i="2"/>
  <c r="L267" i="2"/>
  <c r="L146" i="2"/>
  <c r="L266" i="2"/>
  <c r="L145" i="2"/>
  <c r="O264" i="2"/>
  <c r="L265" i="2"/>
  <c r="O262" i="2"/>
  <c r="O283" i="2"/>
  <c r="L283" i="2"/>
  <c r="O139" i="2"/>
  <c r="L139" i="2"/>
  <c r="O138" i="2"/>
  <c r="L138" i="2"/>
  <c r="L73" i="2"/>
  <c r="O74" i="2"/>
  <c r="O235" i="2"/>
  <c r="L235" i="2"/>
  <c r="L44" i="2"/>
  <c r="K317" i="2"/>
  <c r="I326" i="2" s="1"/>
  <c r="L282" i="2"/>
  <c r="L137" i="2"/>
  <c r="L281" i="2"/>
  <c r="L136" i="2"/>
  <c r="O234" i="2"/>
  <c r="L280" i="2"/>
  <c r="L135" i="2"/>
  <c r="O233" i="2"/>
  <c r="L279" i="2"/>
  <c r="L134" i="2"/>
  <c r="O232" i="2"/>
  <c r="O132" i="2"/>
  <c r="L278" i="2"/>
  <c r="L133" i="2"/>
  <c r="O231" i="2"/>
  <c r="L131" i="2"/>
  <c r="L294" i="2"/>
  <c r="L173" i="2"/>
  <c r="L52" i="2"/>
  <c r="O197" i="2"/>
  <c r="O101" i="2"/>
  <c r="K318" i="2"/>
  <c r="L172" i="2"/>
  <c r="L51" i="2"/>
  <c r="O196" i="2"/>
  <c r="O100" i="2"/>
  <c r="K319" i="2"/>
  <c r="L171" i="2"/>
  <c r="L50" i="2"/>
  <c r="O195" i="2"/>
  <c r="O99" i="2"/>
  <c r="K320" i="2"/>
  <c r="L78" i="2"/>
  <c r="L49" i="2"/>
  <c r="O194" i="2"/>
  <c r="O98" i="2"/>
  <c r="L198" i="2"/>
  <c r="L77" i="2"/>
  <c r="O193" i="2"/>
  <c r="O97" i="2"/>
  <c r="L75" i="2"/>
  <c r="O221" i="2"/>
  <c r="O191" i="2"/>
  <c r="O125" i="2"/>
  <c r="O95" i="2"/>
  <c r="O29" i="2"/>
  <c r="O220" i="2"/>
  <c r="O190" i="2"/>
  <c r="O124" i="2"/>
  <c r="O28" i="2"/>
  <c r="L208" i="2"/>
  <c r="L150" i="2"/>
  <c r="L87" i="2"/>
  <c r="L29" i="2"/>
  <c r="O238" i="2"/>
  <c r="L270" i="2"/>
  <c r="L241" i="2"/>
  <c r="L207" i="2"/>
  <c r="L149" i="2"/>
  <c r="L115" i="2"/>
  <c r="L86" i="2"/>
  <c r="O237" i="2"/>
  <c r="O142" i="2"/>
  <c r="O76" i="2"/>
  <c r="O46" i="2"/>
  <c r="L54" i="2"/>
  <c r="L174" i="2"/>
  <c r="L53" i="2"/>
  <c r="O102" i="2"/>
  <c r="O222" i="2"/>
  <c r="O192" i="2"/>
  <c r="O126" i="2"/>
  <c r="O96" i="2"/>
  <c r="O30" i="2"/>
  <c r="O94" i="2"/>
  <c r="O219" i="2"/>
  <c r="O189" i="2"/>
  <c r="O123" i="2"/>
  <c r="O93" i="2"/>
  <c r="O27" i="2"/>
  <c r="O218" i="2"/>
  <c r="O188" i="2"/>
  <c r="O122" i="2"/>
  <c r="O92" i="2"/>
  <c r="L187" i="2"/>
  <c r="O246" i="2"/>
  <c r="O217" i="2"/>
  <c r="O121" i="2"/>
  <c r="O91" i="2"/>
  <c r="L186" i="2"/>
  <c r="O245" i="2"/>
  <c r="O216" i="2"/>
  <c r="O120" i="2"/>
  <c r="O90" i="2"/>
  <c r="O24" i="2"/>
  <c r="L306" i="2"/>
  <c r="L185" i="2"/>
  <c r="O244" i="2"/>
  <c r="O215" i="2"/>
  <c r="O119" i="2"/>
  <c r="O89" i="2"/>
  <c r="O23" i="2"/>
  <c r="L305" i="2"/>
  <c r="L184" i="2"/>
  <c r="O243" i="2"/>
  <c r="O214" i="2"/>
  <c r="O148" i="2"/>
  <c r="O118" i="2"/>
  <c r="O88" i="2"/>
  <c r="O22" i="2"/>
  <c r="L304" i="2"/>
  <c r="L183" i="2"/>
  <c r="L62" i="2"/>
  <c r="O242" i="2"/>
  <c r="O213" i="2"/>
  <c r="O117" i="2"/>
  <c r="O21" i="2"/>
  <c r="L303" i="2"/>
  <c r="L211" i="2"/>
  <c r="L182" i="2"/>
  <c r="L61" i="2"/>
  <c r="O212" i="2"/>
  <c r="O116" i="2"/>
  <c r="O20" i="2"/>
  <c r="L302" i="2"/>
  <c r="L210" i="2"/>
  <c r="L181" i="2"/>
  <c r="O269" i="2"/>
  <c r="O240" i="2"/>
  <c r="L301" i="2"/>
  <c r="L209" i="2"/>
  <c r="O239" i="2"/>
  <c r="O144" i="2"/>
  <c r="O114" i="2"/>
  <c r="O48" i="2"/>
  <c r="O143" i="2"/>
  <c r="O47" i="2"/>
  <c r="L206" i="2"/>
  <c r="L85" i="2"/>
  <c r="O236" i="2"/>
  <c r="O141" i="2"/>
  <c r="O45" i="2"/>
  <c r="N386" i="1"/>
  <c r="N242" i="1"/>
  <c r="N74" i="1"/>
  <c r="N313" i="1"/>
  <c r="N241" i="1"/>
  <c r="N452" i="1"/>
  <c r="N518" i="1"/>
  <c r="N470" i="1"/>
  <c r="N422" i="1"/>
  <c r="N398" i="1"/>
  <c r="N374" i="1"/>
  <c r="N326" i="1"/>
  <c r="N278" i="1"/>
  <c r="N254" i="1"/>
  <c r="N230" i="1"/>
  <c r="N206" i="1"/>
  <c r="N182" i="1"/>
  <c r="N158" i="1"/>
  <c r="N110" i="1"/>
  <c r="N62" i="1"/>
  <c r="N38" i="1"/>
  <c r="N514" i="1"/>
  <c r="N490" i="1"/>
  <c r="N466" i="1"/>
  <c r="N442" i="1"/>
  <c r="N418" i="1"/>
  <c r="N394" i="1"/>
  <c r="N370" i="1"/>
  <c r="N346" i="1"/>
  <c r="N322" i="1"/>
  <c r="N298" i="1"/>
  <c r="N274" i="1"/>
  <c r="N250" i="1"/>
  <c r="N226" i="1"/>
  <c r="N202" i="1"/>
  <c r="N178" i="1"/>
  <c r="N154" i="1"/>
  <c r="N130" i="1"/>
  <c r="N106" i="1"/>
  <c r="N82" i="1"/>
  <c r="N58" i="1"/>
  <c r="N34" i="1"/>
  <c r="N318" i="1"/>
  <c r="N270" i="1"/>
  <c r="N102" i="1"/>
  <c r="N54" i="1"/>
  <c r="N517" i="1"/>
  <c r="N469" i="1"/>
  <c r="N421" i="1"/>
  <c r="N397" i="1"/>
  <c r="N373" i="1"/>
  <c r="N325" i="1"/>
  <c r="N277" i="1"/>
  <c r="N253" i="1"/>
  <c r="N229" i="1"/>
  <c r="N181" i="1"/>
  <c r="N157" i="1"/>
  <c r="N109" i="1"/>
  <c r="N85" i="1"/>
  <c r="N61" i="1"/>
  <c r="N37" i="1"/>
  <c r="N513" i="1"/>
  <c r="N489" i="1"/>
  <c r="N465" i="1"/>
  <c r="N441" i="1"/>
  <c r="N417" i="1"/>
  <c r="N393" i="1"/>
  <c r="N369" i="1"/>
  <c r="N345" i="1"/>
  <c r="N321" i="1"/>
  <c r="N297" i="1"/>
  <c r="N273" i="1"/>
  <c r="N249" i="1"/>
  <c r="N225" i="1"/>
  <c r="N201" i="1"/>
  <c r="N177" i="1"/>
  <c r="N153" i="1"/>
  <c r="N129" i="1"/>
  <c r="N105" i="1"/>
  <c r="N81" i="1"/>
  <c r="N57" i="1"/>
  <c r="N33" i="1"/>
  <c r="N317" i="1"/>
  <c r="N269" i="1"/>
  <c r="N101" i="1"/>
  <c r="N53" i="1"/>
  <c r="N434" i="1"/>
  <c r="N170" i="1"/>
  <c r="N482" i="1"/>
  <c r="N314" i="1"/>
  <c r="N146" i="1"/>
  <c r="N433" i="1"/>
  <c r="N217" i="1"/>
  <c r="N73" i="1"/>
  <c r="N362" i="1"/>
  <c r="N218" i="1"/>
  <c r="N50" i="1"/>
  <c r="N529" i="1"/>
  <c r="N361" i="1"/>
  <c r="N169" i="1"/>
  <c r="N49" i="1"/>
  <c r="N530" i="1"/>
  <c r="N194" i="1"/>
  <c r="N505" i="1"/>
  <c r="N289" i="1"/>
  <c r="N145" i="1"/>
  <c r="N458" i="1"/>
  <c r="N338" i="1"/>
  <c r="N266" i="1"/>
  <c r="N122" i="1"/>
  <c r="N457" i="1"/>
  <c r="N385" i="1"/>
  <c r="N265" i="1"/>
  <c r="N121" i="1"/>
  <c r="N512" i="1"/>
  <c r="N488" i="1"/>
  <c r="N464" i="1"/>
  <c r="N440" i="1"/>
  <c r="N416" i="1"/>
  <c r="N392" i="1"/>
  <c r="N368" i="1"/>
  <c r="N344" i="1"/>
  <c r="N320" i="1"/>
  <c r="N296" i="1"/>
  <c r="N272" i="1"/>
  <c r="N248" i="1"/>
  <c r="N224" i="1"/>
  <c r="N200" i="1"/>
  <c r="N176" i="1"/>
  <c r="N152" i="1"/>
  <c r="N128" i="1"/>
  <c r="N104" i="1"/>
  <c r="N80" i="1"/>
  <c r="N56" i="1"/>
  <c r="N32" i="1"/>
  <c r="N506" i="1"/>
  <c r="N290" i="1"/>
  <c r="N98" i="1"/>
  <c r="N481" i="1"/>
  <c r="N337" i="1"/>
  <c r="N193" i="1"/>
  <c r="N97" i="1"/>
  <c r="N528" i="1"/>
  <c r="N480" i="1"/>
  <c r="N432" i="1"/>
  <c r="N384" i="1"/>
  <c r="N336" i="1"/>
  <c r="N312" i="1"/>
  <c r="N264" i="1"/>
  <c r="N216" i="1"/>
  <c r="N168" i="1"/>
  <c r="N120" i="1"/>
  <c r="N48" i="1"/>
  <c r="N500" i="1"/>
  <c r="N476" i="1"/>
  <c r="N428" i="1"/>
  <c r="N380" i="1"/>
  <c r="N308" i="1"/>
  <c r="N260" i="1"/>
  <c r="N212" i="1"/>
  <c r="N164" i="1"/>
  <c r="N68" i="1"/>
  <c r="N475" i="1"/>
  <c r="N379" i="1"/>
  <c r="N163" i="1"/>
  <c r="N504" i="1"/>
  <c r="N456" i="1"/>
  <c r="N408" i="1"/>
  <c r="N360" i="1"/>
  <c r="N288" i="1"/>
  <c r="N240" i="1"/>
  <c r="N192" i="1"/>
  <c r="N144" i="1"/>
  <c r="N96" i="1"/>
  <c r="N72" i="1"/>
  <c r="N524" i="1"/>
  <c r="N404" i="1"/>
  <c r="N356" i="1"/>
  <c r="N332" i="1"/>
  <c r="N284" i="1"/>
  <c r="N236" i="1"/>
  <c r="N188" i="1"/>
  <c r="N116" i="1"/>
  <c r="N44" i="1"/>
  <c r="N523" i="1"/>
  <c r="N283" i="1"/>
  <c r="N235" i="1"/>
  <c r="N211" i="1"/>
  <c r="N67" i="1"/>
  <c r="N503" i="1"/>
  <c r="N455" i="1"/>
  <c r="N407" i="1"/>
  <c r="N335" i="1"/>
  <c r="N287" i="1"/>
  <c r="N239" i="1"/>
  <c r="N191" i="1"/>
  <c r="N143" i="1"/>
  <c r="N95" i="1"/>
  <c r="N47" i="1"/>
  <c r="N403" i="1"/>
  <c r="N331" i="1"/>
  <c r="N259" i="1"/>
  <c r="N187" i="1"/>
  <c r="N427" i="1"/>
  <c r="N399" i="1"/>
  <c r="N327" i="1"/>
  <c r="N183" i="1"/>
  <c r="N39" i="1"/>
  <c r="N497" i="1"/>
  <c r="N462" i="1"/>
  <c r="N438" i="1"/>
  <c r="N366" i="1"/>
  <c r="N294" i="1"/>
  <c r="N222" i="1"/>
  <c r="N150" i="1"/>
  <c r="N78" i="1"/>
  <c r="N527" i="1"/>
  <c r="N479" i="1"/>
  <c r="N431" i="1"/>
  <c r="N383" i="1"/>
  <c r="N359" i="1"/>
  <c r="N311" i="1"/>
  <c r="N263" i="1"/>
  <c r="N215" i="1"/>
  <c r="N167" i="1"/>
  <c r="N119" i="1"/>
  <c r="N71" i="1"/>
  <c r="N115" i="1"/>
  <c r="N43" i="1"/>
  <c r="N499" i="1"/>
  <c r="N255" i="1"/>
  <c r="N111" i="1"/>
  <c r="N498" i="1"/>
  <c r="N496" i="1"/>
  <c r="N437" i="1"/>
  <c r="N365" i="1"/>
  <c r="N293" i="1"/>
  <c r="N221" i="1"/>
  <c r="N149" i="1"/>
  <c r="N77" i="1"/>
  <c r="N526" i="1"/>
  <c r="N454" i="1"/>
  <c r="N406" i="1"/>
  <c r="N358" i="1"/>
  <c r="N310" i="1"/>
  <c r="N286" i="1"/>
  <c r="N190" i="1"/>
  <c r="N142" i="1"/>
  <c r="N70" i="1"/>
  <c r="N525" i="1"/>
  <c r="N477" i="1"/>
  <c r="N429" i="1"/>
  <c r="N381" i="1"/>
  <c r="N333" i="1"/>
  <c r="N285" i="1"/>
  <c r="N237" i="1"/>
  <c r="N165" i="1"/>
  <c r="N117" i="1"/>
  <c r="N69" i="1"/>
  <c r="N502" i="1"/>
  <c r="N478" i="1"/>
  <c r="N430" i="1"/>
  <c r="N382" i="1"/>
  <c r="N334" i="1"/>
  <c r="N262" i="1"/>
  <c r="N238" i="1"/>
  <c r="N214" i="1"/>
  <c r="N166" i="1"/>
  <c r="N118" i="1"/>
  <c r="N94" i="1"/>
  <c r="N46" i="1"/>
  <c r="N501" i="1"/>
  <c r="N453" i="1"/>
  <c r="N405" i="1"/>
  <c r="N357" i="1"/>
  <c r="N309" i="1"/>
  <c r="N261" i="1"/>
  <c r="N213" i="1"/>
  <c r="N189" i="1"/>
  <c r="N141" i="1"/>
  <c r="N93" i="1"/>
  <c r="N45" i="1"/>
  <c r="N371" i="1"/>
  <c r="N347" i="1"/>
  <c r="N323" i="1"/>
  <c r="N299" i="1"/>
  <c r="N275" i="1"/>
  <c r="N251" i="1"/>
  <c r="N227" i="1"/>
  <c r="N203" i="1"/>
  <c r="N179" i="1"/>
  <c r="N155" i="1"/>
  <c r="N131" i="1"/>
  <c r="N107" i="1"/>
  <c r="N83" i="1"/>
  <c r="N59" i="1"/>
  <c r="N35" i="1"/>
  <c r="R7" i="1"/>
  <c r="R6" i="1"/>
  <c r="O311" i="2" l="1"/>
  <c r="O309" i="2"/>
  <c r="O312" i="2"/>
  <c r="O310" i="2"/>
</calcChain>
</file>

<file path=xl/sharedStrings.xml><?xml version="1.0" encoding="utf-8"?>
<sst xmlns="http://schemas.openxmlformats.org/spreadsheetml/2006/main" count="95" uniqueCount="68">
  <si>
    <t>Simulation Profitability and Risk Analysis</t>
  </si>
  <si>
    <t>Probabilistic/Stochastic Inputs</t>
  </si>
  <si>
    <t>Demand</t>
  </si>
  <si>
    <t>Mean</t>
  </si>
  <si>
    <t>Sd</t>
  </si>
  <si>
    <t>Cost of Parts/Components per Unit</t>
  </si>
  <si>
    <t>Normally Distributed</t>
  </si>
  <si>
    <t>Uniformally Distributed</t>
  </si>
  <si>
    <t>Lower Limit</t>
  </si>
  <si>
    <t>Upper Limit</t>
  </si>
  <si>
    <t>Cost of Direct Labour per unit</t>
  </si>
  <si>
    <t>Cost</t>
  </si>
  <si>
    <t>Probablity</t>
  </si>
  <si>
    <t>Fixed Inputs, Constant, Parameters</t>
  </si>
  <si>
    <t>Selling Price/Unit</t>
  </si>
  <si>
    <t>Advertisment Cost per year</t>
  </si>
  <si>
    <t>Adminstrative Cost</t>
  </si>
  <si>
    <t>Total Probablity</t>
  </si>
  <si>
    <t>Profit</t>
  </si>
  <si>
    <t>Best</t>
  </si>
  <si>
    <t>Worst</t>
  </si>
  <si>
    <t>Base</t>
  </si>
  <si>
    <t>What-If Analysis Scenarios</t>
  </si>
  <si>
    <t>Random Numbers</t>
  </si>
  <si>
    <t>Genrating Random Numbers using Different Distribution</t>
  </si>
  <si>
    <t>Normal Distribution</t>
  </si>
  <si>
    <t>Uniform Distribution</t>
  </si>
  <si>
    <t>Cost of Parts</t>
  </si>
  <si>
    <t>Fixed Random Number</t>
  </si>
  <si>
    <t>Random Function</t>
  </si>
  <si>
    <t>Labour Cost</t>
  </si>
  <si>
    <t xml:space="preserve">Simulated Values </t>
  </si>
  <si>
    <t>Summary Statistics</t>
  </si>
  <si>
    <t>Mean Profit</t>
  </si>
  <si>
    <t>SD of Profit</t>
  </si>
  <si>
    <t>Maximum Profit</t>
  </si>
  <si>
    <t>Minimum Profit</t>
  </si>
  <si>
    <t>Probablity Loss</t>
  </si>
  <si>
    <t>Cummulative Table for Discreate Probablity of Labour Cost</t>
  </si>
  <si>
    <t>Side Skill</t>
  </si>
  <si>
    <t>Inventory Simulation</t>
  </si>
  <si>
    <t>Selling Price/unit</t>
  </si>
  <si>
    <t>Cost of Production &amp; other var cost/unit</t>
  </si>
  <si>
    <t>Holding Cost/Unit</t>
  </si>
  <si>
    <t>Order upto Level</t>
  </si>
  <si>
    <t>Q</t>
  </si>
  <si>
    <t>Cost of Shortage/unit</t>
  </si>
  <si>
    <t>Probablistic/Stochastic Inputs</t>
  </si>
  <si>
    <t>Std Dev</t>
  </si>
  <si>
    <t>Monthly Demand</t>
  </si>
  <si>
    <t>Stored Unit</t>
  </si>
  <si>
    <t>Demand Filled</t>
  </si>
  <si>
    <t>Mean Demand</t>
  </si>
  <si>
    <t>SD of Demand</t>
  </si>
  <si>
    <t>Maximum Demand</t>
  </si>
  <si>
    <t>Minimum Demand</t>
  </si>
  <si>
    <t>Number of Losses</t>
  </si>
  <si>
    <t>Month Num</t>
  </si>
  <si>
    <t>Fixed random Vaue</t>
  </si>
  <si>
    <t>Gross Profit</t>
  </si>
  <si>
    <t>Shortage of Unit</t>
  </si>
  <si>
    <t>Mean Demand Filled</t>
  </si>
  <si>
    <t>SD of Demand Filled</t>
  </si>
  <si>
    <t>Maximum Demand Filled</t>
  </si>
  <si>
    <t>Minimum Demand Filled</t>
  </si>
  <si>
    <t>Service Level</t>
  </si>
  <si>
    <t>Fullfilled Demand / Total Demand</t>
  </si>
  <si>
    <t>Optimizing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</si>
</sst>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1" xfId="0" applyFont="1" applyBorder="1"/>
    <xf numFmtId="0" fontId="0" fillId="0" borderId="11" xfId="0" applyBorder="1"/>
    <xf numFmtId="0" fontId="0" fillId="0" borderId="12" xfId="0" applyBorder="1"/>
    <xf numFmtId="0" fontId="1" fillId="0" borderId="12" xfId="0" applyFont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8" xfId="0" applyBorder="1" applyAlignment="1">
      <alignment horizontal="right"/>
    </xf>
    <xf numFmtId="164" fontId="0" fillId="0" borderId="5" xfId="0" applyNumberFormat="1" applyBorder="1"/>
    <xf numFmtId="0" fontId="2" fillId="0" borderId="0" xfId="0" applyFont="1" applyAlignment="1">
      <alignment horizontal="right"/>
    </xf>
    <xf numFmtId="164" fontId="0" fillId="0" borderId="7" xfId="0" applyNumberFormat="1" applyBorder="1"/>
    <xf numFmtId="0" fontId="2" fillId="0" borderId="8" xfId="0" applyFont="1" applyBorder="1" applyAlignment="1">
      <alignment horizontal="right"/>
    </xf>
    <xf numFmtId="164" fontId="0" fillId="0" borderId="10" xfId="0" applyNumberFormat="1" applyBorder="1"/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0" borderId="8" xfId="0" applyNumberFormat="1" applyBorder="1"/>
    <xf numFmtId="0" fontId="1" fillId="0" borderId="10" xfId="0" applyFont="1" applyBorder="1"/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5" xfId="0" applyFont="1" applyBorder="1"/>
    <xf numFmtId="0" fontId="2" fillId="0" borderId="3" xfId="0" applyFont="1" applyBorder="1" applyAlignment="1">
      <alignment horizontal="right"/>
    </xf>
    <xf numFmtId="0" fontId="2" fillId="0" borderId="8" xfId="0" applyFont="1" applyBorder="1"/>
    <xf numFmtId="164" fontId="1" fillId="0" borderId="12" xfId="0" applyNumberFormat="1" applyFont="1" applyBorder="1"/>
    <xf numFmtId="0" fontId="0" fillId="0" borderId="1" xfId="0" applyBorder="1" applyAlignment="1">
      <alignment horizontal="center"/>
    </xf>
    <xf numFmtId="2" fontId="0" fillId="0" borderId="6" xfId="0" applyNumberFormat="1" applyBorder="1"/>
    <xf numFmtId="2" fontId="0" fillId="0" borderId="9" xfId="0" applyNumberFormat="1" applyBorder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12" xfId="0" applyFont="1" applyBorder="1" applyAlignment="1">
      <alignment horizontal="right"/>
    </xf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9"/>
  <sheetViews>
    <sheetView topLeftCell="E26" zoomScale="115" zoomScaleNormal="115" workbookViewId="0">
      <selection activeCell="L53" sqref="L53"/>
    </sheetView>
  </sheetViews>
  <sheetFormatPr defaultRowHeight="14.4" x14ac:dyDescent="0.3"/>
  <cols>
    <col min="1" max="1" width="5.44140625" style="2" customWidth="1"/>
    <col min="2" max="2" width="31.77734375" style="3" customWidth="1"/>
    <col min="3" max="3" width="12.77734375" customWidth="1"/>
    <col min="4" max="4" width="10.77734375" customWidth="1"/>
    <col min="5" max="5" width="12.109375" bestFit="1" customWidth="1"/>
    <col min="6" max="6" width="13.44140625" bestFit="1" customWidth="1"/>
    <col min="7" max="7" width="12.5546875" bestFit="1" customWidth="1"/>
    <col min="8" max="8" width="13" bestFit="1" customWidth="1"/>
    <col min="11" max="11" width="11.44140625" bestFit="1" customWidth="1"/>
    <col min="12" max="12" width="11" style="4" bestFit="1" customWidth="1"/>
    <col min="14" max="14" width="14.109375" bestFit="1" customWidth="1"/>
    <col min="16" max="16" width="16.5546875" bestFit="1" customWidth="1"/>
    <col min="17" max="17" width="18.109375" bestFit="1" customWidth="1"/>
    <col min="18" max="18" width="18.88671875" bestFit="1" customWidth="1"/>
  </cols>
  <sheetData>
    <row r="1" spans="1:18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8" ht="15" thickBot="1" x14ac:dyDescent="0.35">
      <c r="P2" s="59" t="s">
        <v>39</v>
      </c>
      <c r="Q2" s="59"/>
      <c r="R2" s="59"/>
    </row>
    <row r="3" spans="1:18" ht="15" thickBot="1" x14ac:dyDescent="0.35">
      <c r="A3" s="35"/>
      <c r="B3" s="13" t="s">
        <v>1</v>
      </c>
      <c r="C3" s="14"/>
      <c r="D3" s="14"/>
      <c r="E3" s="14"/>
      <c r="F3" s="57" t="s">
        <v>22</v>
      </c>
      <c r="G3" s="57"/>
      <c r="H3" s="58"/>
      <c r="P3" s="62" t="s">
        <v>24</v>
      </c>
      <c r="Q3" s="63"/>
      <c r="R3" s="64"/>
    </row>
    <row r="4" spans="1:18" ht="15" thickBot="1" x14ac:dyDescent="0.35">
      <c r="A4" s="36"/>
      <c r="F4" s="38" t="s">
        <v>19</v>
      </c>
      <c r="G4" s="39" t="s">
        <v>21</v>
      </c>
      <c r="H4" s="40" t="s">
        <v>20</v>
      </c>
      <c r="P4" s="11" t="s">
        <v>23</v>
      </c>
      <c r="Q4" s="13" t="s">
        <v>25</v>
      </c>
      <c r="R4" s="16" t="s">
        <v>26</v>
      </c>
    </row>
    <row r="5" spans="1:18" x14ac:dyDescent="0.3">
      <c r="A5" s="41">
        <v>1</v>
      </c>
      <c r="B5" s="42" t="s">
        <v>2</v>
      </c>
      <c r="C5" s="56" t="s">
        <v>6</v>
      </c>
      <c r="D5" s="56"/>
      <c r="E5" s="20"/>
      <c r="F5" s="19"/>
      <c r="G5" s="20"/>
      <c r="H5" s="21"/>
      <c r="P5" s="6">
        <v>0.5</v>
      </c>
      <c r="Q5">
        <f>INT(_xlfn.NORM.INV(P5,$D$6,$D$7))</f>
        <v>15000</v>
      </c>
      <c r="R5" s="17">
        <f>$D$10+($D$11-$D$10)*P5</f>
        <v>90</v>
      </c>
    </row>
    <row r="6" spans="1:18" x14ac:dyDescent="0.3">
      <c r="A6" s="36"/>
      <c r="C6" t="s">
        <v>3</v>
      </c>
      <c r="D6">
        <v>15000</v>
      </c>
      <c r="F6" s="22">
        <f>D6+3*D7</f>
        <v>28500</v>
      </c>
      <c r="G6">
        <f>_xlfn.NORM.INV(0.5, $D$6,$D$7)</f>
        <v>15000</v>
      </c>
      <c r="H6" s="5">
        <f>D6-3*D7</f>
        <v>1500</v>
      </c>
      <c r="P6" s="6">
        <f ca="1">ROUND(RAND(),2)</f>
        <v>0.71</v>
      </c>
      <c r="Q6">
        <f t="shared" ref="Q6:Q7" ca="1" si="0">INT(_xlfn.NORM.INV(P6,$D$6,$D$7))</f>
        <v>17490</v>
      </c>
      <c r="R6" s="17">
        <f t="shared" ref="R6:R7" ca="1" si="1">$D$10+($D$11-$D$10)*P6</f>
        <v>94.2</v>
      </c>
    </row>
    <row r="7" spans="1:18" ht="15" thickBot="1" x14ac:dyDescent="0.35">
      <c r="A7" s="37"/>
      <c r="B7" s="25"/>
      <c r="C7" s="8" t="s">
        <v>4</v>
      </c>
      <c r="D7" s="8">
        <v>4500</v>
      </c>
      <c r="E7" s="8"/>
      <c r="F7" s="23"/>
      <c r="G7" s="8"/>
      <c r="H7" s="10"/>
      <c r="P7" s="7">
        <f ca="1">ROUND(RAND(),2)</f>
        <v>0.3</v>
      </c>
      <c r="Q7" s="8">
        <f t="shared" ca="1" si="0"/>
        <v>12640</v>
      </c>
      <c r="R7" s="18">
        <f t="shared" ca="1" si="1"/>
        <v>86</v>
      </c>
    </row>
    <row r="8" spans="1:18" ht="15" thickBot="1" x14ac:dyDescent="0.35">
      <c r="A8" s="36"/>
      <c r="F8" s="22"/>
      <c r="H8" s="5"/>
    </row>
    <row r="9" spans="1:18" x14ac:dyDescent="0.3">
      <c r="A9" s="41">
        <v>2</v>
      </c>
      <c r="B9" s="42" t="s">
        <v>5</v>
      </c>
      <c r="C9" s="56" t="s">
        <v>7</v>
      </c>
      <c r="D9" s="56"/>
      <c r="E9" s="20"/>
      <c r="F9" s="19"/>
      <c r="G9" s="20"/>
      <c r="H9" s="21"/>
    </row>
    <row r="10" spans="1:18" x14ac:dyDescent="0.3">
      <c r="A10" s="36"/>
      <c r="C10" t="s">
        <v>8</v>
      </c>
      <c r="D10" s="4">
        <v>80</v>
      </c>
      <c r="F10" s="26">
        <f>D10</f>
        <v>80</v>
      </c>
      <c r="G10" s="4">
        <f>(D10+D11)/2</f>
        <v>90</v>
      </c>
      <c r="H10" s="17">
        <f>D11</f>
        <v>100</v>
      </c>
    </row>
    <row r="11" spans="1:18" ht="15" thickBot="1" x14ac:dyDescent="0.35">
      <c r="A11" s="37"/>
      <c r="B11" s="25"/>
      <c r="C11" s="8" t="s">
        <v>9</v>
      </c>
      <c r="D11" s="9">
        <v>100</v>
      </c>
      <c r="E11" s="8"/>
      <c r="F11" s="23"/>
      <c r="G11" s="8"/>
      <c r="H11" s="10"/>
    </row>
    <row r="12" spans="1:18" ht="15" thickBot="1" x14ac:dyDescent="0.35">
      <c r="A12" s="36"/>
      <c r="F12" s="22"/>
      <c r="H12" s="5"/>
    </row>
    <row r="13" spans="1:18" x14ac:dyDescent="0.3">
      <c r="A13" s="41">
        <v>3</v>
      </c>
      <c r="B13" s="42" t="s">
        <v>10</v>
      </c>
      <c r="C13" s="42" t="s">
        <v>11</v>
      </c>
      <c r="D13" s="42" t="s">
        <v>12</v>
      </c>
      <c r="E13" s="20"/>
      <c r="F13" s="19"/>
      <c r="G13" s="20"/>
      <c r="H13" s="21"/>
    </row>
    <row r="14" spans="1:18" x14ac:dyDescent="0.3">
      <c r="A14" s="36"/>
      <c r="C14" s="4">
        <v>43</v>
      </c>
      <c r="D14">
        <v>0.1</v>
      </c>
      <c r="F14" s="26">
        <v>43</v>
      </c>
      <c r="G14" s="4">
        <v>45</v>
      </c>
      <c r="H14" s="17">
        <v>47</v>
      </c>
    </row>
    <row r="15" spans="1:18" x14ac:dyDescent="0.3">
      <c r="A15" s="36"/>
      <c r="C15" s="4">
        <v>44</v>
      </c>
      <c r="D15">
        <v>0.2</v>
      </c>
      <c r="F15" s="22"/>
      <c r="H15" s="5"/>
    </row>
    <row r="16" spans="1:18" x14ac:dyDescent="0.3">
      <c r="A16" s="36"/>
      <c r="C16" s="4">
        <v>45</v>
      </c>
      <c r="D16">
        <v>0.4</v>
      </c>
      <c r="F16" s="22"/>
      <c r="H16" s="5"/>
    </row>
    <row r="17" spans="1:18" x14ac:dyDescent="0.3">
      <c r="A17" s="36"/>
      <c r="C17" s="4">
        <v>46</v>
      </c>
      <c r="D17">
        <v>0.2</v>
      </c>
      <c r="F17" s="22"/>
      <c r="H17" s="5"/>
    </row>
    <row r="18" spans="1:18" x14ac:dyDescent="0.3">
      <c r="A18" s="36"/>
      <c r="C18" s="4">
        <v>47</v>
      </c>
      <c r="D18">
        <v>0.1</v>
      </c>
      <c r="F18" s="22"/>
      <c r="H18" s="5"/>
    </row>
    <row r="19" spans="1:18" ht="15" thickBot="1" x14ac:dyDescent="0.35">
      <c r="A19" s="37"/>
      <c r="B19" s="25"/>
      <c r="C19" s="29" t="s">
        <v>17</v>
      </c>
      <c r="D19" s="43">
        <f>SUM(D14:D18)</f>
        <v>1.0000000000000002</v>
      </c>
      <c r="E19" s="8"/>
      <c r="F19" s="23"/>
      <c r="G19" s="8"/>
      <c r="H19" s="10"/>
    </row>
    <row r="20" spans="1:18" x14ac:dyDescent="0.3">
      <c r="A20" s="36"/>
      <c r="F20" s="60" t="s">
        <v>18</v>
      </c>
      <c r="G20" s="55"/>
      <c r="H20" s="61"/>
    </row>
    <row r="21" spans="1:18" x14ac:dyDescent="0.3">
      <c r="A21" s="36"/>
      <c r="B21" s="31" t="s">
        <v>13</v>
      </c>
      <c r="F21" s="26">
        <f>F6*($C$22-F14-F10)-$C$23-$C$24</f>
        <v>2591000</v>
      </c>
      <c r="G21" s="4">
        <f t="shared" ref="G21:H21" si="2">G6*($C$22-G14-G10)-$C$23-$C$24</f>
        <v>710000</v>
      </c>
      <c r="H21" s="17">
        <f t="shared" si="2"/>
        <v>-847000</v>
      </c>
    </row>
    <row r="22" spans="1:18" x14ac:dyDescent="0.3">
      <c r="A22" s="36"/>
      <c r="B22" s="3" t="s">
        <v>14</v>
      </c>
      <c r="C22" s="32">
        <v>249</v>
      </c>
      <c r="F22" s="22"/>
      <c r="H22" s="5"/>
    </row>
    <row r="23" spans="1:18" x14ac:dyDescent="0.3">
      <c r="A23" s="36"/>
      <c r="B23" s="3" t="s">
        <v>15</v>
      </c>
      <c r="C23" s="32">
        <v>400000</v>
      </c>
      <c r="F23" s="22"/>
      <c r="H23" s="5"/>
    </row>
    <row r="24" spans="1:18" ht="15" thickBot="1" x14ac:dyDescent="0.35">
      <c r="A24" s="37"/>
      <c r="B24" s="25" t="s">
        <v>16</v>
      </c>
      <c r="C24" s="33">
        <v>600000</v>
      </c>
      <c r="D24" s="8"/>
      <c r="E24" s="8"/>
      <c r="F24" s="23"/>
      <c r="G24" s="8"/>
      <c r="H24" s="10"/>
    </row>
    <row r="27" spans="1:18" x14ac:dyDescent="0.3">
      <c r="F27" s="4"/>
      <c r="G27" s="4"/>
      <c r="H27" s="4"/>
    </row>
    <row r="28" spans="1:18" ht="15" thickBot="1" x14ac:dyDescent="0.35"/>
    <row r="29" spans="1:18" ht="15" thickBot="1" x14ac:dyDescent="0.35">
      <c r="C29" s="65" t="s">
        <v>29</v>
      </c>
      <c r="D29" s="57"/>
      <c r="E29" s="58"/>
      <c r="F29" s="65" t="s">
        <v>28</v>
      </c>
      <c r="G29" s="57"/>
      <c r="H29" s="58"/>
      <c r="J29" s="65" t="s">
        <v>31</v>
      </c>
      <c r="K29" s="57"/>
      <c r="L29" s="58"/>
      <c r="M29" s="1"/>
      <c r="N29" s="45"/>
      <c r="P29" s="65" t="s">
        <v>38</v>
      </c>
      <c r="Q29" s="57"/>
      <c r="R29" s="58"/>
    </row>
    <row r="30" spans="1:18" ht="15" thickBot="1" x14ac:dyDescent="0.35">
      <c r="C30" s="34" t="s">
        <v>2</v>
      </c>
      <c r="D30" s="13" t="s">
        <v>27</v>
      </c>
      <c r="E30" s="13" t="s">
        <v>30</v>
      </c>
      <c r="F30" s="13" t="s">
        <v>2</v>
      </c>
      <c r="G30" s="13" t="s">
        <v>27</v>
      </c>
      <c r="H30" s="16" t="s">
        <v>30</v>
      </c>
      <c r="I30" s="2"/>
      <c r="J30" s="34" t="s">
        <v>2</v>
      </c>
      <c r="K30" s="13" t="s">
        <v>27</v>
      </c>
      <c r="L30" s="44" t="s">
        <v>30</v>
      </c>
      <c r="M30" s="2"/>
      <c r="N30" s="35" t="s">
        <v>18</v>
      </c>
      <c r="P30" s="24" t="s">
        <v>8</v>
      </c>
      <c r="Q30" s="14" t="s">
        <v>9</v>
      </c>
      <c r="R30" s="15" t="s">
        <v>30</v>
      </c>
    </row>
    <row r="31" spans="1:18" x14ac:dyDescent="0.3">
      <c r="C31">
        <f ca="1">RAND()</f>
        <v>0.46440603314120954</v>
      </c>
      <c r="D31">
        <f ca="1">RAND()</f>
        <v>0.84021898437288034</v>
      </c>
      <c r="E31">
        <f ca="1">RAND()</f>
        <v>0.21238664539609853</v>
      </c>
      <c r="F31">
        <v>0.61446654574330994</v>
      </c>
      <c r="G31">
        <v>0.33105700966537954</v>
      </c>
      <c r="H31">
        <v>7.3050363439309263E-2</v>
      </c>
      <c r="J31">
        <f>INT(_xlfn.NORM.INV(F31,$D$6,$D$7))</f>
        <v>16309</v>
      </c>
      <c r="K31" s="4">
        <f>$D$10+($D$11-$D$10)*G31</f>
        <v>86.621140193307596</v>
      </c>
      <c r="L31" s="4">
        <f>VLOOKUP(H31,$P$31:$R$35,3)</f>
        <v>43</v>
      </c>
      <c r="N31" s="4">
        <f t="shared" ref="N31:N94" si="3">J31*($C$22-K31-L31)-$C$24-$C$23</f>
        <v>946949.82458734629</v>
      </c>
      <c r="P31" s="22">
        <v>0</v>
      </c>
      <c r="Q31">
        <v>0.1</v>
      </c>
      <c r="R31" s="5">
        <v>43</v>
      </c>
    </row>
    <row r="32" spans="1:18" x14ac:dyDescent="0.3">
      <c r="C32">
        <f t="shared" ref="C32:D95" ca="1" si="4">RAND()</f>
        <v>0.57841056550933789</v>
      </c>
      <c r="D32">
        <f t="shared" ca="1" si="4"/>
        <v>0.8308165484260821</v>
      </c>
      <c r="E32">
        <f t="shared" ref="E32:E95" ca="1" si="5">RAND()</f>
        <v>0.58158790296174034</v>
      </c>
      <c r="F32">
        <v>0.88818921825950203</v>
      </c>
      <c r="G32">
        <v>0.31785050614056776</v>
      </c>
      <c r="H32">
        <v>0.24355013060787234</v>
      </c>
      <c r="J32">
        <f t="shared" ref="J32:J95" si="6">INT(_xlfn.NORM.INV(F32,$D$6,$D$7))</f>
        <v>20476</v>
      </c>
      <c r="K32" s="4">
        <f t="shared" ref="K32:K95" si="7">$D$10+($D$11-$D$10)*G32</f>
        <v>86.35701012281136</v>
      </c>
      <c r="L32" s="4">
        <f t="shared" ref="L32:L95" si="8">VLOOKUP(H32,$P$31:$R$35,3)</f>
        <v>44</v>
      </c>
      <c r="N32" s="4">
        <f t="shared" si="3"/>
        <v>1429333.8607253148</v>
      </c>
      <c r="P32" s="22">
        <v>0.1</v>
      </c>
      <c r="Q32">
        <v>0.3</v>
      </c>
      <c r="R32" s="5">
        <v>44</v>
      </c>
    </row>
    <row r="33" spans="3:18" x14ac:dyDescent="0.3">
      <c r="C33">
        <f t="shared" ca="1" si="4"/>
        <v>0.31280967096233947</v>
      </c>
      <c r="D33">
        <f t="shared" ca="1" si="4"/>
        <v>0.36811601541102079</v>
      </c>
      <c r="E33">
        <f t="shared" ca="1" si="5"/>
        <v>0.19240879239753372</v>
      </c>
      <c r="F33">
        <v>0.50054739798194403</v>
      </c>
      <c r="G33">
        <v>0.5977754931959498</v>
      </c>
      <c r="H33">
        <v>6.39622838749212E-2</v>
      </c>
      <c r="J33">
        <f t="shared" si="6"/>
        <v>15006</v>
      </c>
      <c r="K33" s="4">
        <f t="shared" si="7"/>
        <v>91.955509863918991</v>
      </c>
      <c r="L33" s="4">
        <f t="shared" si="8"/>
        <v>43</v>
      </c>
      <c r="N33" s="4">
        <f t="shared" si="3"/>
        <v>711351.61898203171</v>
      </c>
      <c r="P33" s="22">
        <v>0.3</v>
      </c>
      <c r="Q33">
        <v>0.7</v>
      </c>
      <c r="R33" s="5">
        <v>45</v>
      </c>
    </row>
    <row r="34" spans="3:18" x14ac:dyDescent="0.3">
      <c r="C34">
        <f t="shared" ca="1" si="4"/>
        <v>0.95039815449623088</v>
      </c>
      <c r="D34">
        <f t="shared" ca="1" si="4"/>
        <v>0.93830601469385744</v>
      </c>
      <c r="E34">
        <f t="shared" ca="1" si="5"/>
        <v>0.59668225203973468</v>
      </c>
      <c r="F34">
        <v>0.16465734724016468</v>
      </c>
      <c r="G34">
        <v>3.3302050721512377E-2</v>
      </c>
      <c r="H34">
        <v>0.94162592290181402</v>
      </c>
      <c r="J34">
        <f t="shared" si="6"/>
        <v>10610</v>
      </c>
      <c r="K34" s="4">
        <f t="shared" si="7"/>
        <v>80.666041014430249</v>
      </c>
      <c r="L34" s="4">
        <f t="shared" si="8"/>
        <v>47</v>
      </c>
      <c r="N34" s="4">
        <f t="shared" si="3"/>
        <v>287353.30483689508</v>
      </c>
      <c r="P34" s="22">
        <v>0.7</v>
      </c>
      <c r="Q34">
        <v>0.9</v>
      </c>
      <c r="R34" s="5">
        <v>46</v>
      </c>
    </row>
    <row r="35" spans="3:18" ht="15" thickBot="1" x14ac:dyDescent="0.35">
      <c r="C35">
        <f t="shared" ca="1" si="4"/>
        <v>0.71546230045323966</v>
      </c>
      <c r="D35">
        <f t="shared" ca="1" si="4"/>
        <v>0.77010191429148689</v>
      </c>
      <c r="E35">
        <f t="shared" ca="1" si="5"/>
        <v>6.9316088737208181E-2</v>
      </c>
      <c r="F35">
        <v>0.58509210306342763</v>
      </c>
      <c r="G35">
        <v>0.80829338247945559</v>
      </c>
      <c r="H35">
        <v>0.53318306430270823</v>
      </c>
      <c r="J35">
        <f t="shared" si="6"/>
        <v>15967</v>
      </c>
      <c r="K35" s="4">
        <f t="shared" si="7"/>
        <v>96.165867649589103</v>
      </c>
      <c r="L35" s="4">
        <f t="shared" si="8"/>
        <v>45</v>
      </c>
      <c r="N35" s="4">
        <f t="shared" si="3"/>
        <v>721787.59123901068</v>
      </c>
      <c r="P35" s="23">
        <v>0.9</v>
      </c>
      <c r="Q35" s="8">
        <v>1</v>
      </c>
      <c r="R35" s="10">
        <v>47</v>
      </c>
    </row>
    <row r="36" spans="3:18" x14ac:dyDescent="0.3">
      <c r="C36">
        <f t="shared" ca="1" si="4"/>
        <v>0.18480057951891926</v>
      </c>
      <c r="D36">
        <f t="shared" ca="1" si="4"/>
        <v>7.3565179370144396E-2</v>
      </c>
      <c r="E36">
        <f t="shared" ca="1" si="5"/>
        <v>0.11584667655838921</v>
      </c>
      <c r="F36">
        <v>0.87960849802246244</v>
      </c>
      <c r="G36">
        <v>0.97421412546229758</v>
      </c>
      <c r="H36">
        <v>0.33474620139243449</v>
      </c>
      <c r="J36">
        <f t="shared" si="6"/>
        <v>20278</v>
      </c>
      <c r="K36" s="4">
        <f t="shared" si="7"/>
        <v>99.484282509245958</v>
      </c>
      <c r="L36" s="4">
        <f t="shared" si="8"/>
        <v>45</v>
      </c>
      <c r="N36" s="4">
        <f t="shared" si="3"/>
        <v>1119369.7192775104</v>
      </c>
    </row>
    <row r="37" spans="3:18" x14ac:dyDescent="0.3">
      <c r="C37">
        <f t="shared" ca="1" si="4"/>
        <v>0.4852029058660412</v>
      </c>
      <c r="D37">
        <f t="shared" ca="1" si="4"/>
        <v>0.68666011868894872</v>
      </c>
      <c r="E37">
        <f t="shared" ca="1" si="5"/>
        <v>0.75271374979413563</v>
      </c>
      <c r="F37">
        <v>0.75296885019934234</v>
      </c>
      <c r="G37">
        <v>0.35680968418268544</v>
      </c>
      <c r="H37">
        <v>0.94712151664683641</v>
      </c>
      <c r="J37">
        <f t="shared" si="6"/>
        <v>18077</v>
      </c>
      <c r="K37" s="4">
        <f t="shared" si="7"/>
        <v>87.136193683653715</v>
      </c>
      <c r="L37" s="4">
        <f t="shared" si="8"/>
        <v>47</v>
      </c>
      <c r="N37" s="4">
        <f t="shared" si="3"/>
        <v>1076393.0267805918</v>
      </c>
    </row>
    <row r="38" spans="3:18" x14ac:dyDescent="0.3">
      <c r="C38">
        <f t="shared" ca="1" si="4"/>
        <v>0.49639015270676634</v>
      </c>
      <c r="D38">
        <f t="shared" ca="1" si="4"/>
        <v>0.52241264771773821</v>
      </c>
      <c r="E38">
        <f t="shared" ca="1" si="5"/>
        <v>0.28493859158174328</v>
      </c>
      <c r="F38">
        <v>0.91020330241636527</v>
      </c>
      <c r="G38">
        <v>0.90396506550344269</v>
      </c>
      <c r="H38">
        <v>0.78220220954702813</v>
      </c>
      <c r="J38">
        <f t="shared" si="6"/>
        <v>21039</v>
      </c>
      <c r="K38" s="4">
        <f t="shared" si="7"/>
        <v>98.079301310068857</v>
      </c>
      <c r="L38" s="4">
        <f t="shared" si="8"/>
        <v>46</v>
      </c>
      <c r="N38" s="4">
        <f t="shared" si="3"/>
        <v>1207426.5797374616</v>
      </c>
    </row>
    <row r="39" spans="3:18" x14ac:dyDescent="0.3">
      <c r="C39">
        <f t="shared" ca="1" si="4"/>
        <v>0.27566972835044157</v>
      </c>
      <c r="D39">
        <f t="shared" ca="1" si="4"/>
        <v>0.24530512894903045</v>
      </c>
      <c r="E39">
        <f t="shared" ca="1" si="5"/>
        <v>0.76214145314641002</v>
      </c>
      <c r="F39">
        <v>0.81762455189252037</v>
      </c>
      <c r="G39">
        <v>0.82487220647066117</v>
      </c>
      <c r="H39">
        <v>0.13168293958030419</v>
      </c>
      <c r="J39">
        <f t="shared" si="6"/>
        <v>19078</v>
      </c>
      <c r="K39" s="4">
        <f t="shared" si="7"/>
        <v>96.497444129413225</v>
      </c>
      <c r="L39" s="4">
        <f t="shared" si="8"/>
        <v>44</v>
      </c>
      <c r="N39" s="4">
        <f t="shared" si="3"/>
        <v>1070011.7608990546</v>
      </c>
    </row>
    <row r="40" spans="3:18" x14ac:dyDescent="0.3">
      <c r="C40">
        <f t="shared" ca="1" si="4"/>
        <v>0.51502751702319904</v>
      </c>
      <c r="D40">
        <f t="shared" ca="1" si="4"/>
        <v>0.66171437822547696</v>
      </c>
      <c r="E40">
        <f t="shared" ca="1" si="5"/>
        <v>0.83250712591042508</v>
      </c>
      <c r="F40">
        <v>0.45844264887968689</v>
      </c>
      <c r="G40">
        <v>0.64680354760672154</v>
      </c>
      <c r="H40">
        <v>0.4975314665218793</v>
      </c>
      <c r="J40">
        <f t="shared" si="6"/>
        <v>14530</v>
      </c>
      <c r="K40" s="4">
        <f t="shared" si="7"/>
        <v>92.936070952134429</v>
      </c>
      <c r="L40" s="4">
        <f t="shared" si="8"/>
        <v>45</v>
      </c>
      <c r="N40" s="4">
        <f t="shared" si="3"/>
        <v>613758.88906548684</v>
      </c>
    </row>
    <row r="41" spans="3:18" x14ac:dyDescent="0.3">
      <c r="C41">
        <f t="shared" ca="1" si="4"/>
        <v>0.43018108324531112</v>
      </c>
      <c r="D41">
        <f t="shared" ca="1" si="4"/>
        <v>0.51119415127546397</v>
      </c>
      <c r="E41">
        <f t="shared" ca="1" si="5"/>
        <v>0.631941973223477</v>
      </c>
      <c r="F41">
        <v>0.65631750258516042</v>
      </c>
      <c r="G41">
        <v>0.16648421092895438</v>
      </c>
      <c r="H41">
        <v>0.60397398593383556</v>
      </c>
      <c r="J41">
        <f t="shared" si="6"/>
        <v>16810</v>
      </c>
      <c r="K41" s="4">
        <f t="shared" si="7"/>
        <v>83.329684218579089</v>
      </c>
      <c r="L41" s="4">
        <f t="shared" si="8"/>
        <v>45</v>
      </c>
      <c r="N41" s="4">
        <f t="shared" si="3"/>
        <v>1028468.0082856857</v>
      </c>
    </row>
    <row r="42" spans="3:18" x14ac:dyDescent="0.3">
      <c r="C42">
        <f t="shared" ca="1" si="4"/>
        <v>0.7018743866771131</v>
      </c>
      <c r="D42">
        <f t="shared" ca="1" si="4"/>
        <v>0.31554577820594532</v>
      </c>
      <c r="E42">
        <f t="shared" ca="1" si="5"/>
        <v>0.22880525336096302</v>
      </c>
      <c r="F42">
        <v>0.21327595907489749</v>
      </c>
      <c r="G42">
        <v>9.7659252369373006E-2</v>
      </c>
      <c r="H42">
        <v>0.84572555764789314</v>
      </c>
      <c r="J42">
        <f t="shared" si="6"/>
        <v>11422</v>
      </c>
      <c r="K42" s="4">
        <f t="shared" si="7"/>
        <v>81.953185047387464</v>
      </c>
      <c r="L42" s="4">
        <f t="shared" si="8"/>
        <v>46</v>
      </c>
      <c r="N42" s="4">
        <f t="shared" si="3"/>
        <v>382596.7203887403</v>
      </c>
    </row>
    <row r="43" spans="3:18" x14ac:dyDescent="0.3">
      <c r="C43">
        <f t="shared" ca="1" si="4"/>
        <v>0.21389188197421072</v>
      </c>
      <c r="D43">
        <f t="shared" ca="1" si="4"/>
        <v>1.810387060333607E-2</v>
      </c>
      <c r="E43">
        <f t="shared" ca="1" si="5"/>
        <v>0.10627847352397424</v>
      </c>
      <c r="F43">
        <v>0.70422202901694519</v>
      </c>
      <c r="G43">
        <v>0.83731361564661166</v>
      </c>
      <c r="H43">
        <v>0.38682360859036091</v>
      </c>
      <c r="J43">
        <f t="shared" si="6"/>
        <v>17414</v>
      </c>
      <c r="K43" s="4">
        <f t="shared" si="7"/>
        <v>96.746272312932234</v>
      </c>
      <c r="L43" s="4">
        <f t="shared" si="8"/>
        <v>45</v>
      </c>
      <c r="N43" s="4">
        <f t="shared" si="3"/>
        <v>867716.41394259804</v>
      </c>
    </row>
    <row r="44" spans="3:18" x14ac:dyDescent="0.3">
      <c r="C44">
        <f t="shared" ca="1" si="4"/>
        <v>0.45871033848706577</v>
      </c>
      <c r="D44">
        <f t="shared" ca="1" si="4"/>
        <v>0.5171754689658935</v>
      </c>
      <c r="E44">
        <f t="shared" ca="1" si="5"/>
        <v>0.27615698969620506</v>
      </c>
      <c r="F44">
        <v>0.80320134353343742</v>
      </c>
      <c r="G44">
        <v>6.1047077369586478E-2</v>
      </c>
      <c r="H44">
        <v>0.8263614644116164</v>
      </c>
      <c r="J44">
        <f t="shared" si="6"/>
        <v>18839</v>
      </c>
      <c r="K44" s="4">
        <f t="shared" si="7"/>
        <v>81.220941547391732</v>
      </c>
      <c r="L44" s="4">
        <f t="shared" si="8"/>
        <v>46</v>
      </c>
      <c r="N44" s="4">
        <f t="shared" si="3"/>
        <v>1294195.6821886874</v>
      </c>
    </row>
    <row r="45" spans="3:18" x14ac:dyDescent="0.3">
      <c r="C45">
        <f t="shared" ca="1" si="4"/>
        <v>0.86031462837642414</v>
      </c>
      <c r="D45">
        <f t="shared" ca="1" si="4"/>
        <v>0.45647127709534907</v>
      </c>
      <c r="E45">
        <f t="shared" ca="1" si="5"/>
        <v>9.7073478129222512E-2</v>
      </c>
      <c r="F45">
        <v>0.28627507214205528</v>
      </c>
      <c r="G45">
        <v>0.11388803622845989</v>
      </c>
      <c r="H45">
        <v>0.95798636498193102</v>
      </c>
      <c r="J45">
        <f t="shared" si="6"/>
        <v>12460</v>
      </c>
      <c r="K45" s="4">
        <f t="shared" si="7"/>
        <v>82.277760724569191</v>
      </c>
      <c r="L45" s="4">
        <f t="shared" si="8"/>
        <v>47</v>
      </c>
      <c r="N45" s="4">
        <f t="shared" si="3"/>
        <v>491739.10137186782</v>
      </c>
    </row>
    <row r="46" spans="3:18" x14ac:dyDescent="0.3">
      <c r="C46">
        <f t="shared" ca="1" si="4"/>
        <v>0.10707581158930102</v>
      </c>
      <c r="D46">
        <f t="shared" ca="1" si="4"/>
        <v>0.33401299589305933</v>
      </c>
      <c r="E46">
        <f t="shared" ca="1" si="5"/>
        <v>0.44143580942064242</v>
      </c>
      <c r="F46">
        <v>0.86012061701955123</v>
      </c>
      <c r="G46">
        <v>0.64716487771724307</v>
      </c>
      <c r="H46">
        <v>0.48735180361379848</v>
      </c>
      <c r="J46">
        <f t="shared" si="6"/>
        <v>19863</v>
      </c>
      <c r="K46" s="4">
        <f t="shared" si="7"/>
        <v>92.943297554344866</v>
      </c>
      <c r="L46" s="4">
        <f t="shared" si="8"/>
        <v>45</v>
      </c>
      <c r="N46" s="4">
        <f t="shared" si="3"/>
        <v>1205919.2806780478</v>
      </c>
    </row>
    <row r="47" spans="3:18" x14ac:dyDescent="0.3">
      <c r="C47">
        <f t="shared" ca="1" si="4"/>
        <v>0.70102410848702312</v>
      </c>
      <c r="D47">
        <f t="shared" ca="1" si="4"/>
        <v>0.63228469114833252</v>
      </c>
      <c r="E47">
        <f t="shared" ca="1" si="5"/>
        <v>0.50435184593618165</v>
      </c>
      <c r="F47">
        <v>0.41864899991258475</v>
      </c>
      <c r="G47">
        <v>0.90261174121989374</v>
      </c>
      <c r="H47">
        <v>0.82772313570359068</v>
      </c>
      <c r="J47">
        <f t="shared" si="6"/>
        <v>14075</v>
      </c>
      <c r="K47" s="4">
        <f t="shared" si="7"/>
        <v>98.052234824397871</v>
      </c>
      <c r="L47" s="4">
        <f t="shared" si="8"/>
        <v>46</v>
      </c>
      <c r="N47" s="4">
        <f t="shared" si="3"/>
        <v>477139.79484659969</v>
      </c>
    </row>
    <row r="48" spans="3:18" x14ac:dyDescent="0.3">
      <c r="C48">
        <f t="shared" ca="1" si="4"/>
        <v>0.69036775081208834</v>
      </c>
      <c r="D48">
        <f t="shared" ca="1" si="4"/>
        <v>0.23221940172357425</v>
      </c>
      <c r="E48">
        <f t="shared" ca="1" si="5"/>
        <v>0.44616884280341662</v>
      </c>
      <c r="F48">
        <v>0.73724827490578926</v>
      </c>
      <c r="G48">
        <v>0.43911792102492664</v>
      </c>
      <c r="H48">
        <v>0.43349918882482286</v>
      </c>
      <c r="J48">
        <f t="shared" si="6"/>
        <v>17856</v>
      </c>
      <c r="K48" s="4">
        <f t="shared" si="7"/>
        <v>88.782358420498525</v>
      </c>
      <c r="L48" s="4">
        <f t="shared" si="8"/>
        <v>45</v>
      </c>
      <c r="N48" s="4">
        <f t="shared" si="3"/>
        <v>1057326.2080435783</v>
      </c>
    </row>
    <row r="49" spans="3:14" x14ac:dyDescent="0.3">
      <c r="C49">
        <f t="shared" ca="1" si="4"/>
        <v>0.2307362065998585</v>
      </c>
      <c r="D49">
        <f t="shared" ca="1" si="4"/>
        <v>0.91286677160011975</v>
      </c>
      <c r="E49">
        <f t="shared" ca="1" si="5"/>
        <v>0.16762157480648776</v>
      </c>
      <c r="F49">
        <v>0.51273793092547759</v>
      </c>
      <c r="G49">
        <v>8.9934453649095247E-2</v>
      </c>
      <c r="H49">
        <v>0.57586809578321752</v>
      </c>
      <c r="J49">
        <f t="shared" si="6"/>
        <v>15143</v>
      </c>
      <c r="K49" s="4">
        <f t="shared" si="7"/>
        <v>81.798689072981901</v>
      </c>
      <c r="L49" s="4">
        <f t="shared" si="8"/>
        <v>45</v>
      </c>
      <c r="N49" s="4">
        <f t="shared" si="3"/>
        <v>850494.45136783482</v>
      </c>
    </row>
    <row r="50" spans="3:14" x14ac:dyDescent="0.3">
      <c r="C50">
        <f t="shared" ca="1" si="4"/>
        <v>0.52578522891295443</v>
      </c>
      <c r="D50">
        <f t="shared" ca="1" si="4"/>
        <v>0.72609633266019413</v>
      </c>
      <c r="E50">
        <f t="shared" ca="1" si="5"/>
        <v>0.67328651291665909</v>
      </c>
      <c r="F50">
        <v>0.90445304494825818</v>
      </c>
      <c r="G50">
        <v>7.3645551723583447E-2</v>
      </c>
      <c r="H50">
        <v>4.7551861419154573E-2</v>
      </c>
      <c r="J50">
        <f t="shared" si="6"/>
        <v>20883</v>
      </c>
      <c r="K50" s="4">
        <f t="shared" si="7"/>
        <v>81.472911034471664</v>
      </c>
      <c r="L50" s="4">
        <f t="shared" si="8"/>
        <v>43</v>
      </c>
      <c r="N50" s="4">
        <f t="shared" si="3"/>
        <v>1600499.1988671278</v>
      </c>
    </row>
    <row r="51" spans="3:14" x14ac:dyDescent="0.3">
      <c r="C51">
        <f t="shared" ca="1" si="4"/>
        <v>0.7464512543116143</v>
      </c>
      <c r="D51">
        <f t="shared" ca="1" si="4"/>
        <v>0.68970496144749605</v>
      </c>
      <c r="E51">
        <f t="shared" ca="1" si="5"/>
        <v>0.19793646569864631</v>
      </c>
      <c r="F51">
        <v>0.21944225215251867</v>
      </c>
      <c r="G51">
        <v>0.1410051622855002</v>
      </c>
      <c r="H51">
        <v>0.88652980765203893</v>
      </c>
      <c r="J51">
        <f t="shared" si="6"/>
        <v>11516</v>
      </c>
      <c r="K51" s="4">
        <f t="shared" si="7"/>
        <v>82.820103245710001</v>
      </c>
      <c r="L51" s="4">
        <f t="shared" si="8"/>
        <v>46</v>
      </c>
      <c r="N51" s="4">
        <f t="shared" si="3"/>
        <v>383991.69102240354</v>
      </c>
    </row>
    <row r="52" spans="3:14" x14ac:dyDescent="0.3">
      <c r="C52">
        <f t="shared" ca="1" si="4"/>
        <v>0.38878700292747703</v>
      </c>
      <c r="D52">
        <f t="shared" ca="1" si="4"/>
        <v>0.44757142448042597</v>
      </c>
      <c r="E52">
        <f t="shared" ca="1" si="5"/>
        <v>8.8103504256069054E-2</v>
      </c>
      <c r="F52">
        <v>0.33774430593897964</v>
      </c>
      <c r="G52">
        <v>4.8836552249049592E-2</v>
      </c>
      <c r="H52">
        <v>0.99451627443488899</v>
      </c>
      <c r="J52">
        <f t="shared" si="6"/>
        <v>13116</v>
      </c>
      <c r="K52" s="4">
        <f t="shared" si="7"/>
        <v>80.976731044980994</v>
      </c>
      <c r="L52" s="4">
        <f t="shared" si="8"/>
        <v>47</v>
      </c>
      <c r="N52" s="4">
        <f t="shared" si="3"/>
        <v>587341.19561402919</v>
      </c>
    </row>
    <row r="53" spans="3:14" x14ac:dyDescent="0.3">
      <c r="C53">
        <f t="shared" ca="1" si="4"/>
        <v>6.4708883541243711E-2</v>
      </c>
      <c r="D53">
        <f t="shared" ca="1" si="4"/>
        <v>0.84261997858724036</v>
      </c>
      <c r="E53">
        <f t="shared" ca="1" si="5"/>
        <v>0.31103834552720422</v>
      </c>
      <c r="F53">
        <v>4.7524538458552756E-2</v>
      </c>
      <c r="G53">
        <v>0.1410246448914263</v>
      </c>
      <c r="H53">
        <v>0.62030820371915252</v>
      </c>
      <c r="J53">
        <f t="shared" si="6"/>
        <v>7487</v>
      </c>
      <c r="K53" s="4">
        <f t="shared" si="7"/>
        <v>82.82049289782853</v>
      </c>
      <c r="L53" s="4">
        <f t="shared" si="8"/>
        <v>45</v>
      </c>
      <c r="N53" s="4">
        <f t="shared" si="3"/>
        <v>-92729.030326042208</v>
      </c>
    </row>
    <row r="54" spans="3:14" x14ac:dyDescent="0.3">
      <c r="C54">
        <f t="shared" ca="1" si="4"/>
        <v>0.40998974007979805</v>
      </c>
      <c r="D54">
        <f t="shared" ca="1" si="4"/>
        <v>0.18150502801776147</v>
      </c>
      <c r="E54">
        <f t="shared" ca="1" si="5"/>
        <v>0.59148642586984601</v>
      </c>
      <c r="F54">
        <v>0.40738958089364763</v>
      </c>
      <c r="G54">
        <v>0.81068082706601108</v>
      </c>
      <c r="H54">
        <v>0.69540046908221009</v>
      </c>
      <c r="J54">
        <f t="shared" si="6"/>
        <v>13945</v>
      </c>
      <c r="K54" s="4">
        <f t="shared" si="7"/>
        <v>96.213616541320221</v>
      </c>
      <c r="L54" s="4">
        <f t="shared" si="8"/>
        <v>45</v>
      </c>
      <c r="N54" s="4">
        <f t="shared" si="3"/>
        <v>503081.11733128945</v>
      </c>
    </row>
    <row r="55" spans="3:14" x14ac:dyDescent="0.3">
      <c r="C55">
        <f t="shared" ca="1" si="4"/>
        <v>0.78404680289577644</v>
      </c>
      <c r="D55">
        <f t="shared" ca="1" si="4"/>
        <v>0.85044533379941956</v>
      </c>
      <c r="E55">
        <f t="shared" ca="1" si="5"/>
        <v>0.54093183159067593</v>
      </c>
      <c r="F55">
        <v>0.39376295248558169</v>
      </c>
      <c r="G55">
        <v>0.24829104012402814</v>
      </c>
      <c r="H55">
        <v>0.8041895257592937</v>
      </c>
      <c r="J55">
        <f t="shared" si="6"/>
        <v>13787</v>
      </c>
      <c r="K55" s="4">
        <f t="shared" si="7"/>
        <v>84.965820802480565</v>
      </c>
      <c r="L55" s="4">
        <f t="shared" si="8"/>
        <v>46</v>
      </c>
      <c r="N55" s="4">
        <f t="shared" si="3"/>
        <v>627337.2285962007</v>
      </c>
    </row>
    <row r="56" spans="3:14" x14ac:dyDescent="0.3">
      <c r="C56">
        <f t="shared" ca="1" si="4"/>
        <v>0.80806512637467365</v>
      </c>
      <c r="D56">
        <f t="shared" ca="1" si="4"/>
        <v>0.97025532270623993</v>
      </c>
      <c r="E56">
        <f t="shared" ca="1" si="5"/>
        <v>0.39311284476472996</v>
      </c>
      <c r="F56">
        <v>0.62056146831021963</v>
      </c>
      <c r="G56">
        <v>0.50437593034380024</v>
      </c>
      <c r="H56">
        <v>0.62794853254418159</v>
      </c>
      <c r="J56">
        <f t="shared" si="6"/>
        <v>16381</v>
      </c>
      <c r="K56" s="4">
        <f t="shared" si="7"/>
        <v>90.087518606876003</v>
      </c>
      <c r="L56" s="4">
        <f t="shared" si="8"/>
        <v>45</v>
      </c>
      <c r="N56" s="4">
        <f t="shared" si="3"/>
        <v>866000.35770076397</v>
      </c>
    </row>
    <row r="57" spans="3:14" x14ac:dyDescent="0.3">
      <c r="C57">
        <f t="shared" ca="1" si="4"/>
        <v>0.64883225231819441</v>
      </c>
      <c r="D57">
        <f t="shared" ca="1" si="4"/>
        <v>0.33516120646574188</v>
      </c>
      <c r="E57">
        <f t="shared" ca="1" si="5"/>
        <v>0.60950866364340883</v>
      </c>
      <c r="F57">
        <v>0.70188897324766786</v>
      </c>
      <c r="G57">
        <v>0.2310045297540062</v>
      </c>
      <c r="H57">
        <v>6.6803675289351827E-2</v>
      </c>
      <c r="J57">
        <f t="shared" si="6"/>
        <v>17384</v>
      </c>
      <c r="K57" s="4">
        <f t="shared" si="7"/>
        <v>84.620090595080129</v>
      </c>
      <c r="L57" s="4">
        <f t="shared" si="8"/>
        <v>43</v>
      </c>
      <c r="N57" s="4">
        <f t="shared" si="3"/>
        <v>1110068.3450951274</v>
      </c>
    </row>
    <row r="58" spans="3:14" x14ac:dyDescent="0.3">
      <c r="C58">
        <f t="shared" ca="1" si="4"/>
        <v>0.87035842001241026</v>
      </c>
      <c r="D58">
        <f t="shared" ca="1" si="4"/>
        <v>0.42538622408026061</v>
      </c>
      <c r="E58">
        <f t="shared" ca="1" si="5"/>
        <v>0.55805295678828903</v>
      </c>
      <c r="F58">
        <v>0.14488497270767853</v>
      </c>
      <c r="G58">
        <v>0.14803533927912005</v>
      </c>
      <c r="H58">
        <v>0.89050276450526489</v>
      </c>
      <c r="J58">
        <f t="shared" si="6"/>
        <v>10236</v>
      </c>
      <c r="K58" s="4">
        <f t="shared" si="7"/>
        <v>82.960706785582403</v>
      </c>
      <c r="L58" s="4">
        <f t="shared" si="8"/>
        <v>46</v>
      </c>
      <c r="N58" s="4">
        <f t="shared" si="3"/>
        <v>228722.20534277847</v>
      </c>
    </row>
    <row r="59" spans="3:14" x14ac:dyDescent="0.3">
      <c r="C59">
        <f t="shared" ca="1" si="4"/>
        <v>0.57687049656217715</v>
      </c>
      <c r="D59">
        <f t="shared" ca="1" si="4"/>
        <v>0.27819138109216712</v>
      </c>
      <c r="E59">
        <f t="shared" ca="1" si="5"/>
        <v>0.5634350860910764</v>
      </c>
      <c r="F59">
        <v>4.2794830251951632E-2</v>
      </c>
      <c r="G59">
        <v>0.63458943974870152</v>
      </c>
      <c r="H59">
        <v>0.85944956862101063</v>
      </c>
      <c r="J59">
        <f t="shared" si="6"/>
        <v>7263</v>
      </c>
      <c r="K59" s="4">
        <f t="shared" si="7"/>
        <v>92.69178879497403</v>
      </c>
      <c r="L59" s="4">
        <f t="shared" si="8"/>
        <v>46</v>
      </c>
      <c r="N59" s="4">
        <f t="shared" si="3"/>
        <v>-198831.46201789635</v>
      </c>
    </row>
    <row r="60" spans="3:14" x14ac:dyDescent="0.3">
      <c r="C60">
        <f t="shared" ca="1" si="4"/>
        <v>0.48311888523008129</v>
      </c>
      <c r="D60">
        <f t="shared" ca="1" si="4"/>
        <v>0.40383687301929461</v>
      </c>
      <c r="E60">
        <f t="shared" ca="1" si="5"/>
        <v>0.48331761622175817</v>
      </c>
      <c r="F60">
        <v>0.93427529460045511</v>
      </c>
      <c r="G60">
        <v>0.53619947778669419</v>
      </c>
      <c r="H60">
        <v>0.86341041330327584</v>
      </c>
      <c r="J60">
        <f t="shared" si="6"/>
        <v>21787</v>
      </c>
      <c r="K60" s="4">
        <f t="shared" si="7"/>
        <v>90.72398955573388</v>
      </c>
      <c r="L60" s="4">
        <f t="shared" si="8"/>
        <v>46</v>
      </c>
      <c r="N60" s="4">
        <f t="shared" si="3"/>
        <v>1446157.4395492258</v>
      </c>
    </row>
    <row r="61" spans="3:14" x14ac:dyDescent="0.3">
      <c r="C61">
        <f t="shared" ca="1" si="4"/>
        <v>0.86487245252474998</v>
      </c>
      <c r="D61">
        <f t="shared" ca="1" si="4"/>
        <v>0.94934379185690509</v>
      </c>
      <c r="E61">
        <f t="shared" ca="1" si="5"/>
        <v>0.31945904127511782</v>
      </c>
      <c r="F61">
        <v>9.6565676095530129E-2</v>
      </c>
      <c r="G61">
        <v>0.27620688866194132</v>
      </c>
      <c r="H61">
        <v>0.46519472023214958</v>
      </c>
      <c r="J61">
        <f t="shared" si="6"/>
        <v>9143</v>
      </c>
      <c r="K61" s="4">
        <f t="shared" si="7"/>
        <v>85.52413777323882</v>
      </c>
      <c r="L61" s="4">
        <f t="shared" si="8"/>
        <v>45</v>
      </c>
      <c r="N61" s="4">
        <f t="shared" si="3"/>
        <v>83224.808339277515</v>
      </c>
    </row>
    <row r="62" spans="3:14" x14ac:dyDescent="0.3">
      <c r="C62">
        <f t="shared" ca="1" si="4"/>
        <v>0.2996664836218349</v>
      </c>
      <c r="D62">
        <f t="shared" ca="1" si="4"/>
        <v>0.81937141351216547</v>
      </c>
      <c r="E62">
        <f t="shared" ca="1" si="5"/>
        <v>0.67236396911215901</v>
      </c>
      <c r="F62">
        <v>9.5401874749815541E-2</v>
      </c>
      <c r="G62">
        <v>0.55124545247620915</v>
      </c>
      <c r="H62">
        <v>0.14500303130209258</v>
      </c>
      <c r="J62">
        <f t="shared" si="6"/>
        <v>9113</v>
      </c>
      <c r="K62" s="4">
        <f t="shared" si="7"/>
        <v>91.024909049524183</v>
      </c>
      <c r="L62" s="4">
        <f t="shared" si="8"/>
        <v>44</v>
      </c>
      <c r="N62" s="4">
        <f t="shared" si="3"/>
        <v>38655.003831686103</v>
      </c>
    </row>
    <row r="63" spans="3:14" x14ac:dyDescent="0.3">
      <c r="C63">
        <f t="shared" ca="1" si="4"/>
        <v>0.92055130689780273</v>
      </c>
      <c r="D63">
        <f t="shared" ca="1" si="4"/>
        <v>0.41438593807804525</v>
      </c>
      <c r="E63">
        <f t="shared" ca="1" si="5"/>
        <v>0.78026457334171384</v>
      </c>
      <c r="F63">
        <v>0.15076784547400823</v>
      </c>
      <c r="G63">
        <v>0.59552748578974424</v>
      </c>
      <c r="H63">
        <v>0.11727450727839261</v>
      </c>
      <c r="J63">
        <f t="shared" si="6"/>
        <v>10350</v>
      </c>
      <c r="K63" s="4">
        <f t="shared" si="7"/>
        <v>91.910549715794886</v>
      </c>
      <c r="L63" s="4">
        <f t="shared" si="8"/>
        <v>44</v>
      </c>
      <c r="N63" s="4">
        <f t="shared" si="3"/>
        <v>170475.81044152286</v>
      </c>
    </row>
    <row r="64" spans="3:14" x14ac:dyDescent="0.3">
      <c r="C64">
        <f t="shared" ca="1" si="4"/>
        <v>0.4703263826246874</v>
      </c>
      <c r="D64">
        <f t="shared" ca="1" si="4"/>
        <v>0.70944774676403721</v>
      </c>
      <c r="E64">
        <f t="shared" ca="1" si="5"/>
        <v>0.49830193098322872</v>
      </c>
      <c r="F64">
        <v>0.82653917926994158</v>
      </c>
      <c r="G64">
        <v>0.61182836273315844</v>
      </c>
      <c r="H64">
        <v>7.0374539287704208E-2</v>
      </c>
      <c r="J64">
        <f t="shared" si="6"/>
        <v>19232</v>
      </c>
      <c r="K64" s="4">
        <f t="shared" si="7"/>
        <v>92.236567254663171</v>
      </c>
      <c r="L64" s="4">
        <f t="shared" si="8"/>
        <v>43</v>
      </c>
      <c r="N64" s="4">
        <f t="shared" si="3"/>
        <v>1187898.3385583181</v>
      </c>
    </row>
    <row r="65" spans="3:14" x14ac:dyDescent="0.3">
      <c r="C65">
        <f t="shared" ca="1" si="4"/>
        <v>0.40047142980075034</v>
      </c>
      <c r="D65">
        <f t="shared" ca="1" si="4"/>
        <v>0.78477087247782418</v>
      </c>
      <c r="E65">
        <f t="shared" ca="1" si="5"/>
        <v>0.14971363155755202</v>
      </c>
      <c r="F65">
        <v>0.13151404786089704</v>
      </c>
      <c r="G65">
        <v>0.80554664578053958</v>
      </c>
      <c r="H65">
        <v>0.92066867632741667</v>
      </c>
      <c r="J65">
        <f t="shared" si="6"/>
        <v>9963</v>
      </c>
      <c r="K65" s="4">
        <f t="shared" si="7"/>
        <v>96.110932915610789</v>
      </c>
      <c r="L65" s="4">
        <f t="shared" si="8"/>
        <v>47</v>
      </c>
      <c r="N65" s="4">
        <f t="shared" si="3"/>
        <v>54972.7753617696</v>
      </c>
    </row>
    <row r="66" spans="3:14" x14ac:dyDescent="0.3">
      <c r="C66">
        <f t="shared" ca="1" si="4"/>
        <v>0.86933894418709967</v>
      </c>
      <c r="D66">
        <f t="shared" ca="1" si="4"/>
        <v>0.20262899512583854</v>
      </c>
      <c r="E66">
        <f t="shared" ca="1" si="5"/>
        <v>5.3905946779809644E-2</v>
      </c>
      <c r="F66">
        <v>0.27485448686468983</v>
      </c>
      <c r="G66">
        <v>0.71179628424525643</v>
      </c>
      <c r="H66">
        <v>0.91862385641833677</v>
      </c>
      <c r="J66">
        <f t="shared" si="6"/>
        <v>12308</v>
      </c>
      <c r="K66" s="4">
        <f t="shared" si="7"/>
        <v>94.235925684905126</v>
      </c>
      <c r="L66" s="4">
        <f t="shared" si="8"/>
        <v>47</v>
      </c>
      <c r="N66" s="4">
        <f t="shared" si="3"/>
        <v>326360.2266701879</v>
      </c>
    </row>
    <row r="67" spans="3:14" x14ac:dyDescent="0.3">
      <c r="C67">
        <f t="shared" ca="1" si="4"/>
        <v>0.77705418800909887</v>
      </c>
      <c r="D67">
        <f t="shared" ca="1" si="4"/>
        <v>0.60676651571719575</v>
      </c>
      <c r="E67">
        <f t="shared" ca="1" si="5"/>
        <v>0.90875414814563815</v>
      </c>
      <c r="F67">
        <v>0.35381437489255774</v>
      </c>
      <c r="G67">
        <v>0.37953226000828144</v>
      </c>
      <c r="H67">
        <v>0.58109233236315716</v>
      </c>
      <c r="J67">
        <f t="shared" si="6"/>
        <v>13312</v>
      </c>
      <c r="K67" s="4">
        <f t="shared" si="7"/>
        <v>87.590645200165625</v>
      </c>
      <c r="L67" s="4">
        <f t="shared" si="8"/>
        <v>45</v>
      </c>
      <c r="N67" s="4">
        <f t="shared" si="3"/>
        <v>549641.33109539514</v>
      </c>
    </row>
    <row r="68" spans="3:14" x14ac:dyDescent="0.3">
      <c r="C68">
        <f t="shared" ca="1" si="4"/>
        <v>0.27068437733325879</v>
      </c>
      <c r="D68">
        <f t="shared" ca="1" si="4"/>
        <v>0.21250749839196359</v>
      </c>
      <c r="E68">
        <f t="shared" ca="1" si="5"/>
        <v>0.59497564148146986</v>
      </c>
      <c r="F68">
        <v>0.45721458315726227</v>
      </c>
      <c r="G68">
        <v>0.24467629476847341</v>
      </c>
      <c r="H68">
        <v>1.2946460511698232E-2</v>
      </c>
      <c r="J68">
        <f t="shared" si="6"/>
        <v>14516</v>
      </c>
      <c r="K68" s="4">
        <f t="shared" si="7"/>
        <v>84.893525895369464</v>
      </c>
      <c r="L68" s="4">
        <f t="shared" si="8"/>
        <v>43</v>
      </c>
      <c r="N68" s="4">
        <f t="shared" si="3"/>
        <v>757981.57810281683</v>
      </c>
    </row>
    <row r="69" spans="3:14" x14ac:dyDescent="0.3">
      <c r="C69">
        <f t="shared" ca="1" si="4"/>
        <v>0.37063215501795954</v>
      </c>
      <c r="D69">
        <f t="shared" ca="1" si="4"/>
        <v>0.22380585005647957</v>
      </c>
      <c r="E69">
        <f t="shared" ca="1" si="5"/>
        <v>0.40937696848828742</v>
      </c>
      <c r="F69">
        <v>0.83119062017235323</v>
      </c>
      <c r="G69">
        <v>0.13980317912531082</v>
      </c>
      <c r="H69">
        <v>0.59780870876334846</v>
      </c>
      <c r="J69">
        <f t="shared" si="6"/>
        <v>19314</v>
      </c>
      <c r="K69" s="4">
        <f t="shared" si="7"/>
        <v>82.796063582506221</v>
      </c>
      <c r="L69" s="4">
        <f t="shared" si="8"/>
        <v>45</v>
      </c>
      <c r="N69" s="4">
        <f t="shared" si="3"/>
        <v>1340932.8279674747</v>
      </c>
    </row>
    <row r="70" spans="3:14" x14ac:dyDescent="0.3">
      <c r="C70">
        <f t="shared" ca="1" si="4"/>
        <v>8.8332414672280701E-2</v>
      </c>
      <c r="D70">
        <f t="shared" ca="1" si="4"/>
        <v>1.2829458208864275E-2</v>
      </c>
      <c r="E70">
        <f t="shared" ca="1" si="5"/>
        <v>0.86081420339267034</v>
      </c>
      <c r="F70">
        <v>0.34241670675224478</v>
      </c>
      <c r="G70">
        <v>6.6226176951459825E-2</v>
      </c>
      <c r="H70">
        <v>0.23405794619125353</v>
      </c>
      <c r="J70">
        <f t="shared" si="6"/>
        <v>13173</v>
      </c>
      <c r="K70" s="4">
        <f t="shared" si="7"/>
        <v>81.324523539029201</v>
      </c>
      <c r="L70" s="4">
        <f t="shared" si="8"/>
        <v>44</v>
      </c>
      <c r="N70" s="4">
        <f t="shared" si="3"/>
        <v>629177.05142036825</v>
      </c>
    </row>
    <row r="71" spans="3:14" x14ac:dyDescent="0.3">
      <c r="C71">
        <f t="shared" ca="1" si="4"/>
        <v>0.76134647753609064</v>
      </c>
      <c r="D71">
        <f t="shared" ca="1" si="4"/>
        <v>0.46960486855127603</v>
      </c>
      <c r="E71">
        <f t="shared" ca="1" si="5"/>
        <v>0.79126450709024132</v>
      </c>
      <c r="F71">
        <v>0.17630552914065634</v>
      </c>
      <c r="G71">
        <v>0.56204482182182358</v>
      </c>
      <c r="H71">
        <v>0.33215572660855108</v>
      </c>
      <c r="J71">
        <f t="shared" si="6"/>
        <v>10817</v>
      </c>
      <c r="K71" s="4">
        <f t="shared" si="7"/>
        <v>91.240896436436472</v>
      </c>
      <c r="L71" s="4">
        <f t="shared" si="8"/>
        <v>45</v>
      </c>
      <c r="N71" s="4">
        <f t="shared" si="3"/>
        <v>219715.22324706684</v>
      </c>
    </row>
    <row r="72" spans="3:14" x14ac:dyDescent="0.3">
      <c r="C72">
        <f t="shared" ca="1" si="4"/>
        <v>0.62300000202384831</v>
      </c>
      <c r="D72">
        <f t="shared" ca="1" si="4"/>
        <v>0.9007504726082729</v>
      </c>
      <c r="E72">
        <f t="shared" ca="1" si="5"/>
        <v>0.11481799186663477</v>
      </c>
      <c r="F72">
        <v>0.68452490520290499</v>
      </c>
      <c r="G72">
        <v>0.65525681598391028</v>
      </c>
      <c r="H72">
        <v>0.60344861515109904</v>
      </c>
      <c r="J72">
        <f t="shared" si="6"/>
        <v>17161</v>
      </c>
      <c r="K72" s="4">
        <f t="shared" si="7"/>
        <v>93.105136319678209</v>
      </c>
      <c r="L72" s="4">
        <f t="shared" si="8"/>
        <v>45</v>
      </c>
      <c r="N72" s="4">
        <f t="shared" si="3"/>
        <v>903066.7556180025</v>
      </c>
    </row>
    <row r="73" spans="3:14" x14ac:dyDescent="0.3">
      <c r="C73">
        <f t="shared" ca="1" si="4"/>
        <v>0.47764931006988021</v>
      </c>
      <c r="D73">
        <f t="shared" ca="1" si="4"/>
        <v>1.1403200452590578E-2</v>
      </c>
      <c r="E73">
        <f t="shared" ca="1" si="5"/>
        <v>0.16877196875681777</v>
      </c>
      <c r="F73">
        <v>0.54671939214929766</v>
      </c>
      <c r="G73">
        <v>0.32461423456930472</v>
      </c>
      <c r="H73">
        <v>0.37961957316970851</v>
      </c>
      <c r="J73">
        <f t="shared" si="6"/>
        <v>15528</v>
      </c>
      <c r="K73" s="4">
        <f t="shared" si="7"/>
        <v>86.492284691386089</v>
      </c>
      <c r="L73" s="4">
        <f t="shared" si="8"/>
        <v>45</v>
      </c>
      <c r="N73" s="4">
        <f t="shared" si="3"/>
        <v>824659.80331215682</v>
      </c>
    </row>
    <row r="74" spans="3:14" x14ac:dyDescent="0.3">
      <c r="C74">
        <f t="shared" ca="1" si="4"/>
        <v>0.98069815208077027</v>
      </c>
      <c r="D74">
        <f t="shared" ca="1" si="4"/>
        <v>0.4642267458300533</v>
      </c>
      <c r="E74">
        <f t="shared" ca="1" si="5"/>
        <v>0.56558434748729614</v>
      </c>
      <c r="F74">
        <v>0.4615108284919841</v>
      </c>
      <c r="G74">
        <v>3.7001685151454633E-2</v>
      </c>
      <c r="H74">
        <v>0.95547496369606111</v>
      </c>
      <c r="J74">
        <f t="shared" si="6"/>
        <v>14565</v>
      </c>
      <c r="K74" s="4">
        <f t="shared" si="7"/>
        <v>80.740033703029098</v>
      </c>
      <c r="L74" s="4">
        <f t="shared" si="8"/>
        <v>47</v>
      </c>
      <c r="N74" s="4">
        <f t="shared" si="3"/>
        <v>766151.40911538107</v>
      </c>
    </row>
    <row r="75" spans="3:14" x14ac:dyDescent="0.3">
      <c r="C75">
        <f t="shared" ca="1" si="4"/>
        <v>0.41899182513343503</v>
      </c>
      <c r="D75">
        <f t="shared" ca="1" si="4"/>
        <v>0.28941813939066285</v>
      </c>
      <c r="E75">
        <f t="shared" ca="1" si="5"/>
        <v>0.59456289343834456</v>
      </c>
      <c r="F75">
        <v>0.813927657858044</v>
      </c>
      <c r="G75">
        <v>0.81399083028935748</v>
      </c>
      <c r="H75">
        <v>0.33623513487962342</v>
      </c>
      <c r="J75">
        <f t="shared" si="6"/>
        <v>19016</v>
      </c>
      <c r="K75" s="4">
        <f t="shared" si="7"/>
        <v>96.279816605787147</v>
      </c>
      <c r="L75" s="4">
        <f t="shared" si="8"/>
        <v>45</v>
      </c>
      <c r="N75" s="4">
        <f t="shared" si="3"/>
        <v>1048407.0074243515</v>
      </c>
    </row>
    <row r="76" spans="3:14" x14ac:dyDescent="0.3">
      <c r="C76">
        <f t="shared" ca="1" si="4"/>
        <v>0.65277261096304873</v>
      </c>
      <c r="D76">
        <f t="shared" ca="1" si="4"/>
        <v>9.4043731548095755E-2</v>
      </c>
      <c r="E76">
        <f t="shared" ca="1" si="5"/>
        <v>0.39594565584851404</v>
      </c>
      <c r="F76">
        <v>0.24055577586092725</v>
      </c>
      <c r="G76">
        <v>0.15296418425035374</v>
      </c>
      <c r="H76">
        <v>0.14572692739395332</v>
      </c>
      <c r="J76">
        <f t="shared" si="6"/>
        <v>11829</v>
      </c>
      <c r="K76" s="4">
        <f t="shared" si="7"/>
        <v>83.059283685007074</v>
      </c>
      <c r="L76" s="4">
        <f t="shared" si="8"/>
        <v>44</v>
      </c>
      <c r="N76" s="4">
        <f t="shared" si="3"/>
        <v>442436.73329005134</v>
      </c>
    </row>
    <row r="77" spans="3:14" x14ac:dyDescent="0.3">
      <c r="C77">
        <f t="shared" ca="1" si="4"/>
        <v>0.69493410977231729</v>
      </c>
      <c r="D77">
        <f t="shared" ca="1" si="4"/>
        <v>0.31135741878592293</v>
      </c>
      <c r="E77">
        <f t="shared" ca="1" si="5"/>
        <v>0.14103414400986947</v>
      </c>
      <c r="F77">
        <v>0.40498205944860799</v>
      </c>
      <c r="G77">
        <v>0.54876605966996794</v>
      </c>
      <c r="H77">
        <v>0.24413889624566465</v>
      </c>
      <c r="J77">
        <f t="shared" si="6"/>
        <v>13917</v>
      </c>
      <c r="K77" s="4">
        <f t="shared" si="7"/>
        <v>90.975321193399367</v>
      </c>
      <c r="L77" s="4">
        <f t="shared" si="8"/>
        <v>44</v>
      </c>
      <c r="N77" s="4">
        <f t="shared" si="3"/>
        <v>586881.45495146094</v>
      </c>
    </row>
    <row r="78" spans="3:14" x14ac:dyDescent="0.3">
      <c r="C78">
        <f t="shared" ca="1" si="4"/>
        <v>0.55516704507993375</v>
      </c>
      <c r="D78">
        <f t="shared" ca="1" si="4"/>
        <v>0.20162969474627013</v>
      </c>
      <c r="E78">
        <f t="shared" ca="1" si="5"/>
        <v>0.5443886834660483</v>
      </c>
      <c r="F78">
        <v>0.57100523449853247</v>
      </c>
      <c r="G78">
        <v>0.47690282565515341</v>
      </c>
      <c r="H78">
        <v>0.5603220541739965</v>
      </c>
      <c r="J78">
        <f t="shared" si="6"/>
        <v>15805</v>
      </c>
      <c r="K78" s="4">
        <f t="shared" si="7"/>
        <v>89.538056513103072</v>
      </c>
      <c r="L78" s="4">
        <f t="shared" si="8"/>
        <v>45</v>
      </c>
      <c r="N78" s="4">
        <f t="shared" si="3"/>
        <v>809071.016810406</v>
      </c>
    </row>
    <row r="79" spans="3:14" x14ac:dyDescent="0.3">
      <c r="C79">
        <f t="shared" ca="1" si="4"/>
        <v>0.53575094373919263</v>
      </c>
      <c r="D79">
        <f t="shared" ca="1" si="4"/>
        <v>0.9854829109767157</v>
      </c>
      <c r="E79">
        <f t="shared" ca="1" si="5"/>
        <v>0.83042176885542718</v>
      </c>
      <c r="F79">
        <v>0.26490376142491112</v>
      </c>
      <c r="G79">
        <v>0.88606357232273847</v>
      </c>
      <c r="H79">
        <v>0.9832856032233912</v>
      </c>
      <c r="J79">
        <f t="shared" si="6"/>
        <v>12172</v>
      </c>
      <c r="K79" s="4">
        <f t="shared" si="7"/>
        <v>97.721271446454764</v>
      </c>
      <c r="L79" s="4">
        <f t="shared" si="8"/>
        <v>47</v>
      </c>
      <c r="N79" s="4">
        <f t="shared" si="3"/>
        <v>269280.68395375274</v>
      </c>
    </row>
    <row r="80" spans="3:14" x14ac:dyDescent="0.3">
      <c r="C80">
        <f t="shared" ca="1" si="4"/>
        <v>0.84742790179050886</v>
      </c>
      <c r="D80">
        <f t="shared" ca="1" si="4"/>
        <v>0.2071941902101585</v>
      </c>
      <c r="E80">
        <f t="shared" ca="1" si="5"/>
        <v>0.94874015020676095</v>
      </c>
      <c r="F80">
        <v>0.25301582898323405</v>
      </c>
      <c r="G80">
        <v>0.93544700911772627</v>
      </c>
      <c r="H80">
        <v>0.53916867898836229</v>
      </c>
      <c r="J80">
        <f t="shared" si="6"/>
        <v>12007</v>
      </c>
      <c r="K80" s="4">
        <f t="shared" si="7"/>
        <v>98.708940182354524</v>
      </c>
      <c r="L80" s="4">
        <f t="shared" si="8"/>
        <v>45</v>
      </c>
      <c r="N80" s="4">
        <f t="shared" si="3"/>
        <v>264229.75523046916</v>
      </c>
    </row>
    <row r="81" spans="3:14" x14ac:dyDescent="0.3">
      <c r="C81">
        <f t="shared" ca="1" si="4"/>
        <v>0.6422879163104892</v>
      </c>
      <c r="D81">
        <f t="shared" ca="1" si="4"/>
        <v>0.33889040252124636</v>
      </c>
      <c r="E81">
        <f t="shared" ca="1" si="5"/>
        <v>0.19044705339752555</v>
      </c>
      <c r="F81">
        <v>0.33271641202557656</v>
      </c>
      <c r="G81">
        <v>0.57170172469602709</v>
      </c>
      <c r="H81">
        <v>0.35585931068262089</v>
      </c>
      <c r="J81">
        <f t="shared" si="6"/>
        <v>13054</v>
      </c>
      <c r="K81" s="4">
        <f t="shared" si="7"/>
        <v>91.434034493920535</v>
      </c>
      <c r="L81" s="4">
        <f t="shared" si="8"/>
        <v>45</v>
      </c>
      <c r="N81" s="4">
        <f t="shared" si="3"/>
        <v>469436.11371636135</v>
      </c>
    </row>
    <row r="82" spans="3:14" x14ac:dyDescent="0.3">
      <c r="C82">
        <f t="shared" ca="1" si="4"/>
        <v>0.76954762597156368</v>
      </c>
      <c r="D82">
        <f t="shared" ca="1" si="4"/>
        <v>9.7435455819017025E-2</v>
      </c>
      <c r="E82">
        <f t="shared" ca="1" si="5"/>
        <v>0.71478268606557305</v>
      </c>
      <c r="F82">
        <v>0.96757774379867534</v>
      </c>
      <c r="G82">
        <v>0.45911311388707376</v>
      </c>
      <c r="H82">
        <v>0.35526317789358319</v>
      </c>
      <c r="J82">
        <f t="shared" si="6"/>
        <v>23308</v>
      </c>
      <c r="K82" s="4">
        <f t="shared" si="7"/>
        <v>89.182262277741472</v>
      </c>
      <c r="L82" s="4">
        <f t="shared" si="8"/>
        <v>45</v>
      </c>
      <c r="N82" s="4">
        <f t="shared" si="3"/>
        <v>1676171.8308304017</v>
      </c>
    </row>
    <row r="83" spans="3:14" x14ac:dyDescent="0.3">
      <c r="C83">
        <f t="shared" ca="1" si="4"/>
        <v>0.17652638287923017</v>
      </c>
      <c r="D83">
        <f t="shared" ca="1" si="4"/>
        <v>9.5409638174347555E-2</v>
      </c>
      <c r="E83">
        <f t="shared" ca="1" si="5"/>
        <v>0.24129875143500124</v>
      </c>
      <c r="F83">
        <v>0.46809743570815754</v>
      </c>
      <c r="G83">
        <v>3.1577077190238501E-2</v>
      </c>
      <c r="H83">
        <v>0.43211053408420941</v>
      </c>
      <c r="J83">
        <f t="shared" si="6"/>
        <v>14639</v>
      </c>
      <c r="K83" s="4">
        <f t="shared" si="7"/>
        <v>80.631541543804772</v>
      </c>
      <c r="L83" s="4">
        <f t="shared" si="8"/>
        <v>45</v>
      </c>
      <c r="N83" s="4">
        <f t="shared" si="3"/>
        <v>805990.86334024207</v>
      </c>
    </row>
    <row r="84" spans="3:14" x14ac:dyDescent="0.3">
      <c r="C84">
        <f t="shared" ca="1" si="4"/>
        <v>0.42937789823956118</v>
      </c>
      <c r="D84">
        <f t="shared" ca="1" si="4"/>
        <v>0.45094368555739162</v>
      </c>
      <c r="E84">
        <f t="shared" ca="1" si="5"/>
        <v>0.61167186040136556</v>
      </c>
      <c r="F84">
        <v>0.18109286378710254</v>
      </c>
      <c r="G84">
        <v>0.34321306716662725</v>
      </c>
      <c r="H84">
        <v>0.96282741258658888</v>
      </c>
      <c r="J84">
        <f t="shared" si="6"/>
        <v>10899</v>
      </c>
      <c r="K84" s="4">
        <f t="shared" si="7"/>
        <v>86.864261343332544</v>
      </c>
      <c r="L84" s="4">
        <f t="shared" si="8"/>
        <v>47</v>
      </c>
      <c r="N84" s="4">
        <f t="shared" si="3"/>
        <v>254864.41561901872</v>
      </c>
    </row>
    <row r="85" spans="3:14" x14ac:dyDescent="0.3">
      <c r="C85">
        <f t="shared" ca="1" si="4"/>
        <v>0.75041700249653409</v>
      </c>
      <c r="D85">
        <f t="shared" ca="1" si="4"/>
        <v>5.6964249263784517E-3</v>
      </c>
      <c r="E85">
        <f t="shared" ca="1" si="5"/>
        <v>0.73877246756992732</v>
      </c>
      <c r="F85">
        <v>6.2421409734392808E-2</v>
      </c>
      <c r="G85">
        <v>0.4321374214671706</v>
      </c>
      <c r="H85">
        <v>0.73181272129144448</v>
      </c>
      <c r="J85">
        <f t="shared" si="6"/>
        <v>8093</v>
      </c>
      <c r="K85" s="4">
        <f t="shared" si="7"/>
        <v>88.642748429343413</v>
      </c>
      <c r="L85" s="4">
        <f t="shared" si="8"/>
        <v>46</v>
      </c>
      <c r="N85" s="4">
        <f t="shared" si="3"/>
        <v>-74506.763038676232</v>
      </c>
    </row>
    <row r="86" spans="3:14" x14ac:dyDescent="0.3">
      <c r="C86">
        <f t="shared" ca="1" si="4"/>
        <v>0.82002175450027459</v>
      </c>
      <c r="D86">
        <f t="shared" ca="1" si="4"/>
        <v>0.22434298871142555</v>
      </c>
      <c r="E86">
        <f t="shared" ca="1" si="5"/>
        <v>0.20974529786781848</v>
      </c>
      <c r="F86">
        <v>0.82588814602652905</v>
      </c>
      <c r="G86">
        <v>0.18993141346336451</v>
      </c>
      <c r="H86">
        <v>0.51913565144314711</v>
      </c>
      <c r="J86">
        <f t="shared" si="6"/>
        <v>19221</v>
      </c>
      <c r="K86" s="4">
        <f t="shared" si="7"/>
        <v>83.798628269267283</v>
      </c>
      <c r="L86" s="4">
        <f t="shared" si="8"/>
        <v>45</v>
      </c>
      <c r="N86" s="4">
        <f t="shared" si="3"/>
        <v>1310390.5660364134</v>
      </c>
    </row>
    <row r="87" spans="3:14" x14ac:dyDescent="0.3">
      <c r="C87">
        <f t="shared" ca="1" si="4"/>
        <v>0.38740288936528611</v>
      </c>
      <c r="D87">
        <f t="shared" ca="1" si="4"/>
        <v>0.1827379226240291</v>
      </c>
      <c r="E87">
        <f t="shared" ca="1" si="5"/>
        <v>0.60429892180962119</v>
      </c>
      <c r="F87">
        <v>0.4539170995385009</v>
      </c>
      <c r="G87">
        <v>0.67454005936048089</v>
      </c>
      <c r="H87">
        <v>0.89934233549424702</v>
      </c>
      <c r="J87">
        <f t="shared" si="6"/>
        <v>14479</v>
      </c>
      <c r="K87" s="4">
        <f t="shared" si="7"/>
        <v>93.490801187209613</v>
      </c>
      <c r="L87" s="4">
        <f t="shared" si="8"/>
        <v>46</v>
      </c>
      <c r="N87" s="4">
        <f t="shared" si="3"/>
        <v>585583.68961039186</v>
      </c>
    </row>
    <row r="88" spans="3:14" x14ac:dyDescent="0.3">
      <c r="C88">
        <f t="shared" ca="1" si="4"/>
        <v>0.12765002714747686</v>
      </c>
      <c r="D88">
        <f t="shared" ca="1" si="4"/>
        <v>0.98507194799626407</v>
      </c>
      <c r="E88">
        <f t="shared" ca="1" si="5"/>
        <v>0.80531589682391203</v>
      </c>
      <c r="F88">
        <v>7.5337005494019116E-2</v>
      </c>
      <c r="G88">
        <v>0.20932176506773781</v>
      </c>
      <c r="H88">
        <v>0.88687141151663629</v>
      </c>
      <c r="J88">
        <f t="shared" si="6"/>
        <v>8532</v>
      </c>
      <c r="K88" s="4">
        <f t="shared" si="7"/>
        <v>84.186435301354749</v>
      </c>
      <c r="L88" s="4">
        <f t="shared" si="8"/>
        <v>46</v>
      </c>
      <c r="N88" s="4">
        <f t="shared" si="3"/>
        <v>13717.33400884131</v>
      </c>
    </row>
    <row r="89" spans="3:14" x14ac:dyDescent="0.3">
      <c r="C89">
        <f t="shared" ca="1" si="4"/>
        <v>0.2702226918844054</v>
      </c>
      <c r="D89">
        <f t="shared" ca="1" si="4"/>
        <v>0.81477297240056845</v>
      </c>
      <c r="E89">
        <f t="shared" ca="1" si="5"/>
        <v>0.86829418175488626</v>
      </c>
      <c r="F89">
        <v>0.90234773265786006</v>
      </c>
      <c r="G89">
        <v>0.53064026248065899</v>
      </c>
      <c r="H89">
        <v>0.34506442395934345</v>
      </c>
      <c r="J89">
        <f t="shared" si="6"/>
        <v>20827</v>
      </c>
      <c r="K89" s="4">
        <f t="shared" si="7"/>
        <v>90.612805249613174</v>
      </c>
      <c r="L89" s="4">
        <f t="shared" si="8"/>
        <v>45</v>
      </c>
      <c r="N89" s="4">
        <f t="shared" si="3"/>
        <v>1361515.105066306</v>
      </c>
    </row>
    <row r="90" spans="3:14" x14ac:dyDescent="0.3">
      <c r="C90">
        <f t="shared" ca="1" si="4"/>
        <v>0.58967206013934137</v>
      </c>
      <c r="D90">
        <f t="shared" ca="1" si="4"/>
        <v>4.1602819220088905E-2</v>
      </c>
      <c r="E90">
        <f t="shared" ca="1" si="5"/>
        <v>0.55574100087157852</v>
      </c>
      <c r="F90">
        <v>1.4250543407371974E-2</v>
      </c>
      <c r="G90">
        <v>9.2408626539833838E-3</v>
      </c>
      <c r="H90">
        <v>0.52317862716531172</v>
      </c>
      <c r="J90">
        <f t="shared" si="6"/>
        <v>5143</v>
      </c>
      <c r="K90" s="4">
        <f t="shared" si="7"/>
        <v>80.184817253079672</v>
      </c>
      <c r="L90" s="4">
        <f t="shared" si="8"/>
        <v>45</v>
      </c>
      <c r="N90" s="4">
        <f t="shared" si="3"/>
        <v>-363218.5151325888</v>
      </c>
    </row>
    <row r="91" spans="3:14" x14ac:dyDescent="0.3">
      <c r="C91">
        <f t="shared" ca="1" si="4"/>
        <v>0.47639399361102142</v>
      </c>
      <c r="D91">
        <f t="shared" ca="1" si="4"/>
        <v>0.44591049916923819</v>
      </c>
      <c r="E91">
        <f t="shared" ca="1" si="5"/>
        <v>0.83214725951616531</v>
      </c>
      <c r="F91">
        <v>8.5967595329474955E-2</v>
      </c>
      <c r="G91">
        <v>0.25742237867623419</v>
      </c>
      <c r="H91">
        <v>1.699397336353925E-2</v>
      </c>
      <c r="J91">
        <f t="shared" si="6"/>
        <v>8852</v>
      </c>
      <c r="K91" s="4">
        <f t="shared" si="7"/>
        <v>85.148447573524678</v>
      </c>
      <c r="L91" s="4">
        <f t="shared" si="8"/>
        <v>43</v>
      </c>
      <c r="N91" s="4">
        <f t="shared" si="3"/>
        <v>69777.942079159664</v>
      </c>
    </row>
    <row r="92" spans="3:14" x14ac:dyDescent="0.3">
      <c r="C92">
        <f t="shared" ca="1" si="4"/>
        <v>0.96001659711478038</v>
      </c>
      <c r="D92">
        <f t="shared" ca="1" si="4"/>
        <v>0.15050306209342057</v>
      </c>
      <c r="E92">
        <f t="shared" ca="1" si="5"/>
        <v>0.21460836671270689</v>
      </c>
      <c r="F92">
        <v>0.52719834555800948</v>
      </c>
      <c r="G92">
        <v>0.45781553899281047</v>
      </c>
      <c r="H92">
        <v>0.13526269809593849</v>
      </c>
      <c r="J92">
        <f t="shared" si="6"/>
        <v>15307</v>
      </c>
      <c r="K92" s="4">
        <f t="shared" si="7"/>
        <v>89.156310779856213</v>
      </c>
      <c r="L92" s="4">
        <f t="shared" si="8"/>
        <v>44</v>
      </c>
      <c r="N92" s="4">
        <f t="shared" si="3"/>
        <v>773219.35089274123</v>
      </c>
    </row>
    <row r="93" spans="3:14" x14ac:dyDescent="0.3">
      <c r="C93">
        <f t="shared" ca="1" si="4"/>
        <v>0.52235525108263681</v>
      </c>
      <c r="D93">
        <f t="shared" ca="1" si="4"/>
        <v>0.74545409924554895</v>
      </c>
      <c r="E93">
        <f t="shared" ca="1" si="5"/>
        <v>0.62928098233112295</v>
      </c>
      <c r="F93">
        <v>0.98513669171089457</v>
      </c>
      <c r="G93">
        <v>0.43661995295354183</v>
      </c>
      <c r="H93">
        <v>0.25025042750926985</v>
      </c>
      <c r="J93">
        <f t="shared" si="6"/>
        <v>24781</v>
      </c>
      <c r="K93" s="4">
        <f t="shared" si="7"/>
        <v>88.732399059070843</v>
      </c>
      <c r="L93" s="4">
        <f t="shared" si="8"/>
        <v>44</v>
      </c>
      <c r="N93" s="4">
        <f t="shared" si="3"/>
        <v>1881227.4189171656</v>
      </c>
    </row>
    <row r="94" spans="3:14" x14ac:dyDescent="0.3">
      <c r="C94">
        <f t="shared" ca="1" si="4"/>
        <v>0.82195722073450883</v>
      </c>
      <c r="D94">
        <f t="shared" ca="1" si="4"/>
        <v>0.83339706498814115</v>
      </c>
      <c r="E94">
        <f t="shared" ca="1" si="5"/>
        <v>0.70517912628129675</v>
      </c>
      <c r="F94">
        <v>0.49557017806758807</v>
      </c>
      <c r="G94">
        <v>7.2113288342595006E-2</v>
      </c>
      <c r="H94">
        <v>0.94051500294932422</v>
      </c>
      <c r="J94">
        <f t="shared" si="6"/>
        <v>14950</v>
      </c>
      <c r="K94" s="4">
        <f t="shared" si="7"/>
        <v>81.442265766851904</v>
      </c>
      <c r="L94" s="4">
        <f t="shared" si="8"/>
        <v>47</v>
      </c>
      <c r="N94" s="4">
        <f t="shared" si="3"/>
        <v>802338.126785564</v>
      </c>
    </row>
    <row r="95" spans="3:14" x14ac:dyDescent="0.3">
      <c r="C95">
        <f t="shared" ca="1" si="4"/>
        <v>0.42929246432769363</v>
      </c>
      <c r="D95">
        <f t="shared" ref="D95:E158" ca="1" si="9">RAND()</f>
        <v>0.44723610840998362</v>
      </c>
      <c r="E95">
        <f t="shared" ca="1" si="5"/>
        <v>0.82834829031404456</v>
      </c>
      <c r="F95">
        <v>5.8690806963687892E-2</v>
      </c>
      <c r="G95">
        <v>0.94870079308220245</v>
      </c>
      <c r="H95">
        <v>0.34774686092386586</v>
      </c>
      <c r="J95">
        <f t="shared" si="6"/>
        <v>7953</v>
      </c>
      <c r="K95" s="4">
        <f t="shared" si="7"/>
        <v>98.974015861644048</v>
      </c>
      <c r="L95" s="4">
        <f t="shared" si="8"/>
        <v>45</v>
      </c>
      <c r="N95" s="4">
        <f t="shared" ref="N95:N158" si="10">J95*($C$22-K95-L95)-$C$24-$C$23</f>
        <v>-164728.34814765502</v>
      </c>
    </row>
    <row r="96" spans="3:14" x14ac:dyDescent="0.3">
      <c r="C96">
        <f t="shared" ref="C96:E159" ca="1" si="11">RAND()</f>
        <v>0.43424019679869974</v>
      </c>
      <c r="D96">
        <f t="shared" ca="1" si="9"/>
        <v>0.95089199404921942</v>
      </c>
      <c r="E96">
        <f t="shared" ca="1" si="9"/>
        <v>0.68947460061124688</v>
      </c>
      <c r="F96">
        <v>0.58025331962176208</v>
      </c>
      <c r="G96">
        <v>0.6502716142349263</v>
      </c>
      <c r="H96">
        <v>0.69761302517146373</v>
      </c>
      <c r="J96">
        <f t="shared" ref="J96:J159" si="12">INT(_xlfn.NORM.INV(F96,$D$6,$D$7))</f>
        <v>15911</v>
      </c>
      <c r="K96" s="4">
        <f t="shared" ref="K96:K159" si="13">$D$10+($D$11-$D$10)*G96</f>
        <v>93.005432284698529</v>
      </c>
      <c r="L96" s="4">
        <f t="shared" ref="L96:L159" si="14">VLOOKUP(H96,$P$31:$R$35,3)</f>
        <v>45</v>
      </c>
      <c r="N96" s="4">
        <f t="shared" si="10"/>
        <v>766034.56691816146</v>
      </c>
    </row>
    <row r="97" spans="3:14" x14ac:dyDescent="0.3">
      <c r="C97">
        <f t="shared" ca="1" si="11"/>
        <v>0.99715388386312298</v>
      </c>
      <c r="D97">
        <f t="shared" ca="1" si="9"/>
        <v>0.30697546084298111</v>
      </c>
      <c r="E97">
        <f t="shared" ca="1" si="9"/>
        <v>0.81290591359894959</v>
      </c>
      <c r="F97">
        <v>0.39355232895484471</v>
      </c>
      <c r="G97">
        <v>0.71992452636620763</v>
      </c>
      <c r="H97">
        <v>0.87411730825786771</v>
      </c>
      <c r="J97">
        <f t="shared" si="12"/>
        <v>13784</v>
      </c>
      <c r="K97" s="4">
        <f t="shared" si="13"/>
        <v>94.398490527324157</v>
      </c>
      <c r="L97" s="4">
        <f t="shared" si="14"/>
        <v>46</v>
      </c>
      <c r="N97" s="4">
        <f t="shared" si="10"/>
        <v>496963.20657136384</v>
      </c>
    </row>
    <row r="98" spans="3:14" x14ac:dyDescent="0.3">
      <c r="C98">
        <f t="shared" ca="1" si="11"/>
        <v>0.18031370206126518</v>
      </c>
      <c r="D98">
        <f t="shared" ca="1" si="9"/>
        <v>0.10843561163263871</v>
      </c>
      <c r="E98">
        <f t="shared" ca="1" si="9"/>
        <v>0.44946854832673089</v>
      </c>
      <c r="F98">
        <v>0.44015009101666558</v>
      </c>
      <c r="G98">
        <v>0.87034670467656527</v>
      </c>
      <c r="H98">
        <v>0.98157565686479831</v>
      </c>
      <c r="J98">
        <f t="shared" si="12"/>
        <v>14322</v>
      </c>
      <c r="K98" s="4">
        <f t="shared" si="13"/>
        <v>97.406934093531305</v>
      </c>
      <c r="L98" s="4">
        <f t="shared" si="14"/>
        <v>47</v>
      </c>
      <c r="N98" s="4">
        <f t="shared" si="10"/>
        <v>497981.88991244463</v>
      </c>
    </row>
    <row r="99" spans="3:14" x14ac:dyDescent="0.3">
      <c r="C99">
        <f t="shared" ca="1" si="11"/>
        <v>0.61037142742405404</v>
      </c>
      <c r="D99">
        <f t="shared" ca="1" si="9"/>
        <v>0.92626603033355381</v>
      </c>
      <c r="E99">
        <f t="shared" ca="1" si="9"/>
        <v>0.34590927107253433</v>
      </c>
      <c r="F99">
        <v>0.96099208153836124</v>
      </c>
      <c r="G99">
        <v>0.65278269388085042</v>
      </c>
      <c r="H99">
        <v>0.36613557426019672</v>
      </c>
      <c r="J99">
        <f t="shared" si="12"/>
        <v>22930</v>
      </c>
      <c r="K99" s="4">
        <f t="shared" si="13"/>
        <v>93.055653877617004</v>
      </c>
      <c r="L99" s="4">
        <f t="shared" si="14"/>
        <v>45</v>
      </c>
      <c r="N99" s="4">
        <f t="shared" si="10"/>
        <v>1543953.8565862421</v>
      </c>
    </row>
    <row r="100" spans="3:14" x14ac:dyDescent="0.3">
      <c r="C100">
        <f t="shared" ca="1" si="11"/>
        <v>0.99464345346342853</v>
      </c>
      <c r="D100">
        <f t="shared" ca="1" si="9"/>
        <v>0.33509391971570324</v>
      </c>
      <c r="E100">
        <f t="shared" ca="1" si="9"/>
        <v>0.68560180436465079</v>
      </c>
      <c r="F100">
        <v>9.3950949732962141E-2</v>
      </c>
      <c r="G100">
        <v>6.2240563856278852E-2</v>
      </c>
      <c r="H100">
        <v>0.72938347653773383</v>
      </c>
      <c r="J100">
        <f t="shared" si="12"/>
        <v>9074</v>
      </c>
      <c r="K100" s="4">
        <f t="shared" si="13"/>
        <v>81.244811277125578</v>
      </c>
      <c r="L100" s="4">
        <f t="shared" si="14"/>
        <v>46</v>
      </c>
      <c r="N100" s="4">
        <f t="shared" si="10"/>
        <v>104806.58247136255</v>
      </c>
    </row>
    <row r="101" spans="3:14" x14ac:dyDescent="0.3">
      <c r="C101">
        <f t="shared" ca="1" si="11"/>
        <v>0.5668984032040203</v>
      </c>
      <c r="D101">
        <f t="shared" ca="1" si="9"/>
        <v>0.88313363817841872</v>
      </c>
      <c r="E101">
        <f t="shared" ca="1" si="9"/>
        <v>0.37639188462186157</v>
      </c>
      <c r="F101">
        <v>0.15869800970940096</v>
      </c>
      <c r="G101">
        <v>0.98844573543506298</v>
      </c>
      <c r="H101">
        <v>0.13778957053083052</v>
      </c>
      <c r="J101">
        <f t="shared" si="12"/>
        <v>10500</v>
      </c>
      <c r="K101" s="4">
        <f t="shared" si="13"/>
        <v>99.76891470870126</v>
      </c>
      <c r="L101" s="4">
        <f t="shared" si="14"/>
        <v>44</v>
      </c>
      <c r="N101" s="4">
        <f t="shared" si="10"/>
        <v>104926.39555863687</v>
      </c>
    </row>
    <row r="102" spans="3:14" x14ac:dyDescent="0.3">
      <c r="C102">
        <f t="shared" ca="1" si="11"/>
        <v>0.10606734030635467</v>
      </c>
      <c r="D102">
        <f t="shared" ca="1" si="9"/>
        <v>0.84608457277330751</v>
      </c>
      <c r="E102">
        <f t="shared" ca="1" si="9"/>
        <v>0.90072002820007513</v>
      </c>
      <c r="F102">
        <v>0.17065665154771092</v>
      </c>
      <c r="G102">
        <v>0.41888428888991502</v>
      </c>
      <c r="H102">
        <v>0.96928942212389768</v>
      </c>
      <c r="J102">
        <f t="shared" si="12"/>
        <v>10717</v>
      </c>
      <c r="K102" s="4">
        <f t="shared" si="13"/>
        <v>88.377685777798305</v>
      </c>
      <c r="L102" s="4">
        <f t="shared" si="14"/>
        <v>47</v>
      </c>
      <c r="N102" s="4">
        <f t="shared" si="10"/>
        <v>217690.34151933552</v>
      </c>
    </row>
    <row r="103" spans="3:14" x14ac:dyDescent="0.3">
      <c r="C103">
        <f t="shared" ca="1" si="11"/>
        <v>0.38895275301326815</v>
      </c>
      <c r="D103">
        <f t="shared" ca="1" si="9"/>
        <v>0.45419762116798246</v>
      </c>
      <c r="E103">
        <f t="shared" ca="1" si="9"/>
        <v>0.52205564764830148</v>
      </c>
      <c r="F103">
        <v>0.25165305312847297</v>
      </c>
      <c r="G103">
        <v>0.97249762979554022</v>
      </c>
      <c r="H103">
        <v>0.75432967141516694</v>
      </c>
      <c r="J103">
        <f t="shared" si="12"/>
        <v>11988</v>
      </c>
      <c r="K103" s="4">
        <f t="shared" si="13"/>
        <v>99.449952595910801</v>
      </c>
      <c r="L103" s="4">
        <f t="shared" si="14"/>
        <v>46</v>
      </c>
      <c r="N103" s="4">
        <f t="shared" si="10"/>
        <v>241357.9682802211</v>
      </c>
    </row>
    <row r="104" spans="3:14" x14ac:dyDescent="0.3">
      <c r="C104">
        <f t="shared" ca="1" si="11"/>
        <v>0.23131900321239118</v>
      </c>
      <c r="D104">
        <f t="shared" ca="1" si="9"/>
        <v>0.74007521649545616</v>
      </c>
      <c r="E104">
        <f t="shared" ca="1" si="9"/>
        <v>0.27173576685718748</v>
      </c>
      <c r="F104">
        <v>0.60173068369254024</v>
      </c>
      <c r="G104">
        <v>0.63434190652625977</v>
      </c>
      <c r="H104">
        <v>0.96722620119294134</v>
      </c>
      <c r="J104">
        <f t="shared" si="12"/>
        <v>16160</v>
      </c>
      <c r="K104" s="4">
        <f t="shared" si="13"/>
        <v>92.686838130525189</v>
      </c>
      <c r="L104" s="4">
        <f t="shared" si="14"/>
        <v>47</v>
      </c>
      <c r="N104" s="4">
        <f t="shared" si="10"/>
        <v>766500.69581071287</v>
      </c>
    </row>
    <row r="105" spans="3:14" x14ac:dyDescent="0.3">
      <c r="C105">
        <f t="shared" ca="1" si="11"/>
        <v>0.84478815254325124</v>
      </c>
      <c r="D105">
        <f t="shared" ca="1" si="9"/>
        <v>0.37987108138529835</v>
      </c>
      <c r="E105">
        <f t="shared" ca="1" si="9"/>
        <v>0.37762818806030707</v>
      </c>
      <c r="F105">
        <v>0.20738418706046635</v>
      </c>
      <c r="G105">
        <v>0.57855269538156984</v>
      </c>
      <c r="H105">
        <v>0.11490592399460775</v>
      </c>
      <c r="J105">
        <f t="shared" si="12"/>
        <v>11330</v>
      </c>
      <c r="K105" s="4">
        <f t="shared" si="13"/>
        <v>91.571053907631395</v>
      </c>
      <c r="L105" s="4">
        <f t="shared" si="14"/>
        <v>44</v>
      </c>
      <c r="N105" s="4">
        <f t="shared" si="10"/>
        <v>285149.95922653656</v>
      </c>
    </row>
    <row r="106" spans="3:14" x14ac:dyDescent="0.3">
      <c r="C106">
        <f t="shared" ca="1" si="11"/>
        <v>0.58010478114051667</v>
      </c>
      <c r="D106">
        <f t="shared" ca="1" si="9"/>
        <v>0.95411761990834687</v>
      </c>
      <c r="E106">
        <f t="shared" ca="1" si="9"/>
        <v>6.000782855152853E-2</v>
      </c>
      <c r="F106">
        <v>0.95790145820938954</v>
      </c>
      <c r="G106">
        <v>4.972245314814705E-2</v>
      </c>
      <c r="H106">
        <v>0.78292726120562195</v>
      </c>
      <c r="J106">
        <f t="shared" si="12"/>
        <v>22770</v>
      </c>
      <c r="K106" s="4">
        <f t="shared" si="13"/>
        <v>80.994449062962943</v>
      </c>
      <c r="L106" s="4">
        <f t="shared" si="14"/>
        <v>46</v>
      </c>
      <c r="N106" s="4">
        <f t="shared" si="10"/>
        <v>1778066.394836334</v>
      </c>
    </row>
    <row r="107" spans="3:14" x14ac:dyDescent="0.3">
      <c r="C107">
        <f t="shared" ca="1" si="11"/>
        <v>0.30974374531835946</v>
      </c>
      <c r="D107">
        <f t="shared" ca="1" si="9"/>
        <v>0.61957820788203388</v>
      </c>
      <c r="E107">
        <f t="shared" ca="1" si="9"/>
        <v>0.79816295934386372</v>
      </c>
      <c r="F107">
        <v>0.14082269524878521</v>
      </c>
      <c r="G107">
        <v>0.29748419331093645</v>
      </c>
      <c r="H107">
        <v>0.17485438433086087</v>
      </c>
      <c r="J107">
        <f t="shared" si="12"/>
        <v>10155</v>
      </c>
      <c r="K107" s="4">
        <f t="shared" si="13"/>
        <v>85.949683866218734</v>
      </c>
      <c r="L107" s="4">
        <f t="shared" si="14"/>
        <v>44</v>
      </c>
      <c r="N107" s="4">
        <f t="shared" si="10"/>
        <v>208955.96033854899</v>
      </c>
    </row>
    <row r="108" spans="3:14" x14ac:dyDescent="0.3">
      <c r="C108">
        <f t="shared" ca="1" si="11"/>
        <v>0.73330652232081173</v>
      </c>
      <c r="D108">
        <f t="shared" ca="1" si="9"/>
        <v>0.41756646774328332</v>
      </c>
      <c r="E108">
        <f t="shared" ca="1" si="9"/>
        <v>9.762982753329652E-2</v>
      </c>
      <c r="F108">
        <v>0.55318966168413375</v>
      </c>
      <c r="G108">
        <v>0.22344681098063346</v>
      </c>
      <c r="H108">
        <v>0.87342628093166341</v>
      </c>
      <c r="J108">
        <f t="shared" si="12"/>
        <v>15601</v>
      </c>
      <c r="K108" s="4">
        <f t="shared" si="13"/>
        <v>84.468936219612672</v>
      </c>
      <c r="L108" s="4">
        <f t="shared" si="14"/>
        <v>46</v>
      </c>
      <c r="N108" s="4">
        <f t="shared" si="10"/>
        <v>849203.12603782304</v>
      </c>
    </row>
    <row r="109" spans="3:14" x14ac:dyDescent="0.3">
      <c r="C109">
        <f t="shared" ca="1" si="11"/>
        <v>4.7181941298148677E-2</v>
      </c>
      <c r="D109">
        <f t="shared" ca="1" si="9"/>
        <v>0.47843006066311233</v>
      </c>
      <c r="E109">
        <f t="shared" ca="1" si="9"/>
        <v>0.15934043949943721</v>
      </c>
      <c r="F109">
        <v>0.9040294558084897</v>
      </c>
      <c r="G109">
        <v>0.75994240089530896</v>
      </c>
      <c r="H109">
        <v>0.42704333743343392</v>
      </c>
      <c r="J109">
        <f t="shared" si="12"/>
        <v>20871</v>
      </c>
      <c r="K109" s="4">
        <f t="shared" si="13"/>
        <v>95.198848017906187</v>
      </c>
      <c r="L109" s="4">
        <f t="shared" si="14"/>
        <v>45</v>
      </c>
      <c r="N109" s="4">
        <f t="shared" si="10"/>
        <v>1270788.8430182799</v>
      </c>
    </row>
    <row r="110" spans="3:14" x14ac:dyDescent="0.3">
      <c r="C110">
        <f t="shared" ca="1" si="11"/>
        <v>0.65418724553700713</v>
      </c>
      <c r="D110">
        <f t="shared" ca="1" si="9"/>
        <v>0.9004596937579834</v>
      </c>
      <c r="E110">
        <f t="shared" ca="1" si="9"/>
        <v>0.92577818184934002</v>
      </c>
      <c r="F110">
        <v>0.9592736718166327</v>
      </c>
      <c r="G110">
        <v>0.92807117072098744</v>
      </c>
      <c r="H110">
        <v>7.0171027185267909E-2</v>
      </c>
      <c r="J110">
        <f t="shared" si="12"/>
        <v>22840</v>
      </c>
      <c r="K110" s="4">
        <f t="shared" si="13"/>
        <v>98.56142341441975</v>
      </c>
      <c r="L110" s="4">
        <f t="shared" si="14"/>
        <v>43</v>
      </c>
      <c r="N110" s="4">
        <f t="shared" si="10"/>
        <v>1453897.0892146528</v>
      </c>
    </row>
    <row r="111" spans="3:14" x14ac:dyDescent="0.3">
      <c r="C111">
        <f t="shared" ca="1" si="11"/>
        <v>0.68819916069064635</v>
      </c>
      <c r="D111">
        <f t="shared" ca="1" si="9"/>
        <v>0.68198952005469271</v>
      </c>
      <c r="E111">
        <f t="shared" ca="1" si="9"/>
        <v>0.37098008006617678</v>
      </c>
      <c r="F111">
        <v>0.26595917410688918</v>
      </c>
      <c r="G111">
        <v>0.90592308477273642</v>
      </c>
      <c r="H111">
        <v>0.80503857064903994</v>
      </c>
      <c r="J111">
        <f t="shared" si="12"/>
        <v>12187</v>
      </c>
      <c r="K111" s="4">
        <f t="shared" si="13"/>
        <v>98.118461695454727</v>
      </c>
      <c r="L111" s="4">
        <f t="shared" si="14"/>
        <v>46</v>
      </c>
      <c r="N111" s="4">
        <f t="shared" si="10"/>
        <v>278191.30731749325</v>
      </c>
    </row>
    <row r="112" spans="3:14" x14ac:dyDescent="0.3">
      <c r="C112">
        <f t="shared" ca="1" si="11"/>
        <v>0.93692959805784548</v>
      </c>
      <c r="D112">
        <f t="shared" ca="1" si="9"/>
        <v>0.494736611643527</v>
      </c>
      <c r="E112">
        <f t="shared" ca="1" si="9"/>
        <v>0.80366006197011974</v>
      </c>
      <c r="F112">
        <v>0.87530731793884786</v>
      </c>
      <c r="G112">
        <v>0.44864656470615494</v>
      </c>
      <c r="H112">
        <v>0.65119244523218967</v>
      </c>
      <c r="J112">
        <f t="shared" si="12"/>
        <v>20183</v>
      </c>
      <c r="K112" s="4">
        <f t="shared" si="13"/>
        <v>88.9729312941231</v>
      </c>
      <c r="L112" s="4">
        <f t="shared" si="14"/>
        <v>45</v>
      </c>
      <c r="N112" s="4">
        <f t="shared" si="10"/>
        <v>1321591.3276907136</v>
      </c>
    </row>
    <row r="113" spans="3:14" x14ac:dyDescent="0.3">
      <c r="C113">
        <f t="shared" ca="1" si="11"/>
        <v>0.27156681942349781</v>
      </c>
      <c r="D113">
        <f t="shared" ca="1" si="9"/>
        <v>0.88658787617295542</v>
      </c>
      <c r="E113">
        <f t="shared" ca="1" si="9"/>
        <v>0.96052827065311674</v>
      </c>
      <c r="F113">
        <v>0.68985158644152822</v>
      </c>
      <c r="G113">
        <v>0.26661587289852429</v>
      </c>
      <c r="H113">
        <v>0.57442580898804185</v>
      </c>
      <c r="J113">
        <f t="shared" si="12"/>
        <v>17229</v>
      </c>
      <c r="K113" s="4">
        <f t="shared" si="13"/>
        <v>85.33231745797049</v>
      </c>
      <c r="L113" s="4">
        <f t="shared" si="14"/>
        <v>45</v>
      </c>
      <c r="N113" s="4">
        <f t="shared" si="10"/>
        <v>1044525.5025166266</v>
      </c>
    </row>
    <row r="114" spans="3:14" x14ac:dyDescent="0.3">
      <c r="C114">
        <f t="shared" ca="1" si="11"/>
        <v>0.47983605103329863</v>
      </c>
      <c r="D114">
        <f t="shared" ca="1" si="9"/>
        <v>0.17415452219419436</v>
      </c>
      <c r="E114">
        <f t="shared" ca="1" si="9"/>
        <v>0.97440297277515719</v>
      </c>
      <c r="F114">
        <v>0.66475679054770687</v>
      </c>
      <c r="G114">
        <v>0.98084670837503007</v>
      </c>
      <c r="H114">
        <v>0.18056738195859856</v>
      </c>
      <c r="J114">
        <f t="shared" si="12"/>
        <v>16914</v>
      </c>
      <c r="K114" s="4">
        <f t="shared" si="13"/>
        <v>99.616934167500602</v>
      </c>
      <c r="L114" s="4">
        <f t="shared" si="14"/>
        <v>44</v>
      </c>
      <c r="N114" s="4">
        <f t="shared" si="10"/>
        <v>782449.17549089482</v>
      </c>
    </row>
    <row r="115" spans="3:14" x14ac:dyDescent="0.3">
      <c r="C115">
        <f t="shared" ca="1" si="11"/>
        <v>0.69978342006817884</v>
      </c>
      <c r="D115">
        <f t="shared" ca="1" si="9"/>
        <v>0.44931230178769255</v>
      </c>
      <c r="E115">
        <f t="shared" ca="1" si="9"/>
        <v>0.2902139044243176</v>
      </c>
      <c r="F115">
        <v>0.63113074694687898</v>
      </c>
      <c r="G115">
        <v>0.98701468185362895</v>
      </c>
      <c r="H115">
        <v>0.49357341136152777</v>
      </c>
      <c r="J115">
        <f t="shared" si="12"/>
        <v>16506</v>
      </c>
      <c r="K115" s="4">
        <f t="shared" si="13"/>
        <v>99.740293637072583</v>
      </c>
      <c r="L115" s="4">
        <f t="shared" si="14"/>
        <v>45</v>
      </c>
      <c r="N115" s="4">
        <f t="shared" si="10"/>
        <v>720910.71322648018</v>
      </c>
    </row>
    <row r="116" spans="3:14" x14ac:dyDescent="0.3">
      <c r="C116">
        <f t="shared" ca="1" si="11"/>
        <v>0.50686230017607614</v>
      </c>
      <c r="D116">
        <f t="shared" ca="1" si="9"/>
        <v>0.53751128145781424</v>
      </c>
      <c r="E116">
        <f t="shared" ca="1" si="9"/>
        <v>0.50311160585256265</v>
      </c>
      <c r="F116">
        <v>0.71145840383251524</v>
      </c>
      <c r="G116">
        <v>0.39363456124556062</v>
      </c>
      <c r="H116">
        <v>0.95975122123090861</v>
      </c>
      <c r="J116">
        <f t="shared" si="12"/>
        <v>17509</v>
      </c>
      <c r="K116" s="4">
        <f t="shared" si="13"/>
        <v>87.872691224911208</v>
      </c>
      <c r="L116" s="4">
        <f t="shared" si="14"/>
        <v>47</v>
      </c>
      <c r="N116" s="4">
        <f t="shared" si="10"/>
        <v>998255.04934302997</v>
      </c>
    </row>
    <row r="117" spans="3:14" x14ac:dyDescent="0.3">
      <c r="C117">
        <f t="shared" ca="1" si="11"/>
        <v>0.4500556650184232</v>
      </c>
      <c r="D117">
        <f t="shared" ca="1" si="9"/>
        <v>0.73995306671183692</v>
      </c>
      <c r="E117">
        <f t="shared" ca="1" si="9"/>
        <v>0.8972748986561826</v>
      </c>
      <c r="F117">
        <v>0.35529351328543379</v>
      </c>
      <c r="G117">
        <v>0.60067239207029177</v>
      </c>
      <c r="H117">
        <v>0.15645588651339326</v>
      </c>
      <c r="J117">
        <f t="shared" si="12"/>
        <v>13330</v>
      </c>
      <c r="K117" s="4">
        <f t="shared" si="13"/>
        <v>92.013447841405835</v>
      </c>
      <c r="L117" s="4">
        <f t="shared" si="14"/>
        <v>44</v>
      </c>
      <c r="N117" s="4">
        <f t="shared" si="10"/>
        <v>506110.74027406052</v>
      </c>
    </row>
    <row r="118" spans="3:14" x14ac:dyDescent="0.3">
      <c r="C118">
        <f t="shared" ca="1" si="11"/>
        <v>0.19404718472448224</v>
      </c>
      <c r="D118">
        <f t="shared" ca="1" si="9"/>
        <v>7.5857224533903866E-2</v>
      </c>
      <c r="E118">
        <f t="shared" ca="1" si="9"/>
        <v>0.5642624490094218</v>
      </c>
      <c r="F118">
        <v>0.83124747367697827</v>
      </c>
      <c r="G118">
        <v>2.57180526603904E-2</v>
      </c>
      <c r="H118">
        <v>0.26271630887868691</v>
      </c>
      <c r="J118">
        <f t="shared" si="12"/>
        <v>19315</v>
      </c>
      <c r="K118" s="4">
        <f t="shared" si="13"/>
        <v>80.514361053207807</v>
      </c>
      <c r="L118" s="4">
        <f t="shared" si="14"/>
        <v>44</v>
      </c>
      <c r="N118" s="4">
        <f t="shared" si="10"/>
        <v>1404440.1162572913</v>
      </c>
    </row>
    <row r="119" spans="3:14" x14ac:dyDescent="0.3">
      <c r="C119">
        <f t="shared" ca="1" si="11"/>
        <v>0.84115087513125775</v>
      </c>
      <c r="D119">
        <f t="shared" ca="1" si="9"/>
        <v>0.85031208678358661</v>
      </c>
      <c r="E119">
        <f t="shared" ca="1" si="9"/>
        <v>7.0641654631248274E-2</v>
      </c>
      <c r="F119">
        <v>0.93875418992621706</v>
      </c>
      <c r="G119">
        <v>0.43956748079381958</v>
      </c>
      <c r="H119">
        <v>0.29078099385700651</v>
      </c>
      <c r="J119">
        <f t="shared" si="12"/>
        <v>21949</v>
      </c>
      <c r="K119" s="4">
        <f t="shared" si="13"/>
        <v>88.791349615876385</v>
      </c>
      <c r="L119" s="4">
        <f t="shared" si="14"/>
        <v>44</v>
      </c>
      <c r="N119" s="4">
        <f t="shared" si="10"/>
        <v>1550663.6672811294</v>
      </c>
    </row>
    <row r="120" spans="3:14" x14ac:dyDescent="0.3">
      <c r="C120">
        <f t="shared" ca="1" si="11"/>
        <v>0.62387852648241249</v>
      </c>
      <c r="D120">
        <f t="shared" ca="1" si="9"/>
        <v>0.42296602958440688</v>
      </c>
      <c r="E120">
        <f t="shared" ca="1" si="9"/>
        <v>0.90191687194113401</v>
      </c>
      <c r="F120">
        <v>0.77846491247722926</v>
      </c>
      <c r="G120">
        <v>0.49192700656717803</v>
      </c>
      <c r="H120">
        <v>0.6214703888493559</v>
      </c>
      <c r="J120">
        <f t="shared" si="12"/>
        <v>18451</v>
      </c>
      <c r="K120" s="4">
        <f t="shared" si="13"/>
        <v>89.838540131343564</v>
      </c>
      <c r="L120" s="4">
        <f t="shared" si="14"/>
        <v>45</v>
      </c>
      <c r="N120" s="4">
        <f t="shared" si="10"/>
        <v>1106393.0960365799</v>
      </c>
    </row>
    <row r="121" spans="3:14" x14ac:dyDescent="0.3">
      <c r="C121">
        <f t="shared" ca="1" si="11"/>
        <v>0.56963512745955425</v>
      </c>
      <c r="D121">
        <f t="shared" ca="1" si="9"/>
        <v>0.11092288349099821</v>
      </c>
      <c r="E121">
        <f t="shared" ca="1" si="9"/>
        <v>0.68336806449203924</v>
      </c>
      <c r="F121">
        <v>0.25308337868015307</v>
      </c>
      <c r="G121">
        <v>0.25645911669554933</v>
      </c>
      <c r="H121">
        <v>0.76461470579715085</v>
      </c>
      <c r="J121">
        <f t="shared" si="12"/>
        <v>12008</v>
      </c>
      <c r="K121" s="4">
        <f t="shared" si="13"/>
        <v>85.12918233391099</v>
      </c>
      <c r="L121" s="4">
        <f t="shared" si="14"/>
        <v>46</v>
      </c>
      <c r="N121" s="4">
        <f t="shared" si="10"/>
        <v>415392.77853439678</v>
      </c>
    </row>
    <row r="122" spans="3:14" x14ac:dyDescent="0.3">
      <c r="C122">
        <f t="shared" ca="1" si="11"/>
        <v>0.86938268668891439</v>
      </c>
      <c r="D122">
        <f t="shared" ca="1" si="9"/>
        <v>0.14628481727135056</v>
      </c>
      <c r="E122">
        <f t="shared" ca="1" si="9"/>
        <v>0.43587413645043827</v>
      </c>
      <c r="F122">
        <v>0.80359924005819217</v>
      </c>
      <c r="G122">
        <v>0.1521732785038209</v>
      </c>
      <c r="H122">
        <v>0.66350105096520906</v>
      </c>
      <c r="J122">
        <f t="shared" si="12"/>
        <v>18845</v>
      </c>
      <c r="K122" s="4">
        <f t="shared" si="13"/>
        <v>83.043465570076421</v>
      </c>
      <c r="L122" s="4">
        <f t="shared" si="14"/>
        <v>45</v>
      </c>
      <c r="N122" s="4">
        <f t="shared" si="10"/>
        <v>1279425.8913319097</v>
      </c>
    </row>
    <row r="123" spans="3:14" x14ac:dyDescent="0.3">
      <c r="C123">
        <f t="shared" ca="1" si="11"/>
        <v>0.37261681661836321</v>
      </c>
      <c r="D123">
        <f t="shared" ca="1" si="9"/>
        <v>0.22667431530966364</v>
      </c>
      <c r="E123">
        <f t="shared" ca="1" si="9"/>
        <v>0.37324675385005235</v>
      </c>
      <c r="F123">
        <v>0.26826171258226839</v>
      </c>
      <c r="G123">
        <v>5.0629678841051295E-2</v>
      </c>
      <c r="H123">
        <v>0.68045021520326643</v>
      </c>
      <c r="J123">
        <f t="shared" si="12"/>
        <v>12218</v>
      </c>
      <c r="K123" s="4">
        <f t="shared" si="13"/>
        <v>81.012593576821033</v>
      </c>
      <c r="L123" s="4">
        <f t="shared" si="14"/>
        <v>45</v>
      </c>
      <c r="N123" s="4">
        <f t="shared" si="10"/>
        <v>502660.13167840079</v>
      </c>
    </row>
    <row r="124" spans="3:14" x14ac:dyDescent="0.3">
      <c r="C124">
        <f t="shared" ca="1" si="11"/>
        <v>0.1381521304375346</v>
      </c>
      <c r="D124">
        <f t="shared" ca="1" si="9"/>
        <v>9.0179424690846721E-2</v>
      </c>
      <c r="E124">
        <f t="shared" ca="1" si="9"/>
        <v>0.91737491337779098</v>
      </c>
      <c r="F124">
        <v>0.45729052114587643</v>
      </c>
      <c r="G124">
        <v>0.24890726069532187</v>
      </c>
      <c r="H124">
        <v>0.67505532746627162</v>
      </c>
      <c r="J124">
        <f t="shared" si="12"/>
        <v>14517</v>
      </c>
      <c r="K124" s="4">
        <f t="shared" si="13"/>
        <v>84.97814521390643</v>
      </c>
      <c r="L124" s="4">
        <f t="shared" si="14"/>
        <v>45</v>
      </c>
      <c r="N124" s="4">
        <f t="shared" si="10"/>
        <v>727840.26592972036</v>
      </c>
    </row>
    <row r="125" spans="3:14" x14ac:dyDescent="0.3">
      <c r="C125">
        <f t="shared" ca="1" si="11"/>
        <v>6.7154979828753958E-2</v>
      </c>
      <c r="D125">
        <f t="shared" ca="1" si="9"/>
        <v>0.58581585292087246</v>
      </c>
      <c r="E125">
        <f t="shared" ca="1" si="9"/>
        <v>0.71137368417616298</v>
      </c>
      <c r="F125">
        <v>0.39956681130895177</v>
      </c>
      <c r="G125">
        <v>0.3447973427315616</v>
      </c>
      <c r="H125">
        <v>0.23610485708145701</v>
      </c>
      <c r="J125">
        <f t="shared" si="12"/>
        <v>13854</v>
      </c>
      <c r="K125" s="4">
        <f t="shared" si="13"/>
        <v>86.895946854631234</v>
      </c>
      <c r="L125" s="4">
        <f t="shared" si="14"/>
        <v>44</v>
      </c>
      <c r="N125" s="4">
        <f t="shared" si="10"/>
        <v>636213.55227593891</v>
      </c>
    </row>
    <row r="126" spans="3:14" x14ac:dyDescent="0.3">
      <c r="C126">
        <f t="shared" ca="1" si="11"/>
        <v>0.15343357454052919</v>
      </c>
      <c r="D126">
        <f t="shared" ca="1" si="9"/>
        <v>0.66918941638664853</v>
      </c>
      <c r="E126">
        <f t="shared" ca="1" si="9"/>
        <v>0.14722628946151661</v>
      </c>
      <c r="F126">
        <v>0.22663814475777244</v>
      </c>
      <c r="G126">
        <v>0.73598957873177095</v>
      </c>
      <c r="H126">
        <v>0.8228922925270683</v>
      </c>
      <c r="J126">
        <f t="shared" si="12"/>
        <v>11625</v>
      </c>
      <c r="K126" s="4">
        <f t="shared" si="13"/>
        <v>94.719791574635423</v>
      </c>
      <c r="L126" s="4">
        <f t="shared" si="14"/>
        <v>46</v>
      </c>
      <c r="N126" s="4">
        <f t="shared" si="10"/>
        <v>258757.42294486333</v>
      </c>
    </row>
    <row r="127" spans="3:14" x14ac:dyDescent="0.3">
      <c r="C127">
        <f t="shared" ca="1" si="11"/>
        <v>0.45108026883125107</v>
      </c>
      <c r="D127">
        <f t="shared" ca="1" si="9"/>
        <v>0.69978337843138616</v>
      </c>
      <c r="E127">
        <f t="shared" ca="1" si="9"/>
        <v>0.65849649949924149</v>
      </c>
      <c r="F127">
        <v>8.723883663465104E-4</v>
      </c>
      <c r="G127">
        <v>0.51752315083456124</v>
      </c>
      <c r="H127">
        <v>0.46699833381001543</v>
      </c>
      <c r="J127">
        <f t="shared" si="12"/>
        <v>912</v>
      </c>
      <c r="K127" s="4">
        <f t="shared" si="13"/>
        <v>90.350463016691222</v>
      </c>
      <c r="L127" s="4">
        <f t="shared" si="14"/>
        <v>45</v>
      </c>
      <c r="N127" s="4">
        <f t="shared" si="10"/>
        <v>-896351.62227122241</v>
      </c>
    </row>
    <row r="128" spans="3:14" x14ac:dyDescent="0.3">
      <c r="C128">
        <f t="shared" ca="1" si="11"/>
        <v>0.85008587809255687</v>
      </c>
      <c r="D128">
        <f t="shared" ca="1" si="9"/>
        <v>0.298471064905524</v>
      </c>
      <c r="E128">
        <f t="shared" ca="1" si="9"/>
        <v>0.97575003743457167</v>
      </c>
      <c r="F128">
        <v>0.98649007265495781</v>
      </c>
      <c r="G128">
        <v>0.40512655283318111</v>
      </c>
      <c r="H128">
        <v>0.29212400499102409</v>
      </c>
      <c r="J128">
        <f t="shared" si="12"/>
        <v>24950</v>
      </c>
      <c r="K128" s="4">
        <f t="shared" si="13"/>
        <v>88.102531056663622</v>
      </c>
      <c r="L128" s="4">
        <f t="shared" si="14"/>
        <v>44</v>
      </c>
      <c r="N128" s="4">
        <f t="shared" si="10"/>
        <v>1916591.8501362428</v>
      </c>
    </row>
    <row r="129" spans="3:14" x14ac:dyDescent="0.3">
      <c r="C129">
        <f t="shared" ca="1" si="11"/>
        <v>0.69868302624744605</v>
      </c>
      <c r="D129">
        <f t="shared" ca="1" si="9"/>
        <v>0.88693787880533304</v>
      </c>
      <c r="E129">
        <f t="shared" ca="1" si="9"/>
        <v>9.7425659461508829E-2</v>
      </c>
      <c r="F129">
        <v>0.28750003997290363</v>
      </c>
      <c r="G129">
        <v>0.15362560582944962</v>
      </c>
      <c r="H129">
        <v>4.1855573318923978E-2</v>
      </c>
      <c r="J129">
        <f t="shared" si="12"/>
        <v>12476</v>
      </c>
      <c r="K129" s="4">
        <f t="shared" si="13"/>
        <v>83.072512116588996</v>
      </c>
      <c r="L129" s="4">
        <f t="shared" si="14"/>
        <v>43</v>
      </c>
      <c r="N129" s="4">
        <f t="shared" si="10"/>
        <v>533643.33883343567</v>
      </c>
    </row>
    <row r="130" spans="3:14" x14ac:dyDescent="0.3">
      <c r="C130">
        <f t="shared" ca="1" si="11"/>
        <v>0.99680726979279088</v>
      </c>
      <c r="D130">
        <f t="shared" ca="1" si="9"/>
        <v>0.56271896487072481</v>
      </c>
      <c r="E130">
        <f t="shared" ca="1" si="9"/>
        <v>0.44803130799398561</v>
      </c>
      <c r="F130">
        <v>5.6642760920501467E-2</v>
      </c>
      <c r="G130">
        <v>0.40903981031234593</v>
      </c>
      <c r="H130">
        <v>0.93608503261681775</v>
      </c>
      <c r="J130">
        <f t="shared" si="12"/>
        <v>7873</v>
      </c>
      <c r="K130" s="4">
        <f t="shared" si="13"/>
        <v>88.180796206246924</v>
      </c>
      <c r="L130" s="4">
        <f t="shared" si="14"/>
        <v>47</v>
      </c>
      <c r="N130" s="4">
        <f t="shared" si="10"/>
        <v>-103901.40853178198</v>
      </c>
    </row>
    <row r="131" spans="3:14" x14ac:dyDescent="0.3">
      <c r="C131">
        <f t="shared" ca="1" si="11"/>
        <v>0.19036058660337907</v>
      </c>
      <c r="D131">
        <f t="shared" ca="1" si="9"/>
        <v>1.7412515642737048E-2</v>
      </c>
      <c r="E131">
        <f t="shared" ca="1" si="9"/>
        <v>0.85392585848758717</v>
      </c>
      <c r="F131">
        <v>0.86451106063843453</v>
      </c>
      <c r="G131">
        <v>0.32208598773110941</v>
      </c>
      <c r="H131">
        <v>0.51485721068972901</v>
      </c>
      <c r="J131">
        <f t="shared" si="12"/>
        <v>19953</v>
      </c>
      <c r="K131" s="4">
        <f t="shared" si="13"/>
        <v>86.441719754622184</v>
      </c>
      <c r="L131" s="4">
        <f t="shared" si="14"/>
        <v>45</v>
      </c>
      <c r="N131" s="4">
        <f t="shared" si="10"/>
        <v>1345640.365736024</v>
      </c>
    </row>
    <row r="132" spans="3:14" x14ac:dyDescent="0.3">
      <c r="C132">
        <f t="shared" ca="1" si="11"/>
        <v>0.96265813213263651</v>
      </c>
      <c r="D132">
        <f t="shared" ca="1" si="9"/>
        <v>0.15943077113407644</v>
      </c>
      <c r="E132">
        <f t="shared" ca="1" si="9"/>
        <v>0.56914324222032331</v>
      </c>
      <c r="F132">
        <v>0.29468176732002616</v>
      </c>
      <c r="G132">
        <v>0.7546458226272984</v>
      </c>
      <c r="H132">
        <v>0.24757117384324068</v>
      </c>
      <c r="J132">
        <f t="shared" si="12"/>
        <v>12571</v>
      </c>
      <c r="K132" s="4">
        <f t="shared" si="13"/>
        <v>95.092916452545964</v>
      </c>
      <c r="L132" s="4">
        <f t="shared" si="14"/>
        <v>44</v>
      </c>
      <c r="N132" s="4">
        <f t="shared" si="10"/>
        <v>381641.9472750444</v>
      </c>
    </row>
    <row r="133" spans="3:14" x14ac:dyDescent="0.3">
      <c r="C133">
        <f t="shared" ca="1" si="11"/>
        <v>0.10326038081995248</v>
      </c>
      <c r="D133">
        <f t="shared" ca="1" si="9"/>
        <v>0.74968342151489353</v>
      </c>
      <c r="E133">
        <f t="shared" ca="1" si="9"/>
        <v>0.56692596913302828</v>
      </c>
      <c r="F133">
        <v>0.37213533679903776</v>
      </c>
      <c r="G133">
        <v>0.81801394499315638</v>
      </c>
      <c r="H133">
        <v>0.85066620653327951</v>
      </c>
      <c r="J133">
        <f t="shared" si="12"/>
        <v>13532</v>
      </c>
      <c r="K133" s="4">
        <f t="shared" si="13"/>
        <v>96.360278899863133</v>
      </c>
      <c r="L133" s="4">
        <f t="shared" si="14"/>
        <v>46</v>
      </c>
      <c r="N133" s="4">
        <f t="shared" si="10"/>
        <v>443048.70592705184</v>
      </c>
    </row>
    <row r="134" spans="3:14" x14ac:dyDescent="0.3">
      <c r="C134">
        <f t="shared" ca="1" si="11"/>
        <v>0.30725547702675149</v>
      </c>
      <c r="D134">
        <f t="shared" ca="1" si="9"/>
        <v>0.28501852794378302</v>
      </c>
      <c r="E134">
        <f t="shared" ca="1" si="9"/>
        <v>0.20409106981625735</v>
      </c>
      <c r="F134">
        <v>0.27226763819245747</v>
      </c>
      <c r="G134">
        <v>0.99728831839001852</v>
      </c>
      <c r="H134">
        <v>2.3320717910375599E-3</v>
      </c>
      <c r="J134">
        <f t="shared" si="12"/>
        <v>12273</v>
      </c>
      <c r="K134" s="4">
        <f t="shared" si="13"/>
        <v>99.945766367800374</v>
      </c>
      <c r="L134" s="4">
        <f t="shared" si="14"/>
        <v>43</v>
      </c>
      <c r="N134" s="4">
        <f t="shared" si="10"/>
        <v>301603.60936798574</v>
      </c>
    </row>
    <row r="135" spans="3:14" x14ac:dyDescent="0.3">
      <c r="C135">
        <f t="shared" ca="1" si="11"/>
        <v>0.73292373721157966</v>
      </c>
      <c r="D135">
        <f t="shared" ca="1" si="9"/>
        <v>0.79256821085891105</v>
      </c>
      <c r="E135">
        <f t="shared" ca="1" si="9"/>
        <v>0.97380529507611735</v>
      </c>
      <c r="F135">
        <v>0.36692276106553956</v>
      </c>
      <c r="G135">
        <v>0.31276305306553054</v>
      </c>
      <c r="H135">
        <v>0.40855166953168132</v>
      </c>
      <c r="J135">
        <f t="shared" si="12"/>
        <v>13469</v>
      </c>
      <c r="K135" s="4">
        <f t="shared" si="13"/>
        <v>86.255261061310605</v>
      </c>
      <c r="L135" s="4">
        <f t="shared" si="14"/>
        <v>45</v>
      </c>
      <c r="N135" s="4">
        <f t="shared" si="10"/>
        <v>585903.88876520772</v>
      </c>
    </row>
    <row r="136" spans="3:14" x14ac:dyDescent="0.3">
      <c r="C136">
        <f t="shared" ca="1" si="11"/>
        <v>0.87853629100891861</v>
      </c>
      <c r="D136">
        <f t="shared" ca="1" si="9"/>
        <v>0.38601749964990595</v>
      </c>
      <c r="E136">
        <f t="shared" ca="1" si="9"/>
        <v>0.33149305573296417</v>
      </c>
      <c r="F136">
        <v>0.27123776469664973</v>
      </c>
      <c r="G136">
        <v>0.92615869241398985</v>
      </c>
      <c r="H136">
        <v>0.40648354471604098</v>
      </c>
      <c r="J136">
        <f t="shared" si="12"/>
        <v>12259</v>
      </c>
      <c r="K136" s="4">
        <f t="shared" si="13"/>
        <v>98.523173848279797</v>
      </c>
      <c r="L136" s="4">
        <f t="shared" si="14"/>
        <v>45</v>
      </c>
      <c r="N136" s="4">
        <f t="shared" si="10"/>
        <v>293040.41179393814</v>
      </c>
    </row>
    <row r="137" spans="3:14" x14ac:dyDescent="0.3">
      <c r="C137">
        <f t="shared" ca="1" si="11"/>
        <v>0.51345370301251658</v>
      </c>
      <c r="D137">
        <f t="shared" ca="1" si="9"/>
        <v>6.7527415098442733E-2</v>
      </c>
      <c r="E137">
        <f t="shared" ca="1" si="9"/>
        <v>0.92221354973387326</v>
      </c>
      <c r="F137">
        <v>0.84732963542004813</v>
      </c>
      <c r="G137">
        <v>0.60119105251482752</v>
      </c>
      <c r="H137">
        <v>0.35060958032713607</v>
      </c>
      <c r="J137">
        <f t="shared" si="12"/>
        <v>19612</v>
      </c>
      <c r="K137" s="4">
        <f t="shared" si="13"/>
        <v>92.023821050296547</v>
      </c>
      <c r="L137" s="4">
        <f t="shared" si="14"/>
        <v>45</v>
      </c>
      <c r="N137" s="4">
        <f t="shared" si="10"/>
        <v>1196076.8215615842</v>
      </c>
    </row>
    <row r="138" spans="3:14" x14ac:dyDescent="0.3">
      <c r="C138">
        <f t="shared" ca="1" si="11"/>
        <v>0.50512716177846995</v>
      </c>
      <c r="D138">
        <f t="shared" ca="1" si="9"/>
        <v>0.93776464756102673</v>
      </c>
      <c r="E138">
        <f t="shared" ca="1" si="9"/>
        <v>0.35355917981603735</v>
      </c>
      <c r="F138">
        <v>0.82159977328308043</v>
      </c>
      <c r="G138">
        <v>0.74800268431513661</v>
      </c>
      <c r="H138">
        <v>0.90681553860972552</v>
      </c>
      <c r="J138">
        <f t="shared" si="12"/>
        <v>19146</v>
      </c>
      <c r="K138" s="4">
        <f t="shared" si="13"/>
        <v>94.960053686302729</v>
      </c>
      <c r="L138" s="4">
        <f t="shared" si="14"/>
        <v>47</v>
      </c>
      <c r="N138" s="4">
        <f t="shared" si="10"/>
        <v>1049386.8121220479</v>
      </c>
    </row>
    <row r="139" spans="3:14" x14ac:dyDescent="0.3">
      <c r="C139">
        <f t="shared" ca="1" si="11"/>
        <v>0.95811606559901874</v>
      </c>
      <c r="D139">
        <f t="shared" ca="1" si="9"/>
        <v>0.53078995257289607</v>
      </c>
      <c r="E139">
        <f t="shared" ca="1" si="9"/>
        <v>0.79546864212750368</v>
      </c>
      <c r="F139">
        <v>0.72535148612741884</v>
      </c>
      <c r="G139">
        <v>0.82938473193380757</v>
      </c>
      <c r="H139">
        <v>0.98508727133090146</v>
      </c>
      <c r="J139">
        <f t="shared" si="12"/>
        <v>17694</v>
      </c>
      <c r="K139" s="4">
        <f t="shared" si="13"/>
        <v>96.587694638676155</v>
      </c>
      <c r="L139" s="4">
        <f t="shared" si="14"/>
        <v>47</v>
      </c>
      <c r="N139" s="4">
        <f t="shared" si="10"/>
        <v>865165.33106326382</v>
      </c>
    </row>
    <row r="140" spans="3:14" x14ac:dyDescent="0.3">
      <c r="C140">
        <f t="shared" ca="1" si="11"/>
        <v>0.82898824002788585</v>
      </c>
      <c r="D140">
        <f t="shared" ca="1" si="9"/>
        <v>0.67945054792602411</v>
      </c>
      <c r="E140">
        <f t="shared" ca="1" si="9"/>
        <v>0.73100620209379497</v>
      </c>
      <c r="F140">
        <v>0.58132771564041152</v>
      </c>
      <c r="G140">
        <v>0.32055039506971639</v>
      </c>
      <c r="H140">
        <v>0.72946929880100464</v>
      </c>
      <c r="J140">
        <f t="shared" si="12"/>
        <v>15923</v>
      </c>
      <c r="K140" s="4">
        <f t="shared" si="13"/>
        <v>86.411007901394328</v>
      </c>
      <c r="L140" s="4">
        <f t="shared" si="14"/>
        <v>46</v>
      </c>
      <c r="N140" s="4">
        <f t="shared" si="10"/>
        <v>856446.52118609822</v>
      </c>
    </row>
    <row r="141" spans="3:14" x14ac:dyDescent="0.3">
      <c r="C141">
        <f t="shared" ca="1" si="11"/>
        <v>0.78311382595434176</v>
      </c>
      <c r="D141">
        <f t="shared" ca="1" si="9"/>
        <v>0.35979332245130413</v>
      </c>
      <c r="E141">
        <f t="shared" ca="1" si="9"/>
        <v>0.94342920947922027</v>
      </c>
      <c r="F141">
        <v>0.50876551223728306</v>
      </c>
      <c r="G141">
        <v>0.15383592445873795</v>
      </c>
      <c r="H141">
        <v>0.20954941115155601</v>
      </c>
      <c r="J141">
        <f t="shared" si="12"/>
        <v>15098</v>
      </c>
      <c r="K141" s="4">
        <f t="shared" si="13"/>
        <v>83.076718489174766</v>
      </c>
      <c r="L141" s="4">
        <f t="shared" si="14"/>
        <v>44</v>
      </c>
      <c r="N141" s="4">
        <f t="shared" si="10"/>
        <v>840797.7042504393</v>
      </c>
    </row>
    <row r="142" spans="3:14" x14ac:dyDescent="0.3">
      <c r="C142">
        <f t="shared" ca="1" si="11"/>
        <v>0.90020117125691579</v>
      </c>
      <c r="D142">
        <f t="shared" ca="1" si="9"/>
        <v>0.36454692751290374</v>
      </c>
      <c r="E142">
        <f t="shared" ca="1" si="9"/>
        <v>0.33597399370346659</v>
      </c>
      <c r="F142">
        <v>0.42650139803884624</v>
      </c>
      <c r="G142">
        <v>0.54395348418033418</v>
      </c>
      <c r="H142">
        <v>0.68007444022700858</v>
      </c>
      <c r="J142">
        <f t="shared" si="12"/>
        <v>14166</v>
      </c>
      <c r="K142" s="4">
        <f t="shared" si="13"/>
        <v>90.879069683606687</v>
      </c>
      <c r="L142" s="4">
        <f t="shared" si="14"/>
        <v>45</v>
      </c>
      <c r="N142" s="4">
        <f t="shared" si="10"/>
        <v>602471.09886202752</v>
      </c>
    </row>
    <row r="143" spans="3:14" x14ac:dyDescent="0.3">
      <c r="C143">
        <f t="shared" ca="1" si="11"/>
        <v>0.94577066790351627</v>
      </c>
      <c r="D143">
        <f t="shared" ca="1" si="9"/>
        <v>0.69102562059936945</v>
      </c>
      <c r="E143">
        <f t="shared" ca="1" si="9"/>
        <v>0.63029747284681337</v>
      </c>
      <c r="F143">
        <v>5.3339673725480097E-2</v>
      </c>
      <c r="G143">
        <v>0.23499676765387401</v>
      </c>
      <c r="H143">
        <v>0.5096906603550575</v>
      </c>
      <c r="J143">
        <f t="shared" si="12"/>
        <v>7740</v>
      </c>
      <c r="K143" s="4">
        <f t="shared" si="13"/>
        <v>84.699935353077478</v>
      </c>
      <c r="L143" s="4">
        <f t="shared" si="14"/>
        <v>45</v>
      </c>
      <c r="N143" s="4">
        <f t="shared" si="10"/>
        <v>-76617.499632819672</v>
      </c>
    </row>
    <row r="144" spans="3:14" x14ac:dyDescent="0.3">
      <c r="C144">
        <f t="shared" ca="1" si="11"/>
        <v>0.64431514307157056</v>
      </c>
      <c r="D144">
        <f t="shared" ca="1" si="9"/>
        <v>0.76634113101707224</v>
      </c>
      <c r="E144">
        <f t="shared" ca="1" si="9"/>
        <v>3.149866698934789E-2</v>
      </c>
      <c r="F144">
        <v>0.23171883296756657</v>
      </c>
      <c r="G144">
        <v>0.56855455359230045</v>
      </c>
      <c r="H144">
        <v>0.78868805854360369</v>
      </c>
      <c r="J144">
        <f t="shared" si="12"/>
        <v>11700</v>
      </c>
      <c r="K144" s="4">
        <f t="shared" si="13"/>
        <v>91.37109107184601</v>
      </c>
      <c r="L144" s="4">
        <f t="shared" si="14"/>
        <v>46</v>
      </c>
      <c r="N144" s="4">
        <f t="shared" si="10"/>
        <v>306058.23445940157</v>
      </c>
    </row>
    <row r="145" spans="3:14" x14ac:dyDescent="0.3">
      <c r="C145">
        <f t="shared" ca="1" si="11"/>
        <v>0.12801608744811532</v>
      </c>
      <c r="D145">
        <f t="shared" ca="1" si="9"/>
        <v>7.6682215571752699E-2</v>
      </c>
      <c r="E145">
        <f t="shared" ca="1" si="9"/>
        <v>0.10434187783367854</v>
      </c>
      <c r="F145">
        <v>0.46440242806221388</v>
      </c>
      <c r="G145">
        <v>0.91621003638087151</v>
      </c>
      <c r="H145">
        <v>0.36790481952561793</v>
      </c>
      <c r="J145">
        <f t="shared" si="12"/>
        <v>14597</v>
      </c>
      <c r="K145" s="4">
        <f t="shared" si="13"/>
        <v>98.324200727617438</v>
      </c>
      <c r="L145" s="4">
        <f t="shared" si="14"/>
        <v>45</v>
      </c>
      <c r="N145" s="4">
        <f t="shared" si="10"/>
        <v>542549.64197896817</v>
      </c>
    </row>
    <row r="146" spans="3:14" x14ac:dyDescent="0.3">
      <c r="C146">
        <f t="shared" ca="1" si="11"/>
        <v>0.94229927291417415</v>
      </c>
      <c r="D146">
        <f t="shared" ca="1" si="9"/>
        <v>0.32416827136863535</v>
      </c>
      <c r="E146">
        <f t="shared" ca="1" si="9"/>
        <v>7.3844668263833846E-4</v>
      </c>
      <c r="F146">
        <v>0.22719150487335782</v>
      </c>
      <c r="G146">
        <v>0.78571979479600051</v>
      </c>
      <c r="H146">
        <v>0.37617562678937355</v>
      </c>
      <c r="J146">
        <f t="shared" si="12"/>
        <v>11633</v>
      </c>
      <c r="K146" s="4">
        <f t="shared" si="13"/>
        <v>95.714395895920006</v>
      </c>
      <c r="L146" s="4">
        <f t="shared" si="14"/>
        <v>45</v>
      </c>
      <c r="N146" s="4">
        <f t="shared" si="10"/>
        <v>259686.43254276249</v>
      </c>
    </row>
    <row r="147" spans="3:14" x14ac:dyDescent="0.3">
      <c r="C147">
        <f t="shared" ca="1" si="11"/>
        <v>0.45729792291890947</v>
      </c>
      <c r="D147">
        <f t="shared" ca="1" si="9"/>
        <v>0.35786296537250251</v>
      </c>
      <c r="E147">
        <f t="shared" ca="1" si="9"/>
        <v>0.37961863064728174</v>
      </c>
      <c r="F147">
        <v>0.93477993554447847</v>
      </c>
      <c r="G147">
        <v>0.30961793113752767</v>
      </c>
      <c r="H147">
        <v>0.18035812107040816</v>
      </c>
      <c r="J147">
        <f t="shared" si="12"/>
        <v>21805</v>
      </c>
      <c r="K147" s="4">
        <f t="shared" si="13"/>
        <v>86.192358622750561</v>
      </c>
      <c r="L147" s="4">
        <f t="shared" si="14"/>
        <v>44</v>
      </c>
      <c r="N147" s="4">
        <f t="shared" si="10"/>
        <v>1590600.6202309239</v>
      </c>
    </row>
    <row r="148" spans="3:14" x14ac:dyDescent="0.3">
      <c r="C148">
        <f t="shared" ca="1" si="11"/>
        <v>0.88407310140160866</v>
      </c>
      <c r="D148">
        <f t="shared" ca="1" si="9"/>
        <v>0.17718661230015076</v>
      </c>
      <c r="E148">
        <f t="shared" ca="1" si="9"/>
        <v>7.7050215555110602E-2</v>
      </c>
      <c r="F148">
        <v>0.67846773533199178</v>
      </c>
      <c r="G148">
        <v>6.83923208193008E-2</v>
      </c>
      <c r="H148">
        <v>0.22636725721991191</v>
      </c>
      <c r="J148">
        <f t="shared" si="12"/>
        <v>17085</v>
      </c>
      <c r="K148" s="4">
        <f t="shared" si="13"/>
        <v>81.367846416386016</v>
      </c>
      <c r="L148" s="4">
        <f t="shared" si="14"/>
        <v>44</v>
      </c>
      <c r="N148" s="4">
        <f t="shared" si="10"/>
        <v>1112255.343976045</v>
      </c>
    </row>
    <row r="149" spans="3:14" x14ac:dyDescent="0.3">
      <c r="C149">
        <f t="shared" ca="1" si="11"/>
        <v>9.7148088217647754E-2</v>
      </c>
      <c r="D149">
        <f t="shared" ca="1" si="9"/>
        <v>0.96506695206595294</v>
      </c>
      <c r="E149">
        <f t="shared" ca="1" si="9"/>
        <v>0.25398443045987262</v>
      </c>
      <c r="F149">
        <v>0.20925171361199002</v>
      </c>
      <c r="G149">
        <v>0.5263203758121715</v>
      </c>
      <c r="H149">
        <v>0.60217687220547311</v>
      </c>
      <c r="J149">
        <f t="shared" si="12"/>
        <v>11359</v>
      </c>
      <c r="K149" s="4">
        <f t="shared" si="13"/>
        <v>90.526407516243438</v>
      </c>
      <c r="L149" s="4">
        <f t="shared" si="14"/>
        <v>45</v>
      </c>
      <c r="N149" s="4">
        <f t="shared" si="10"/>
        <v>288946.53702299087</v>
      </c>
    </row>
    <row r="150" spans="3:14" x14ac:dyDescent="0.3">
      <c r="C150">
        <f t="shared" ca="1" si="11"/>
        <v>0.61283980171667962</v>
      </c>
      <c r="D150">
        <f t="shared" ca="1" si="9"/>
        <v>6.1371836314890515E-2</v>
      </c>
      <c r="E150">
        <f t="shared" ca="1" si="9"/>
        <v>0.98818106479461676</v>
      </c>
      <c r="F150">
        <v>0.20528454700948962</v>
      </c>
      <c r="G150">
        <v>0.4390273583181622</v>
      </c>
      <c r="H150">
        <v>0.19065949000819193</v>
      </c>
      <c r="J150">
        <f t="shared" si="12"/>
        <v>11296</v>
      </c>
      <c r="K150" s="4">
        <f t="shared" si="13"/>
        <v>88.780547166363249</v>
      </c>
      <c r="L150" s="4">
        <f t="shared" si="14"/>
        <v>44</v>
      </c>
      <c r="N150" s="4">
        <f t="shared" si="10"/>
        <v>312814.93920876086</v>
      </c>
    </row>
    <row r="151" spans="3:14" x14ac:dyDescent="0.3">
      <c r="C151">
        <f t="shared" ca="1" si="11"/>
        <v>0.47492161559496271</v>
      </c>
      <c r="D151">
        <f t="shared" ca="1" si="9"/>
        <v>0.1992263218106185</v>
      </c>
      <c r="E151">
        <f t="shared" ca="1" si="9"/>
        <v>0.70550761504547532</v>
      </c>
      <c r="F151">
        <v>0.89178207458943282</v>
      </c>
      <c r="G151">
        <v>0.7219466691302181</v>
      </c>
      <c r="H151">
        <v>0.55883156519279031</v>
      </c>
      <c r="J151">
        <f t="shared" si="12"/>
        <v>20562</v>
      </c>
      <c r="K151" s="4">
        <f t="shared" si="13"/>
        <v>94.438933382604361</v>
      </c>
      <c r="L151" s="4">
        <f t="shared" si="14"/>
        <v>45</v>
      </c>
      <c r="N151" s="4">
        <f t="shared" si="10"/>
        <v>1252794.6517868889</v>
      </c>
    </row>
    <row r="152" spans="3:14" x14ac:dyDescent="0.3">
      <c r="C152">
        <f t="shared" ca="1" si="11"/>
        <v>0.5866046054087557</v>
      </c>
      <c r="D152">
        <f t="shared" ca="1" si="9"/>
        <v>0.28329081272390133</v>
      </c>
      <c r="E152">
        <f t="shared" ca="1" si="9"/>
        <v>5.5336023683301039E-2</v>
      </c>
      <c r="F152">
        <v>0.32619577505994757</v>
      </c>
      <c r="G152">
        <v>0.52814044676325111</v>
      </c>
      <c r="H152">
        <v>0.77881429043197237</v>
      </c>
      <c r="J152">
        <f t="shared" si="12"/>
        <v>12973</v>
      </c>
      <c r="K152" s="4">
        <f t="shared" si="13"/>
        <v>90.562808935265025</v>
      </c>
      <c r="L152" s="4">
        <f t="shared" si="14"/>
        <v>46</v>
      </c>
      <c r="N152" s="4">
        <f t="shared" si="10"/>
        <v>458647.67968280683</v>
      </c>
    </row>
    <row r="153" spans="3:14" x14ac:dyDescent="0.3">
      <c r="C153">
        <f t="shared" ca="1" si="11"/>
        <v>0.8344351866476758</v>
      </c>
      <c r="D153">
        <f t="shared" ca="1" si="9"/>
        <v>0.94454083074718675</v>
      </c>
      <c r="E153">
        <f t="shared" ca="1" si="9"/>
        <v>0.10403750964567893</v>
      </c>
      <c r="F153">
        <v>0.51823747789654306</v>
      </c>
      <c r="G153">
        <v>0.91345640457278587</v>
      </c>
      <c r="H153">
        <v>0.52418397724664312</v>
      </c>
      <c r="J153">
        <f t="shared" si="12"/>
        <v>15205</v>
      </c>
      <c r="K153" s="4">
        <f t="shared" si="13"/>
        <v>98.269128091455713</v>
      </c>
      <c r="L153" s="4">
        <f t="shared" si="14"/>
        <v>45</v>
      </c>
      <c r="N153" s="4">
        <f t="shared" si="10"/>
        <v>607637.90736941597</v>
      </c>
    </row>
    <row r="154" spans="3:14" x14ac:dyDescent="0.3">
      <c r="C154">
        <f t="shared" ca="1" si="11"/>
        <v>0.35117256975230904</v>
      </c>
      <c r="D154">
        <f t="shared" ca="1" si="9"/>
        <v>0.19581459765272646</v>
      </c>
      <c r="E154">
        <f t="shared" ca="1" si="9"/>
        <v>0.85898336483522963</v>
      </c>
      <c r="F154">
        <v>0.8956673324147566</v>
      </c>
      <c r="G154">
        <v>0.45170947474964218</v>
      </c>
      <c r="H154">
        <v>0.16283231012128074</v>
      </c>
      <c r="J154">
        <f t="shared" si="12"/>
        <v>20657</v>
      </c>
      <c r="K154" s="4">
        <f t="shared" si="13"/>
        <v>89.034189494992845</v>
      </c>
      <c r="L154" s="4">
        <f t="shared" si="14"/>
        <v>44</v>
      </c>
      <c r="N154" s="4">
        <f t="shared" si="10"/>
        <v>1395505.7476019324</v>
      </c>
    </row>
    <row r="155" spans="3:14" x14ac:dyDescent="0.3">
      <c r="C155">
        <f t="shared" ca="1" si="11"/>
        <v>0.71532739875219709</v>
      </c>
      <c r="D155">
        <f t="shared" ca="1" si="9"/>
        <v>0.55557822576883409</v>
      </c>
      <c r="E155">
        <f t="shared" ca="1" si="9"/>
        <v>0.43490178084987607</v>
      </c>
      <c r="F155">
        <v>9.7687940449613708E-2</v>
      </c>
      <c r="G155">
        <v>0.2616613520325124</v>
      </c>
      <c r="H155">
        <v>7.6104496136721989E-2</v>
      </c>
      <c r="J155">
        <f t="shared" si="12"/>
        <v>9173</v>
      </c>
      <c r="K155" s="4">
        <f t="shared" si="13"/>
        <v>85.233227040650249</v>
      </c>
      <c r="L155" s="4">
        <f t="shared" si="14"/>
        <v>43</v>
      </c>
      <c r="N155" s="4">
        <f t="shared" si="10"/>
        <v>107793.60835611518</v>
      </c>
    </row>
    <row r="156" spans="3:14" x14ac:dyDescent="0.3">
      <c r="C156">
        <f t="shared" ca="1" si="11"/>
        <v>0.81890812877241781</v>
      </c>
      <c r="D156">
        <f t="shared" ca="1" si="9"/>
        <v>0.77728388190092512</v>
      </c>
      <c r="E156">
        <f t="shared" ca="1" si="9"/>
        <v>6.0450749260978487E-3</v>
      </c>
      <c r="F156">
        <v>0.14013881571786335</v>
      </c>
      <c r="G156">
        <v>0.39330506592463788</v>
      </c>
      <c r="H156">
        <v>0.52857986799809531</v>
      </c>
      <c r="J156">
        <f t="shared" si="12"/>
        <v>10141</v>
      </c>
      <c r="K156" s="4">
        <f t="shared" si="13"/>
        <v>87.866101318492753</v>
      </c>
      <c r="L156" s="4">
        <f t="shared" si="14"/>
        <v>45</v>
      </c>
      <c r="N156" s="4">
        <f t="shared" si="10"/>
        <v>177713.86652916507</v>
      </c>
    </row>
    <row r="157" spans="3:14" x14ac:dyDescent="0.3">
      <c r="C157">
        <f t="shared" ca="1" si="11"/>
        <v>0.60438827655447247</v>
      </c>
      <c r="D157">
        <f t="shared" ca="1" si="9"/>
        <v>0.25090782903978859</v>
      </c>
      <c r="E157">
        <f t="shared" ca="1" si="9"/>
        <v>0.52620552678265842</v>
      </c>
      <c r="F157">
        <v>0.68388171331517034</v>
      </c>
      <c r="G157">
        <v>0.97744477352454728</v>
      </c>
      <c r="H157">
        <v>0.89785310372153204</v>
      </c>
      <c r="J157">
        <f t="shared" si="12"/>
        <v>17153</v>
      </c>
      <c r="K157" s="4">
        <f t="shared" si="13"/>
        <v>99.548895470490947</v>
      </c>
      <c r="L157" s="4">
        <f t="shared" si="14"/>
        <v>46</v>
      </c>
      <c r="N157" s="4">
        <f t="shared" si="10"/>
        <v>774496.79599466873</v>
      </c>
    </row>
    <row r="158" spans="3:14" x14ac:dyDescent="0.3">
      <c r="C158">
        <f t="shared" ca="1" si="11"/>
        <v>0.26728069293736978</v>
      </c>
      <c r="D158">
        <f t="shared" ca="1" si="9"/>
        <v>0.61623115001042217</v>
      </c>
      <c r="E158">
        <f t="shared" ca="1" si="9"/>
        <v>0.50102687698484305</v>
      </c>
      <c r="F158">
        <v>0.47240123518594568</v>
      </c>
      <c r="G158">
        <v>0.11719168322436091</v>
      </c>
      <c r="H158">
        <v>8.872031178935802E-2</v>
      </c>
      <c r="J158">
        <f t="shared" si="12"/>
        <v>14688</v>
      </c>
      <c r="K158" s="4">
        <f t="shared" si="13"/>
        <v>82.343833664487221</v>
      </c>
      <c r="L158" s="4">
        <f t="shared" si="14"/>
        <v>43</v>
      </c>
      <c r="N158" s="4">
        <f t="shared" si="10"/>
        <v>816261.7711360117</v>
      </c>
    </row>
    <row r="159" spans="3:14" x14ac:dyDescent="0.3">
      <c r="C159">
        <f t="shared" ca="1" si="11"/>
        <v>0.35942157634374972</v>
      </c>
      <c r="D159">
        <f t="shared" ca="1" si="11"/>
        <v>3.8934601398663671E-2</v>
      </c>
      <c r="E159">
        <f t="shared" ca="1" si="11"/>
        <v>0.38008218998496812</v>
      </c>
      <c r="F159">
        <v>0.59906005614588176</v>
      </c>
      <c r="G159">
        <v>0.72915313079287947</v>
      </c>
      <c r="H159">
        <v>9.1158168496969783E-2</v>
      </c>
      <c r="J159">
        <f t="shared" si="12"/>
        <v>16129</v>
      </c>
      <c r="K159" s="4">
        <f t="shared" si="13"/>
        <v>94.583062615857585</v>
      </c>
      <c r="L159" s="4">
        <f t="shared" si="14"/>
        <v>43</v>
      </c>
      <c r="N159" s="4">
        <f t="shared" ref="N159:N222" si="15">J159*($C$22-K159-L159)-$C$24-$C$23</f>
        <v>797043.78306883294</v>
      </c>
    </row>
    <row r="160" spans="3:14" x14ac:dyDescent="0.3">
      <c r="C160">
        <f t="shared" ref="C160:D223" ca="1" si="16">RAND()</f>
        <v>0.22671568641827811</v>
      </c>
      <c r="D160">
        <f t="shared" ca="1" si="16"/>
        <v>0.15557472143860773</v>
      </c>
      <c r="E160">
        <f t="shared" ref="E160:E223" ca="1" si="17">RAND()</f>
        <v>0.39214781834028467</v>
      </c>
      <c r="F160">
        <v>0.5879485904288837</v>
      </c>
      <c r="G160">
        <v>0.91471266563814291</v>
      </c>
      <c r="H160">
        <v>0.18717622893751373</v>
      </c>
      <c r="J160">
        <f t="shared" ref="J160:J223" si="18">INT(_xlfn.NORM.INV(F160,$D$6,$D$7))</f>
        <v>16000</v>
      </c>
      <c r="K160" s="4">
        <f t="shared" ref="K160:K223" si="19">$D$10+($D$11-$D$10)*G160</f>
        <v>98.294253312762862</v>
      </c>
      <c r="L160" s="4">
        <f t="shared" ref="L160:L223" si="20">VLOOKUP(H160,$P$31:$R$35,3)</f>
        <v>44</v>
      </c>
      <c r="N160" s="4">
        <f t="shared" si="15"/>
        <v>707291.94699579431</v>
      </c>
    </row>
    <row r="161" spans="3:14" x14ac:dyDescent="0.3">
      <c r="C161">
        <f t="shared" ca="1" si="16"/>
        <v>9.1371595656142168E-2</v>
      </c>
      <c r="D161">
        <f t="shared" ca="1" si="16"/>
        <v>0.25887670095167981</v>
      </c>
      <c r="E161">
        <f t="shared" ca="1" si="17"/>
        <v>0.23820399248586421</v>
      </c>
      <c r="F161">
        <v>0.83635745412090956</v>
      </c>
      <c r="G161">
        <v>0.7944321053600647</v>
      </c>
      <c r="H161">
        <v>8.612067388005229E-2</v>
      </c>
      <c r="J161">
        <f t="shared" si="18"/>
        <v>19408</v>
      </c>
      <c r="K161" s="4">
        <f t="shared" si="19"/>
        <v>95.888642107201292</v>
      </c>
      <c r="L161" s="4">
        <f t="shared" si="20"/>
        <v>43</v>
      </c>
      <c r="N161" s="4">
        <f t="shared" si="15"/>
        <v>1137041.2339834375</v>
      </c>
    </row>
    <row r="162" spans="3:14" x14ac:dyDescent="0.3">
      <c r="C162">
        <f t="shared" ca="1" si="16"/>
        <v>0.78483194196166473</v>
      </c>
      <c r="D162">
        <f t="shared" ca="1" si="16"/>
        <v>0.39547741781746293</v>
      </c>
      <c r="E162">
        <f t="shared" ca="1" si="17"/>
        <v>0.74198246546665558</v>
      </c>
      <c r="F162">
        <v>0.53764271436330224</v>
      </c>
      <c r="G162">
        <v>0.28439929677757581</v>
      </c>
      <c r="H162">
        <v>0.85437927998803886</v>
      </c>
      <c r="J162">
        <f t="shared" si="18"/>
        <v>15425</v>
      </c>
      <c r="K162" s="4">
        <f t="shared" si="19"/>
        <v>85.687985935551524</v>
      </c>
      <c r="L162" s="4">
        <f t="shared" si="20"/>
        <v>46</v>
      </c>
      <c r="N162" s="4">
        <f t="shared" si="15"/>
        <v>809537.81694411766</v>
      </c>
    </row>
    <row r="163" spans="3:14" x14ac:dyDescent="0.3">
      <c r="C163">
        <f t="shared" ca="1" si="16"/>
        <v>0.5985532540627887</v>
      </c>
      <c r="D163">
        <f t="shared" ca="1" si="16"/>
        <v>8.3449372970932356E-2</v>
      </c>
      <c r="E163">
        <f t="shared" ca="1" si="17"/>
        <v>0.25173790885054392</v>
      </c>
      <c r="F163">
        <v>0.11110015911578364</v>
      </c>
      <c r="G163">
        <v>0.11240857074146005</v>
      </c>
      <c r="H163">
        <v>0.81174485161759435</v>
      </c>
      <c r="J163">
        <f t="shared" si="18"/>
        <v>9506</v>
      </c>
      <c r="K163" s="4">
        <f t="shared" si="19"/>
        <v>82.248171414829201</v>
      </c>
      <c r="L163" s="4">
        <f t="shared" si="20"/>
        <v>46</v>
      </c>
      <c r="N163" s="4">
        <f t="shared" si="15"/>
        <v>147866.88253063383</v>
      </c>
    </row>
    <row r="164" spans="3:14" x14ac:dyDescent="0.3">
      <c r="C164">
        <f t="shared" ca="1" si="16"/>
        <v>0.82213477925628431</v>
      </c>
      <c r="D164">
        <f t="shared" ca="1" si="16"/>
        <v>0.63720814741123144</v>
      </c>
      <c r="E164">
        <f t="shared" ca="1" si="17"/>
        <v>0.58426739947506112</v>
      </c>
      <c r="F164">
        <v>0.83412262422898786</v>
      </c>
      <c r="G164">
        <v>0.35862902394326235</v>
      </c>
      <c r="H164">
        <v>0.96935146583552922</v>
      </c>
      <c r="J164">
        <f t="shared" si="18"/>
        <v>19367</v>
      </c>
      <c r="K164" s="4">
        <f t="shared" si="19"/>
        <v>87.172580478865243</v>
      </c>
      <c r="L164" s="4">
        <f t="shared" si="20"/>
        <v>47</v>
      </c>
      <c r="N164" s="4">
        <f t="shared" si="15"/>
        <v>1223862.6338658165</v>
      </c>
    </row>
    <row r="165" spans="3:14" x14ac:dyDescent="0.3">
      <c r="C165">
        <f t="shared" ca="1" si="16"/>
        <v>0.50052360345210645</v>
      </c>
      <c r="D165">
        <f t="shared" ca="1" si="16"/>
        <v>0.13620875343078853</v>
      </c>
      <c r="E165">
        <f t="shared" ca="1" si="17"/>
        <v>0.79575520228104812</v>
      </c>
      <c r="F165">
        <v>2.8551709249720059E-3</v>
      </c>
      <c r="G165">
        <v>8.3308203241149736E-2</v>
      </c>
      <c r="H165">
        <v>0.29353159978673471</v>
      </c>
      <c r="J165">
        <f t="shared" si="18"/>
        <v>2562</v>
      </c>
      <c r="K165" s="4">
        <f t="shared" si="19"/>
        <v>81.666164064822993</v>
      </c>
      <c r="L165" s="4">
        <f t="shared" si="20"/>
        <v>44</v>
      </c>
      <c r="N165" s="4">
        <f t="shared" si="15"/>
        <v>-684018.71233407652</v>
      </c>
    </row>
    <row r="166" spans="3:14" x14ac:dyDescent="0.3">
      <c r="C166">
        <f t="shared" ca="1" si="16"/>
        <v>0.30037264118327633</v>
      </c>
      <c r="D166">
        <f t="shared" ca="1" si="16"/>
        <v>0.41649169859588575</v>
      </c>
      <c r="E166">
        <f t="shared" ca="1" si="17"/>
        <v>0.78462251039981534</v>
      </c>
      <c r="F166">
        <v>0.73990688967845686</v>
      </c>
      <c r="G166">
        <v>0.35011856110900541</v>
      </c>
      <c r="H166">
        <v>2.3715772584174677E-2</v>
      </c>
      <c r="J166">
        <f t="shared" si="18"/>
        <v>17893</v>
      </c>
      <c r="K166" s="4">
        <f t="shared" si="19"/>
        <v>87.002371222180102</v>
      </c>
      <c r="L166" s="4">
        <f t="shared" si="20"/>
        <v>43</v>
      </c>
      <c r="N166" s="4">
        <f t="shared" si="15"/>
        <v>1129224.5717215315</v>
      </c>
    </row>
    <row r="167" spans="3:14" x14ac:dyDescent="0.3">
      <c r="C167">
        <f t="shared" ca="1" si="16"/>
        <v>3.4064161648853508E-2</v>
      </c>
      <c r="D167">
        <f t="shared" ca="1" si="16"/>
        <v>0.94107746370789613</v>
      </c>
      <c r="E167">
        <f t="shared" ca="1" si="17"/>
        <v>0.90222509298719389</v>
      </c>
      <c r="F167">
        <v>0.80397272372781736</v>
      </c>
      <c r="G167">
        <v>0.22290354482032604</v>
      </c>
      <c r="H167">
        <v>3.7711815876464327E-2</v>
      </c>
      <c r="J167">
        <f t="shared" si="18"/>
        <v>18851</v>
      </c>
      <c r="K167" s="4">
        <f t="shared" si="19"/>
        <v>84.458070896406525</v>
      </c>
      <c r="L167" s="4">
        <f t="shared" si="20"/>
        <v>43</v>
      </c>
      <c r="N167" s="4">
        <f t="shared" si="15"/>
        <v>1291186.9055318404</v>
      </c>
    </row>
    <row r="168" spans="3:14" x14ac:dyDescent="0.3">
      <c r="C168">
        <f t="shared" ca="1" si="16"/>
        <v>0.8481672589618966</v>
      </c>
      <c r="D168">
        <f t="shared" ca="1" si="16"/>
        <v>0.55542167643282925</v>
      </c>
      <c r="E168">
        <f t="shared" ca="1" si="17"/>
        <v>5.6312032330271711E-2</v>
      </c>
      <c r="F168">
        <v>0.30871301204209611</v>
      </c>
      <c r="G168">
        <v>0.58381925911829358</v>
      </c>
      <c r="H168">
        <v>0.37841102128878534</v>
      </c>
      <c r="J168">
        <f t="shared" si="18"/>
        <v>12752</v>
      </c>
      <c r="K168" s="4">
        <f t="shared" si="19"/>
        <v>91.676385182365877</v>
      </c>
      <c r="L168" s="4">
        <f t="shared" si="20"/>
        <v>45</v>
      </c>
      <c r="N168" s="4">
        <f t="shared" si="15"/>
        <v>432350.73615447013</v>
      </c>
    </row>
    <row r="169" spans="3:14" x14ac:dyDescent="0.3">
      <c r="C169">
        <f t="shared" ca="1" si="16"/>
        <v>0.8583402121423187</v>
      </c>
      <c r="D169">
        <f t="shared" ca="1" si="16"/>
        <v>2.8677618264898341E-2</v>
      </c>
      <c r="E169">
        <f t="shared" ca="1" si="17"/>
        <v>0.52876500902955081</v>
      </c>
      <c r="F169">
        <v>0.92362766151650288</v>
      </c>
      <c r="G169">
        <v>0.79122058802499673</v>
      </c>
      <c r="H169">
        <v>0.15940487688374483</v>
      </c>
      <c r="J169">
        <f t="shared" si="18"/>
        <v>21434</v>
      </c>
      <c r="K169" s="4">
        <f t="shared" si="19"/>
        <v>95.824411760499942</v>
      </c>
      <c r="L169" s="4">
        <f t="shared" si="20"/>
        <v>44</v>
      </c>
      <c r="N169" s="4">
        <f t="shared" si="15"/>
        <v>1340069.5583254443</v>
      </c>
    </row>
    <row r="170" spans="3:14" x14ac:dyDescent="0.3">
      <c r="C170">
        <f t="shared" ca="1" si="16"/>
        <v>5.4872873283286161E-2</v>
      </c>
      <c r="D170">
        <f t="shared" ca="1" si="16"/>
        <v>0.91665009469244707</v>
      </c>
      <c r="E170">
        <f t="shared" ca="1" si="17"/>
        <v>0.62756455003438349</v>
      </c>
      <c r="F170">
        <v>0.17431517824886844</v>
      </c>
      <c r="G170">
        <v>0.90187376982816392</v>
      </c>
      <c r="H170">
        <v>0.45829726169643681</v>
      </c>
      <c r="J170">
        <f t="shared" si="18"/>
        <v>10782</v>
      </c>
      <c r="K170" s="4">
        <f t="shared" si="19"/>
        <v>98.037475396563281</v>
      </c>
      <c r="L170" s="4">
        <f t="shared" si="20"/>
        <v>45</v>
      </c>
      <c r="N170" s="4">
        <f t="shared" si="15"/>
        <v>142487.94027425465</v>
      </c>
    </row>
    <row r="171" spans="3:14" x14ac:dyDescent="0.3">
      <c r="C171">
        <f t="shared" ca="1" si="16"/>
        <v>0.46488116250348832</v>
      </c>
      <c r="D171">
        <f t="shared" ca="1" si="16"/>
        <v>0.98346581013229095</v>
      </c>
      <c r="E171">
        <f t="shared" ca="1" si="17"/>
        <v>0.51647179203248017</v>
      </c>
      <c r="F171">
        <v>0.78754651254499231</v>
      </c>
      <c r="G171">
        <v>0.24234552110208107</v>
      </c>
      <c r="H171">
        <v>0.85425836288621815</v>
      </c>
      <c r="J171">
        <f t="shared" si="18"/>
        <v>18590</v>
      </c>
      <c r="K171" s="4">
        <f t="shared" si="19"/>
        <v>84.846910422041617</v>
      </c>
      <c r="L171" s="4">
        <f t="shared" si="20"/>
        <v>46</v>
      </c>
      <c r="N171" s="4">
        <f t="shared" si="15"/>
        <v>1196465.9352542465</v>
      </c>
    </row>
    <row r="172" spans="3:14" x14ac:dyDescent="0.3">
      <c r="C172">
        <f t="shared" ca="1" si="16"/>
        <v>0.38170619603615097</v>
      </c>
      <c r="D172">
        <f t="shared" ca="1" si="16"/>
        <v>0.83017056733681094</v>
      </c>
      <c r="E172">
        <f t="shared" ca="1" si="17"/>
        <v>0.13605909158233964</v>
      </c>
      <c r="F172">
        <v>0.41970140252787991</v>
      </c>
      <c r="G172">
        <v>0.34381962243094999</v>
      </c>
      <c r="H172">
        <v>0.35445012761411343</v>
      </c>
      <c r="J172">
        <f t="shared" si="18"/>
        <v>14088</v>
      </c>
      <c r="K172" s="4">
        <f t="shared" si="19"/>
        <v>86.876392448619001</v>
      </c>
      <c r="L172" s="4">
        <f t="shared" si="20"/>
        <v>45</v>
      </c>
      <c r="N172" s="4">
        <f t="shared" si="15"/>
        <v>650037.38318385533</v>
      </c>
    </row>
    <row r="173" spans="3:14" x14ac:dyDescent="0.3">
      <c r="C173">
        <f t="shared" ca="1" si="16"/>
        <v>0.92511367749444451</v>
      </c>
      <c r="D173">
        <f t="shared" ca="1" si="16"/>
        <v>0.90741603842661844</v>
      </c>
      <c r="E173">
        <f t="shared" ca="1" si="17"/>
        <v>0.80234315662413458</v>
      </c>
      <c r="F173">
        <v>0.97436086460993743</v>
      </c>
      <c r="G173">
        <v>0.4057917483198068</v>
      </c>
      <c r="H173">
        <v>0.60737785931393429</v>
      </c>
      <c r="J173">
        <f t="shared" si="18"/>
        <v>23771</v>
      </c>
      <c r="K173" s="4">
        <f t="shared" si="19"/>
        <v>88.115834966396136</v>
      </c>
      <c r="L173" s="4">
        <f t="shared" si="20"/>
        <v>45</v>
      </c>
      <c r="N173" s="4">
        <f t="shared" si="15"/>
        <v>1754682.4870137973</v>
      </c>
    </row>
    <row r="174" spans="3:14" x14ac:dyDescent="0.3">
      <c r="C174">
        <f t="shared" ca="1" si="16"/>
        <v>0.73641483524369067</v>
      </c>
      <c r="D174">
        <f t="shared" ca="1" si="16"/>
        <v>0.63075361668140684</v>
      </c>
      <c r="E174">
        <f t="shared" ca="1" si="17"/>
        <v>0.29327924143702877</v>
      </c>
      <c r="F174">
        <v>0.17630488165506664</v>
      </c>
      <c r="G174">
        <v>0.26331348562900236</v>
      </c>
      <c r="H174">
        <v>0.91324182310682367</v>
      </c>
      <c r="J174">
        <f t="shared" si="18"/>
        <v>10817</v>
      </c>
      <c r="K174" s="4">
        <f t="shared" si="19"/>
        <v>85.266269712580055</v>
      </c>
      <c r="L174" s="4">
        <f t="shared" si="20"/>
        <v>47</v>
      </c>
      <c r="N174" s="4">
        <f t="shared" si="15"/>
        <v>262708.76051902166</v>
      </c>
    </row>
    <row r="175" spans="3:14" x14ac:dyDescent="0.3">
      <c r="C175">
        <f t="shared" ca="1" si="16"/>
        <v>0.14562771943383856</v>
      </c>
      <c r="D175">
        <f t="shared" ca="1" si="16"/>
        <v>0.48458983539398459</v>
      </c>
      <c r="E175">
        <f t="shared" ca="1" si="17"/>
        <v>0.22304668887762458</v>
      </c>
      <c r="F175">
        <v>0.71780707052079173</v>
      </c>
      <c r="G175">
        <v>0.81424678895408664</v>
      </c>
      <c r="H175">
        <v>0.50619807181219068</v>
      </c>
      <c r="J175">
        <f t="shared" si="18"/>
        <v>17593</v>
      </c>
      <c r="K175" s="4">
        <f t="shared" si="19"/>
        <v>96.284935779081735</v>
      </c>
      <c r="L175" s="4">
        <f t="shared" si="20"/>
        <v>45</v>
      </c>
      <c r="N175" s="4">
        <f t="shared" si="15"/>
        <v>895031.12483861507</v>
      </c>
    </row>
    <row r="176" spans="3:14" x14ac:dyDescent="0.3">
      <c r="C176">
        <f t="shared" ca="1" si="16"/>
        <v>7.5200674244365384E-2</v>
      </c>
      <c r="D176">
        <f t="shared" ca="1" si="16"/>
        <v>0.54594920681946824</v>
      </c>
      <c r="E176">
        <f t="shared" ca="1" si="17"/>
        <v>3.546155962330988E-3</v>
      </c>
      <c r="F176">
        <v>0.34328013408315339</v>
      </c>
      <c r="G176">
        <v>0.68016600965957796</v>
      </c>
      <c r="H176">
        <v>0.23351497034705915</v>
      </c>
      <c r="J176">
        <f t="shared" si="18"/>
        <v>13184</v>
      </c>
      <c r="K176" s="4">
        <f t="shared" si="19"/>
        <v>93.603320193191564</v>
      </c>
      <c r="L176" s="4">
        <f t="shared" si="20"/>
        <v>44</v>
      </c>
      <c r="N176" s="4">
        <f t="shared" si="15"/>
        <v>468653.82657296234</v>
      </c>
    </row>
    <row r="177" spans="3:14" x14ac:dyDescent="0.3">
      <c r="C177">
        <f t="shared" ca="1" si="16"/>
        <v>0.74992743706091425</v>
      </c>
      <c r="D177">
        <f t="shared" ca="1" si="16"/>
        <v>0.62927691443702549</v>
      </c>
      <c r="E177">
        <f t="shared" ca="1" si="17"/>
        <v>0.106495810945478</v>
      </c>
      <c r="F177">
        <v>0.18127918483859007</v>
      </c>
      <c r="G177">
        <v>0.4172284679423065</v>
      </c>
      <c r="H177">
        <v>0.70689019777493167</v>
      </c>
      <c r="J177">
        <f t="shared" si="18"/>
        <v>10902</v>
      </c>
      <c r="K177" s="4">
        <f t="shared" si="19"/>
        <v>88.34456935884613</v>
      </c>
      <c r="L177" s="4">
        <f t="shared" si="20"/>
        <v>46</v>
      </c>
      <c r="N177" s="4">
        <f t="shared" si="15"/>
        <v>249973.50484985975</v>
      </c>
    </row>
    <row r="178" spans="3:14" x14ac:dyDescent="0.3">
      <c r="C178">
        <f t="shared" ca="1" si="16"/>
        <v>6.6245079608323931E-2</v>
      </c>
      <c r="D178">
        <f t="shared" ca="1" si="16"/>
        <v>1.2838673682070589E-2</v>
      </c>
      <c r="E178">
        <f t="shared" ca="1" si="17"/>
        <v>0.85781788853428964</v>
      </c>
      <c r="F178">
        <v>0.46218704262049581</v>
      </c>
      <c r="G178">
        <v>0.84817476770483136</v>
      </c>
      <c r="H178">
        <v>0.51248949039023495</v>
      </c>
      <c r="J178">
        <f t="shared" si="18"/>
        <v>14572</v>
      </c>
      <c r="K178" s="4">
        <f t="shared" si="19"/>
        <v>96.963495354096622</v>
      </c>
      <c r="L178" s="4">
        <f t="shared" si="20"/>
        <v>45</v>
      </c>
      <c r="N178" s="4">
        <f t="shared" si="15"/>
        <v>559735.94570010412</v>
      </c>
    </row>
    <row r="179" spans="3:14" x14ac:dyDescent="0.3">
      <c r="C179">
        <f t="shared" ca="1" si="16"/>
        <v>0.98695315258902916</v>
      </c>
      <c r="D179">
        <f t="shared" ca="1" si="16"/>
        <v>0.72358993603452304</v>
      </c>
      <c r="E179">
        <f t="shared" ca="1" si="17"/>
        <v>0.68150360352667627</v>
      </c>
      <c r="F179">
        <v>0.80843023611259768</v>
      </c>
      <c r="G179">
        <v>0.82265222024792561</v>
      </c>
      <c r="H179">
        <v>7.7437806809605991E-3</v>
      </c>
      <c r="J179">
        <f t="shared" si="18"/>
        <v>18924</v>
      </c>
      <c r="K179" s="4">
        <f t="shared" si="19"/>
        <v>96.453044404958518</v>
      </c>
      <c r="L179" s="4">
        <f t="shared" si="20"/>
        <v>43</v>
      </c>
      <c r="N179" s="4">
        <f t="shared" si="15"/>
        <v>1073066.587680565</v>
      </c>
    </row>
    <row r="180" spans="3:14" x14ac:dyDescent="0.3">
      <c r="C180">
        <f t="shared" ca="1" si="16"/>
        <v>0.28724825292952472</v>
      </c>
      <c r="D180">
        <f t="shared" ca="1" si="16"/>
        <v>0.2547966266703442</v>
      </c>
      <c r="E180">
        <f t="shared" ca="1" si="17"/>
        <v>0.2924368751419244</v>
      </c>
      <c r="F180">
        <v>0.43256014130598464</v>
      </c>
      <c r="G180">
        <v>0.25158380774342359</v>
      </c>
      <c r="H180">
        <v>0.91528304122810111</v>
      </c>
      <c r="J180">
        <f t="shared" si="18"/>
        <v>14235</v>
      </c>
      <c r="K180" s="4">
        <f t="shared" si="19"/>
        <v>85.031676154868478</v>
      </c>
      <c r="L180" s="4">
        <f t="shared" si="20"/>
        <v>47</v>
      </c>
      <c r="N180" s="4">
        <f t="shared" si="15"/>
        <v>665044.08993544732</v>
      </c>
    </row>
    <row r="181" spans="3:14" x14ac:dyDescent="0.3">
      <c r="C181">
        <f t="shared" ca="1" si="16"/>
        <v>0.19971980399841804</v>
      </c>
      <c r="D181">
        <f t="shared" ca="1" si="16"/>
        <v>0.23820565949429962</v>
      </c>
      <c r="E181">
        <f t="shared" ca="1" si="17"/>
        <v>0.21546397913857784</v>
      </c>
      <c r="F181">
        <v>3.715265583525984E-2</v>
      </c>
      <c r="G181">
        <v>0.20468825624634912</v>
      </c>
      <c r="H181">
        <v>0.98013479848212082</v>
      </c>
      <c r="J181">
        <f t="shared" si="18"/>
        <v>6968</v>
      </c>
      <c r="K181" s="4">
        <f t="shared" si="19"/>
        <v>84.093765124926989</v>
      </c>
      <c r="L181" s="4">
        <f t="shared" si="20"/>
        <v>47</v>
      </c>
      <c r="N181" s="4">
        <f t="shared" si="15"/>
        <v>-178429.35539049131</v>
      </c>
    </row>
    <row r="182" spans="3:14" x14ac:dyDescent="0.3">
      <c r="C182">
        <f t="shared" ca="1" si="16"/>
        <v>0.12319753739648076</v>
      </c>
      <c r="D182">
        <f t="shared" ca="1" si="16"/>
        <v>8.7583529509530633E-3</v>
      </c>
      <c r="E182">
        <f t="shared" ca="1" si="17"/>
        <v>0.17707999776085048</v>
      </c>
      <c r="F182">
        <v>6.0732467459052919E-2</v>
      </c>
      <c r="G182">
        <v>0.26122713855442325</v>
      </c>
      <c r="H182">
        <v>0.1119943677458447</v>
      </c>
      <c r="J182">
        <f t="shared" si="18"/>
        <v>8031</v>
      </c>
      <c r="K182" s="4">
        <f t="shared" si="19"/>
        <v>85.224542771088466</v>
      </c>
      <c r="L182" s="4">
        <f t="shared" si="20"/>
        <v>44</v>
      </c>
      <c r="N182" s="4">
        <f t="shared" si="15"/>
        <v>-38083.30299461144</v>
      </c>
    </row>
    <row r="183" spans="3:14" x14ac:dyDescent="0.3">
      <c r="C183">
        <f t="shared" ca="1" si="16"/>
        <v>0.45640527038787482</v>
      </c>
      <c r="D183">
        <f t="shared" ca="1" si="16"/>
        <v>0.61892259327693844</v>
      </c>
      <c r="E183">
        <f t="shared" ca="1" si="17"/>
        <v>0.96727947762373401</v>
      </c>
      <c r="F183">
        <v>0.27959539328210781</v>
      </c>
      <c r="G183">
        <v>0.46049702383913838</v>
      </c>
      <c r="H183">
        <v>0.73237091168298762</v>
      </c>
      <c r="J183">
        <f t="shared" si="18"/>
        <v>12371</v>
      </c>
      <c r="K183" s="4">
        <f t="shared" si="19"/>
        <v>89.209940476782762</v>
      </c>
      <c r="L183" s="4">
        <f t="shared" si="20"/>
        <v>46</v>
      </c>
      <c r="N183" s="4">
        <f t="shared" si="15"/>
        <v>407696.82636172022</v>
      </c>
    </row>
    <row r="184" spans="3:14" x14ac:dyDescent="0.3">
      <c r="C184">
        <f t="shared" ca="1" si="16"/>
        <v>0.88041043217220116</v>
      </c>
      <c r="D184">
        <f t="shared" ca="1" si="16"/>
        <v>0.34574753201929986</v>
      </c>
      <c r="E184">
        <f t="shared" ca="1" si="17"/>
        <v>0.8454706052901767</v>
      </c>
      <c r="F184">
        <v>0.53822058442448728</v>
      </c>
      <c r="G184">
        <v>0.63541893886407619</v>
      </c>
      <c r="H184">
        <v>0.26674317992310959</v>
      </c>
      <c r="J184">
        <f t="shared" si="18"/>
        <v>15431</v>
      </c>
      <c r="K184" s="4">
        <f t="shared" si="19"/>
        <v>92.708378777281524</v>
      </c>
      <c r="L184" s="4">
        <f t="shared" si="20"/>
        <v>44</v>
      </c>
      <c r="N184" s="4">
        <f t="shared" si="15"/>
        <v>732772.00708776875</v>
      </c>
    </row>
    <row r="185" spans="3:14" x14ac:dyDescent="0.3">
      <c r="C185">
        <f t="shared" ca="1" si="16"/>
        <v>0.75111330141596333</v>
      </c>
      <c r="D185">
        <f t="shared" ca="1" si="16"/>
        <v>0.75989546924789431</v>
      </c>
      <c r="E185">
        <f t="shared" ca="1" si="17"/>
        <v>0.85649037474871581</v>
      </c>
      <c r="F185">
        <v>0.87147567316611763</v>
      </c>
      <c r="G185">
        <v>0.91086295962329145</v>
      </c>
      <c r="H185">
        <v>2.8917536916120201E-2</v>
      </c>
      <c r="J185">
        <f t="shared" si="18"/>
        <v>20100</v>
      </c>
      <c r="K185" s="4">
        <f t="shared" si="19"/>
        <v>98.217259192465832</v>
      </c>
      <c r="L185" s="4">
        <f t="shared" si="20"/>
        <v>43</v>
      </c>
      <c r="N185" s="4">
        <f t="shared" si="15"/>
        <v>1166433.0902314368</v>
      </c>
    </row>
    <row r="186" spans="3:14" x14ac:dyDescent="0.3">
      <c r="C186">
        <f t="shared" ca="1" si="16"/>
        <v>0.7957298372174183</v>
      </c>
      <c r="D186">
        <f t="shared" ca="1" si="16"/>
        <v>0.18043134556819584</v>
      </c>
      <c r="E186">
        <f t="shared" ca="1" si="17"/>
        <v>0.75556279576858254</v>
      </c>
      <c r="F186">
        <v>0.18310126538901073</v>
      </c>
      <c r="G186">
        <v>0.42692949199368802</v>
      </c>
      <c r="H186">
        <v>0.99473829054607577</v>
      </c>
      <c r="J186">
        <f t="shared" si="18"/>
        <v>10933</v>
      </c>
      <c r="K186" s="4">
        <f t="shared" si="19"/>
        <v>88.538589839873765</v>
      </c>
      <c r="L186" s="4">
        <f t="shared" si="20"/>
        <v>47</v>
      </c>
      <c r="N186" s="4">
        <f t="shared" si="15"/>
        <v>240473.59728066018</v>
      </c>
    </row>
    <row r="187" spans="3:14" x14ac:dyDescent="0.3">
      <c r="C187">
        <f t="shared" ca="1" si="16"/>
        <v>0.97071156183289486</v>
      </c>
      <c r="D187">
        <f t="shared" ca="1" si="16"/>
        <v>0.80315426984965954</v>
      </c>
      <c r="E187">
        <f t="shared" ca="1" si="17"/>
        <v>3.6802461975862011E-2</v>
      </c>
      <c r="F187">
        <v>0.77908226748861442</v>
      </c>
      <c r="G187">
        <v>0.11238680517179622</v>
      </c>
      <c r="H187">
        <v>0.30555955350615471</v>
      </c>
      <c r="J187">
        <f t="shared" si="18"/>
        <v>18460</v>
      </c>
      <c r="K187" s="4">
        <f t="shared" si="19"/>
        <v>82.247736103435926</v>
      </c>
      <c r="L187" s="4">
        <f t="shared" si="20"/>
        <v>45</v>
      </c>
      <c r="N187" s="4">
        <f t="shared" si="15"/>
        <v>1247546.7915305728</v>
      </c>
    </row>
    <row r="188" spans="3:14" x14ac:dyDescent="0.3">
      <c r="C188">
        <f t="shared" ca="1" si="16"/>
        <v>0.14835249084554181</v>
      </c>
      <c r="D188">
        <f t="shared" ca="1" si="16"/>
        <v>0.241629415173645</v>
      </c>
      <c r="E188">
        <f t="shared" ca="1" si="17"/>
        <v>0.54784967906411919</v>
      </c>
      <c r="F188">
        <v>0.90560071789386698</v>
      </c>
      <c r="G188">
        <v>0.61849044685121701</v>
      </c>
      <c r="H188">
        <v>0.96752866947538496</v>
      </c>
      <c r="J188">
        <f t="shared" si="18"/>
        <v>20913</v>
      </c>
      <c r="K188" s="4">
        <f t="shared" si="19"/>
        <v>92.369808937024345</v>
      </c>
      <c r="L188" s="4">
        <f t="shared" si="20"/>
        <v>47</v>
      </c>
      <c r="N188" s="4">
        <f t="shared" si="15"/>
        <v>1292696.18570001</v>
      </c>
    </row>
    <row r="189" spans="3:14" x14ac:dyDescent="0.3">
      <c r="C189">
        <f t="shared" ca="1" si="16"/>
        <v>0.58838232371038968</v>
      </c>
      <c r="D189">
        <f t="shared" ca="1" si="16"/>
        <v>0.12289881170326156</v>
      </c>
      <c r="E189">
        <f t="shared" ca="1" si="17"/>
        <v>0.15540235811131797</v>
      </c>
      <c r="F189">
        <v>1.6528223247586737E-2</v>
      </c>
      <c r="G189">
        <v>0.38479810919452317</v>
      </c>
      <c r="H189">
        <v>0.23421990257082215</v>
      </c>
      <c r="J189">
        <f t="shared" si="18"/>
        <v>5408</v>
      </c>
      <c r="K189" s="4">
        <f t="shared" si="19"/>
        <v>87.695962183890458</v>
      </c>
      <c r="L189" s="4">
        <f t="shared" si="20"/>
        <v>44</v>
      </c>
      <c r="N189" s="4">
        <f t="shared" si="15"/>
        <v>-365619.76349047956</v>
      </c>
    </row>
    <row r="190" spans="3:14" x14ac:dyDescent="0.3">
      <c r="C190">
        <f t="shared" ca="1" si="16"/>
        <v>0.33219354380149069</v>
      </c>
      <c r="D190">
        <f t="shared" ca="1" si="16"/>
        <v>0.87784059845804097</v>
      </c>
      <c r="E190">
        <f t="shared" ca="1" si="17"/>
        <v>0.75155593015983324</v>
      </c>
      <c r="F190">
        <v>0.69468983720273891</v>
      </c>
      <c r="G190">
        <v>0.45417727492881488</v>
      </c>
      <c r="H190">
        <v>5.6984340751345841E-2</v>
      </c>
      <c r="J190">
        <f t="shared" si="18"/>
        <v>17291</v>
      </c>
      <c r="K190" s="4">
        <f t="shared" si="19"/>
        <v>89.083545498576299</v>
      </c>
      <c r="L190" s="4">
        <f t="shared" si="20"/>
        <v>43</v>
      </c>
      <c r="N190" s="4">
        <f t="shared" si="15"/>
        <v>1021602.4147841169</v>
      </c>
    </row>
    <row r="191" spans="3:14" x14ac:dyDescent="0.3">
      <c r="C191">
        <f t="shared" ca="1" si="16"/>
        <v>0.34303774346975702</v>
      </c>
      <c r="D191">
        <f t="shared" ca="1" si="16"/>
        <v>0.54877577979659631</v>
      </c>
      <c r="E191">
        <f t="shared" ca="1" si="17"/>
        <v>0.31639931028646828</v>
      </c>
      <c r="F191">
        <v>0.31504208137815037</v>
      </c>
      <c r="G191">
        <v>0.79004125620503007</v>
      </c>
      <c r="H191">
        <v>0.46688082834281885</v>
      </c>
      <c r="J191">
        <f t="shared" si="18"/>
        <v>12832</v>
      </c>
      <c r="K191" s="4">
        <f t="shared" si="19"/>
        <v>95.800825124100598</v>
      </c>
      <c r="L191" s="4">
        <f t="shared" si="20"/>
        <v>45</v>
      </c>
      <c r="N191" s="4">
        <f t="shared" si="15"/>
        <v>388411.8120075413</v>
      </c>
    </row>
    <row r="192" spans="3:14" x14ac:dyDescent="0.3">
      <c r="C192">
        <f t="shared" ca="1" si="16"/>
        <v>0.23353335305610512</v>
      </c>
      <c r="D192">
        <f t="shared" ca="1" si="16"/>
        <v>0.83578485203807118</v>
      </c>
      <c r="E192">
        <f t="shared" ca="1" si="17"/>
        <v>0.34169818502647098</v>
      </c>
      <c r="F192">
        <v>0.11499752327067969</v>
      </c>
      <c r="G192">
        <v>0.50745895667935825</v>
      </c>
      <c r="H192">
        <v>0.19054207517556476</v>
      </c>
      <c r="J192">
        <f t="shared" si="18"/>
        <v>9598</v>
      </c>
      <c r="K192" s="4">
        <f t="shared" si="19"/>
        <v>90.149179133587168</v>
      </c>
      <c r="L192" s="4">
        <f t="shared" si="20"/>
        <v>44</v>
      </c>
      <c r="N192" s="4">
        <f t="shared" si="15"/>
        <v>102338.1786758306</v>
      </c>
    </row>
    <row r="193" spans="3:14" x14ac:dyDescent="0.3">
      <c r="C193">
        <f t="shared" ca="1" si="16"/>
        <v>0.61947768301621053</v>
      </c>
      <c r="D193">
        <f t="shared" ca="1" si="16"/>
        <v>0.97809919064002238</v>
      </c>
      <c r="E193">
        <f t="shared" ca="1" si="17"/>
        <v>0.53341784271995019</v>
      </c>
      <c r="F193">
        <v>0.3307869289029467</v>
      </c>
      <c r="G193">
        <v>0.30435035487587203</v>
      </c>
      <c r="H193">
        <v>0.81325805579608779</v>
      </c>
      <c r="J193">
        <f t="shared" si="18"/>
        <v>13030</v>
      </c>
      <c r="K193" s="4">
        <f t="shared" si="19"/>
        <v>86.087007097517443</v>
      </c>
      <c r="L193" s="4">
        <f t="shared" si="20"/>
        <v>46</v>
      </c>
      <c r="N193" s="4">
        <f t="shared" si="15"/>
        <v>523376.29751934763</v>
      </c>
    </row>
    <row r="194" spans="3:14" x14ac:dyDescent="0.3">
      <c r="C194">
        <f t="shared" ca="1" si="16"/>
        <v>0.62303931910467514</v>
      </c>
      <c r="D194">
        <f t="shared" ca="1" si="16"/>
        <v>0.23522006359380843</v>
      </c>
      <c r="E194">
        <f t="shared" ca="1" si="17"/>
        <v>0.80214518854879002</v>
      </c>
      <c r="F194">
        <v>0.40689739597831809</v>
      </c>
      <c r="G194">
        <v>0.61084751780933289</v>
      </c>
      <c r="H194">
        <v>0.69535031849582318</v>
      </c>
      <c r="J194">
        <f t="shared" si="18"/>
        <v>13940</v>
      </c>
      <c r="K194" s="4">
        <f t="shared" si="19"/>
        <v>92.216950356186658</v>
      </c>
      <c r="L194" s="4">
        <f t="shared" si="20"/>
        <v>45</v>
      </c>
      <c r="N194" s="4">
        <f t="shared" si="15"/>
        <v>558255.71203475795</v>
      </c>
    </row>
    <row r="195" spans="3:14" x14ac:dyDescent="0.3">
      <c r="C195">
        <f t="shared" ca="1" si="16"/>
        <v>0.97867142998880507</v>
      </c>
      <c r="D195">
        <f t="shared" ca="1" si="16"/>
        <v>0.39123366738382115</v>
      </c>
      <c r="E195">
        <f t="shared" ca="1" si="17"/>
        <v>0.47110425567721481</v>
      </c>
      <c r="F195">
        <v>0.6312669246490562</v>
      </c>
      <c r="G195">
        <v>0.76999460519024387</v>
      </c>
      <c r="H195">
        <v>0.98220365627563266</v>
      </c>
      <c r="J195">
        <f t="shared" si="18"/>
        <v>16508</v>
      </c>
      <c r="K195" s="4">
        <f t="shared" si="19"/>
        <v>95.399892103804873</v>
      </c>
      <c r="L195" s="4">
        <f t="shared" si="20"/>
        <v>47</v>
      </c>
      <c r="N195" s="4">
        <f t="shared" si="15"/>
        <v>759754.58115038928</v>
      </c>
    </row>
    <row r="196" spans="3:14" x14ac:dyDescent="0.3">
      <c r="C196">
        <f t="shared" ca="1" si="16"/>
        <v>0.9725788841336348</v>
      </c>
      <c r="D196">
        <f t="shared" ca="1" si="16"/>
        <v>0.66277479640055992</v>
      </c>
      <c r="E196">
        <f t="shared" ca="1" si="17"/>
        <v>0.15855793176658262</v>
      </c>
      <c r="F196">
        <v>0.83279631679268551</v>
      </c>
      <c r="G196">
        <v>0.49407897914096011</v>
      </c>
      <c r="H196">
        <v>0.90352390024981144</v>
      </c>
      <c r="J196">
        <f t="shared" si="18"/>
        <v>19343</v>
      </c>
      <c r="K196" s="4">
        <f t="shared" si="19"/>
        <v>89.881579582819199</v>
      </c>
      <c r="L196" s="4">
        <f t="shared" si="20"/>
        <v>47</v>
      </c>
      <c r="N196" s="4">
        <f t="shared" si="15"/>
        <v>1168706.606129528</v>
      </c>
    </row>
    <row r="197" spans="3:14" x14ac:dyDescent="0.3">
      <c r="C197">
        <f t="shared" ca="1" si="16"/>
        <v>0.40802049906033089</v>
      </c>
      <c r="D197">
        <f t="shared" ca="1" si="16"/>
        <v>0.52303872347888924</v>
      </c>
      <c r="E197">
        <f t="shared" ca="1" si="17"/>
        <v>0.25463138440516675</v>
      </c>
      <c r="F197">
        <v>0.44153112269750483</v>
      </c>
      <c r="G197">
        <v>0.63308680117286031</v>
      </c>
      <c r="H197">
        <v>2.8501735369762637E-2</v>
      </c>
      <c r="J197">
        <f t="shared" si="18"/>
        <v>14338</v>
      </c>
      <c r="K197" s="4">
        <f t="shared" si="19"/>
        <v>92.661736023457209</v>
      </c>
      <c r="L197" s="4">
        <f t="shared" si="20"/>
        <v>43</v>
      </c>
      <c r="N197" s="4">
        <f t="shared" si="15"/>
        <v>625044.02889567078</v>
      </c>
    </row>
    <row r="198" spans="3:14" x14ac:dyDescent="0.3">
      <c r="C198">
        <f t="shared" ca="1" si="16"/>
        <v>0.69807380598499291</v>
      </c>
      <c r="D198">
        <f t="shared" ca="1" si="16"/>
        <v>0.11780574878682526</v>
      </c>
      <c r="E198">
        <f t="shared" ca="1" si="17"/>
        <v>0.84714933312024765</v>
      </c>
      <c r="F198">
        <v>0.19186392950180087</v>
      </c>
      <c r="G198">
        <v>0.95242946923146443</v>
      </c>
      <c r="H198">
        <v>0.67570042319388468</v>
      </c>
      <c r="J198">
        <f t="shared" si="18"/>
        <v>11080</v>
      </c>
      <c r="K198" s="4">
        <f t="shared" si="19"/>
        <v>99.048589384629281</v>
      </c>
      <c r="L198" s="4">
        <f t="shared" si="20"/>
        <v>45</v>
      </c>
      <c r="N198" s="4">
        <f t="shared" si="15"/>
        <v>162861.62961830758</v>
      </c>
    </row>
    <row r="199" spans="3:14" x14ac:dyDescent="0.3">
      <c r="C199">
        <f t="shared" ca="1" si="16"/>
        <v>0.899588576472648</v>
      </c>
      <c r="D199">
        <f t="shared" ca="1" si="16"/>
        <v>0.61815820388833287</v>
      </c>
      <c r="E199">
        <f t="shared" ca="1" si="17"/>
        <v>0.6502736516117581</v>
      </c>
      <c r="F199">
        <v>0.60029696055400117</v>
      </c>
      <c r="G199">
        <v>0.45471547723642691</v>
      </c>
      <c r="H199">
        <v>0.93888062887836954</v>
      </c>
      <c r="J199">
        <f t="shared" si="18"/>
        <v>16143</v>
      </c>
      <c r="K199" s="4">
        <f t="shared" si="19"/>
        <v>89.094309544728532</v>
      </c>
      <c r="L199" s="4">
        <f t="shared" si="20"/>
        <v>47</v>
      </c>
      <c r="N199" s="4">
        <f t="shared" si="15"/>
        <v>822636.5610194474</v>
      </c>
    </row>
    <row r="200" spans="3:14" x14ac:dyDescent="0.3">
      <c r="C200">
        <f t="shared" ca="1" si="16"/>
        <v>0.57083043717833892</v>
      </c>
      <c r="D200">
        <f t="shared" ca="1" si="16"/>
        <v>0.92701434124520354</v>
      </c>
      <c r="E200">
        <f t="shared" ca="1" si="17"/>
        <v>0.15572564455530602</v>
      </c>
      <c r="F200">
        <v>0.31221028426414066</v>
      </c>
      <c r="G200">
        <v>0.52748281350612725</v>
      </c>
      <c r="H200">
        <v>0.40122211759188764</v>
      </c>
      <c r="J200">
        <f t="shared" si="18"/>
        <v>12796</v>
      </c>
      <c r="K200" s="4">
        <f t="shared" si="19"/>
        <v>90.54965627012254</v>
      </c>
      <c r="L200" s="4">
        <f t="shared" si="20"/>
        <v>45</v>
      </c>
      <c r="N200" s="4">
        <f t="shared" si="15"/>
        <v>451710.59836751199</v>
      </c>
    </row>
    <row r="201" spans="3:14" x14ac:dyDescent="0.3">
      <c r="C201">
        <f t="shared" ca="1" si="16"/>
        <v>0.2743042768978976</v>
      </c>
      <c r="D201">
        <f t="shared" ca="1" si="16"/>
        <v>0.60497172985071901</v>
      </c>
      <c r="E201">
        <f t="shared" ca="1" si="17"/>
        <v>0.49732178447743669</v>
      </c>
      <c r="F201">
        <v>0.52354095138243606</v>
      </c>
      <c r="G201">
        <v>0.41626706661597546</v>
      </c>
      <c r="H201">
        <v>0.42716099286261788</v>
      </c>
      <c r="J201">
        <f t="shared" si="18"/>
        <v>15265</v>
      </c>
      <c r="K201" s="4">
        <f t="shared" si="19"/>
        <v>88.32534133231951</v>
      </c>
      <c r="L201" s="4">
        <f t="shared" si="20"/>
        <v>45</v>
      </c>
      <c r="N201" s="4">
        <f t="shared" si="15"/>
        <v>765773.66456214269</v>
      </c>
    </row>
    <row r="202" spans="3:14" x14ac:dyDescent="0.3">
      <c r="C202">
        <f t="shared" ca="1" si="16"/>
        <v>0.98944130618708936</v>
      </c>
      <c r="D202">
        <f t="shared" ca="1" si="16"/>
        <v>0.78399801403529013</v>
      </c>
      <c r="E202">
        <f t="shared" ca="1" si="17"/>
        <v>0.5758927297496258</v>
      </c>
      <c r="F202">
        <v>0.88158400652276414</v>
      </c>
      <c r="G202">
        <v>0.51937545660381745</v>
      </c>
      <c r="H202">
        <v>0.8662700319288551</v>
      </c>
      <c r="J202">
        <f t="shared" si="18"/>
        <v>20323</v>
      </c>
      <c r="K202" s="4">
        <f t="shared" si="19"/>
        <v>90.387509132076346</v>
      </c>
      <c r="L202" s="4">
        <f t="shared" si="20"/>
        <v>46</v>
      </c>
      <c r="N202" s="4">
        <f t="shared" si="15"/>
        <v>1288623.6519088126</v>
      </c>
    </row>
    <row r="203" spans="3:14" x14ac:dyDescent="0.3">
      <c r="C203">
        <f t="shared" ca="1" si="16"/>
        <v>0.5364036796406163</v>
      </c>
      <c r="D203">
        <f t="shared" ca="1" si="16"/>
        <v>0.72573201514799834</v>
      </c>
      <c r="E203">
        <f t="shared" ca="1" si="17"/>
        <v>0.53360575898412144</v>
      </c>
      <c r="F203">
        <v>0.57945655298285337</v>
      </c>
      <c r="G203">
        <v>0.85121781690254672</v>
      </c>
      <c r="H203">
        <v>0.80688228347501123</v>
      </c>
      <c r="J203">
        <f t="shared" si="18"/>
        <v>15902</v>
      </c>
      <c r="K203" s="4">
        <f t="shared" si="19"/>
        <v>97.024356338050936</v>
      </c>
      <c r="L203" s="4">
        <f t="shared" si="20"/>
        <v>46</v>
      </c>
      <c r="N203" s="4">
        <f t="shared" si="15"/>
        <v>685224.68551231385</v>
      </c>
    </row>
    <row r="204" spans="3:14" x14ac:dyDescent="0.3">
      <c r="C204">
        <f t="shared" ca="1" si="16"/>
        <v>0.28464851379651279</v>
      </c>
      <c r="D204">
        <f t="shared" ca="1" si="16"/>
        <v>0.91365836245091392</v>
      </c>
      <c r="E204">
        <f t="shared" ca="1" si="17"/>
        <v>0.51916799885125431</v>
      </c>
      <c r="F204">
        <v>0.60872164516205218</v>
      </c>
      <c r="G204">
        <v>0.92351036473228387</v>
      </c>
      <c r="H204">
        <v>0.98551884266118728</v>
      </c>
      <c r="J204">
        <f t="shared" si="18"/>
        <v>16241</v>
      </c>
      <c r="K204" s="4">
        <f t="shared" si="19"/>
        <v>98.470207294645675</v>
      </c>
      <c r="L204" s="4">
        <f t="shared" si="20"/>
        <v>47</v>
      </c>
      <c r="N204" s="4">
        <f t="shared" si="15"/>
        <v>681427.3633276599</v>
      </c>
    </row>
    <row r="205" spans="3:14" x14ac:dyDescent="0.3">
      <c r="C205">
        <f t="shared" ca="1" si="16"/>
        <v>0.66649330539827123</v>
      </c>
      <c r="D205">
        <f t="shared" ca="1" si="16"/>
        <v>0.95339460965793599</v>
      </c>
      <c r="E205">
        <f t="shared" ca="1" si="17"/>
        <v>0.73330274611220003</v>
      </c>
      <c r="F205">
        <v>0.41818521907799466</v>
      </c>
      <c r="G205">
        <v>0.14614516963108359</v>
      </c>
      <c r="H205">
        <v>0.7887786848370274</v>
      </c>
      <c r="J205">
        <f t="shared" si="18"/>
        <v>14070</v>
      </c>
      <c r="K205" s="4">
        <f t="shared" si="19"/>
        <v>82.922903392621677</v>
      </c>
      <c r="L205" s="4">
        <f t="shared" si="20"/>
        <v>46</v>
      </c>
      <c r="N205" s="4">
        <f t="shared" si="15"/>
        <v>689484.74926581327</v>
      </c>
    </row>
    <row r="206" spans="3:14" x14ac:dyDescent="0.3">
      <c r="C206">
        <f t="shared" ca="1" si="16"/>
        <v>0.748278171113549</v>
      </c>
      <c r="D206">
        <f t="shared" ca="1" si="16"/>
        <v>0.65628468434163845</v>
      </c>
      <c r="E206">
        <f t="shared" ca="1" si="17"/>
        <v>0.16385157121621519</v>
      </c>
      <c r="F206">
        <v>0.75090246758644519</v>
      </c>
      <c r="G206">
        <v>0.70239950290969433</v>
      </c>
      <c r="H206">
        <v>0.30261976078823516</v>
      </c>
      <c r="J206">
        <f t="shared" si="18"/>
        <v>18047</v>
      </c>
      <c r="K206" s="4">
        <f t="shared" si="19"/>
        <v>94.047990058193889</v>
      </c>
      <c r="L206" s="4">
        <f t="shared" si="20"/>
        <v>45</v>
      </c>
      <c r="N206" s="4">
        <f t="shared" si="15"/>
        <v>984303.92341977521</v>
      </c>
    </row>
    <row r="207" spans="3:14" x14ac:dyDescent="0.3">
      <c r="C207">
        <f t="shared" ca="1" si="16"/>
        <v>0.76839220261754171</v>
      </c>
      <c r="D207">
        <f t="shared" ca="1" si="16"/>
        <v>0.27551441394243792</v>
      </c>
      <c r="E207">
        <f t="shared" ca="1" si="17"/>
        <v>0.39477387591748736</v>
      </c>
      <c r="F207">
        <v>0.14463763101574234</v>
      </c>
      <c r="G207">
        <v>0.49376045084067366</v>
      </c>
      <c r="H207">
        <v>0.1822972649609752</v>
      </c>
      <c r="J207">
        <f t="shared" si="18"/>
        <v>10231</v>
      </c>
      <c r="K207" s="4">
        <f t="shared" si="19"/>
        <v>89.875209016813471</v>
      </c>
      <c r="L207" s="4">
        <f t="shared" si="20"/>
        <v>44</v>
      </c>
      <c r="N207" s="4">
        <f t="shared" si="15"/>
        <v>177841.7365489814</v>
      </c>
    </row>
    <row r="208" spans="3:14" x14ac:dyDescent="0.3">
      <c r="C208">
        <f t="shared" ca="1" si="16"/>
        <v>0.34852636576280804</v>
      </c>
      <c r="D208">
        <f t="shared" ca="1" si="16"/>
        <v>0.31663462785817209</v>
      </c>
      <c r="E208">
        <f t="shared" ca="1" si="17"/>
        <v>0.67749255261266017</v>
      </c>
      <c r="F208">
        <v>0.60956116855261411</v>
      </c>
      <c r="G208">
        <v>0.66130989999294953</v>
      </c>
      <c r="H208">
        <v>0.94649749306179543</v>
      </c>
      <c r="J208">
        <f t="shared" si="18"/>
        <v>16251</v>
      </c>
      <c r="K208" s="4">
        <f t="shared" si="19"/>
        <v>93.226197999858996</v>
      </c>
      <c r="L208" s="4">
        <f t="shared" si="20"/>
        <v>47</v>
      </c>
      <c r="N208" s="4">
        <f t="shared" si="15"/>
        <v>767683.05630429159</v>
      </c>
    </row>
    <row r="209" spans="3:14" x14ac:dyDescent="0.3">
      <c r="C209">
        <f t="shared" ca="1" si="16"/>
        <v>0.1704163823014031</v>
      </c>
      <c r="D209">
        <f t="shared" ca="1" si="16"/>
        <v>6.8927325350904289E-2</v>
      </c>
      <c r="E209">
        <f t="shared" ca="1" si="17"/>
        <v>0.59938124757748135</v>
      </c>
      <c r="F209">
        <v>0.32432290057554225</v>
      </c>
      <c r="G209">
        <v>0.27965094964228665</v>
      </c>
      <c r="H209">
        <v>0.17074097624843798</v>
      </c>
      <c r="J209">
        <f t="shared" si="18"/>
        <v>12949</v>
      </c>
      <c r="K209" s="4">
        <f t="shared" si="19"/>
        <v>85.593018992845728</v>
      </c>
      <c r="L209" s="4">
        <f t="shared" si="20"/>
        <v>44</v>
      </c>
      <c r="N209" s="4">
        <f t="shared" si="15"/>
        <v>546200.99706164096</v>
      </c>
    </row>
    <row r="210" spans="3:14" x14ac:dyDescent="0.3">
      <c r="C210">
        <f t="shared" ca="1" si="16"/>
        <v>0.44459487980435053</v>
      </c>
      <c r="D210">
        <f t="shared" ca="1" si="16"/>
        <v>0.1154925303052623</v>
      </c>
      <c r="E210">
        <f t="shared" ca="1" si="17"/>
        <v>0.27747823800388527</v>
      </c>
      <c r="F210">
        <v>7.5921387527124962E-2</v>
      </c>
      <c r="G210">
        <v>0.24086584491331264</v>
      </c>
      <c r="H210">
        <v>0.27540478045031758</v>
      </c>
      <c r="J210">
        <f t="shared" si="18"/>
        <v>8551</v>
      </c>
      <c r="K210" s="4">
        <f t="shared" si="19"/>
        <v>84.817316898266256</v>
      </c>
      <c r="L210" s="4">
        <f t="shared" si="20"/>
        <v>44</v>
      </c>
      <c r="N210" s="4">
        <f t="shared" si="15"/>
        <v>27682.123202925199</v>
      </c>
    </row>
    <row r="211" spans="3:14" x14ac:dyDescent="0.3">
      <c r="C211">
        <f t="shared" ca="1" si="16"/>
        <v>0.61846975600843701</v>
      </c>
      <c r="D211">
        <f t="shared" ca="1" si="16"/>
        <v>0.72773637022759807</v>
      </c>
      <c r="E211">
        <f t="shared" ca="1" si="17"/>
        <v>5.8237412626271912E-3</v>
      </c>
      <c r="F211">
        <v>0.71230933360413318</v>
      </c>
      <c r="G211">
        <v>0.49588895314581938</v>
      </c>
      <c r="H211">
        <v>2.5224825291914499E-2</v>
      </c>
      <c r="J211">
        <f t="shared" si="18"/>
        <v>17520</v>
      </c>
      <c r="K211" s="4">
        <f t="shared" si="19"/>
        <v>89.917779062916395</v>
      </c>
      <c r="L211" s="4">
        <f t="shared" si="20"/>
        <v>43</v>
      </c>
      <c r="N211" s="4">
        <f t="shared" si="15"/>
        <v>1033760.5108177047</v>
      </c>
    </row>
    <row r="212" spans="3:14" x14ac:dyDescent="0.3">
      <c r="C212">
        <f t="shared" ca="1" si="16"/>
        <v>0.7923977297459196</v>
      </c>
      <c r="D212">
        <f t="shared" ca="1" si="16"/>
        <v>0.64740447427327508</v>
      </c>
      <c r="E212">
        <f t="shared" ca="1" si="17"/>
        <v>0.92277106716665891</v>
      </c>
      <c r="F212">
        <v>0.29024871666271701</v>
      </c>
      <c r="G212">
        <v>0.64903668247741764</v>
      </c>
      <c r="H212">
        <v>0.39843088628925571</v>
      </c>
      <c r="J212">
        <f t="shared" si="18"/>
        <v>12513</v>
      </c>
      <c r="K212" s="4">
        <f t="shared" si="19"/>
        <v>92.980733649548355</v>
      </c>
      <c r="L212" s="4">
        <f t="shared" si="20"/>
        <v>45</v>
      </c>
      <c r="N212" s="4">
        <f t="shared" si="15"/>
        <v>389184.07984320121</v>
      </c>
    </row>
    <row r="213" spans="3:14" x14ac:dyDescent="0.3">
      <c r="C213">
        <f t="shared" ca="1" si="16"/>
        <v>0.26214953915957484</v>
      </c>
      <c r="D213">
        <f t="shared" ca="1" si="16"/>
        <v>8.6461208882296137E-2</v>
      </c>
      <c r="E213">
        <f t="shared" ca="1" si="17"/>
        <v>0.81239469878870252</v>
      </c>
      <c r="F213">
        <v>6.3615104681938761E-2</v>
      </c>
      <c r="G213">
        <v>0.28823189212264066</v>
      </c>
      <c r="H213">
        <v>0.69061868750133815</v>
      </c>
      <c r="J213">
        <f t="shared" si="18"/>
        <v>8136</v>
      </c>
      <c r="K213" s="4">
        <f t="shared" si="19"/>
        <v>85.764637842452814</v>
      </c>
      <c r="L213" s="4">
        <f t="shared" si="20"/>
        <v>45</v>
      </c>
      <c r="N213" s="4">
        <f t="shared" si="15"/>
        <v>-38037.093486196245</v>
      </c>
    </row>
    <row r="214" spans="3:14" x14ac:dyDescent="0.3">
      <c r="C214">
        <f t="shared" ca="1" si="16"/>
        <v>0.87255668512468443</v>
      </c>
      <c r="D214">
        <f t="shared" ca="1" si="16"/>
        <v>0.70547701579408428</v>
      </c>
      <c r="E214">
        <f t="shared" ca="1" si="17"/>
        <v>0.61435587098559474</v>
      </c>
      <c r="F214">
        <v>0.41965210974811606</v>
      </c>
      <c r="G214">
        <v>0.65953678166250629</v>
      </c>
      <c r="H214">
        <v>0.94634259785659247</v>
      </c>
      <c r="J214">
        <f t="shared" si="18"/>
        <v>14087</v>
      </c>
      <c r="K214" s="4">
        <f t="shared" si="19"/>
        <v>93.190735633250128</v>
      </c>
      <c r="L214" s="4">
        <f t="shared" si="20"/>
        <v>47</v>
      </c>
      <c r="N214" s="4">
        <f t="shared" si="15"/>
        <v>532796.10713440529</v>
      </c>
    </row>
    <row r="215" spans="3:14" x14ac:dyDescent="0.3">
      <c r="C215">
        <f t="shared" ca="1" si="16"/>
        <v>0.27845795146174057</v>
      </c>
      <c r="D215">
        <f t="shared" ca="1" si="16"/>
        <v>0.70018115956502636</v>
      </c>
      <c r="E215">
        <f t="shared" ca="1" si="17"/>
        <v>0.4395796648519068</v>
      </c>
      <c r="F215">
        <v>0.22025721639670193</v>
      </c>
      <c r="G215">
        <v>0.74550754859821133</v>
      </c>
      <c r="H215">
        <v>0.42143885922838453</v>
      </c>
      <c r="J215">
        <f t="shared" si="18"/>
        <v>11529</v>
      </c>
      <c r="K215" s="4">
        <f t="shared" si="19"/>
        <v>94.910150971964228</v>
      </c>
      <c r="L215" s="4">
        <f t="shared" si="20"/>
        <v>45</v>
      </c>
      <c r="N215" s="4">
        <f t="shared" si="15"/>
        <v>257696.86944422428</v>
      </c>
    </row>
    <row r="216" spans="3:14" x14ac:dyDescent="0.3">
      <c r="C216">
        <f t="shared" ca="1" si="16"/>
        <v>0.34257307198311782</v>
      </c>
      <c r="D216">
        <f t="shared" ca="1" si="16"/>
        <v>0.21830108843409124</v>
      </c>
      <c r="E216">
        <f t="shared" ca="1" si="17"/>
        <v>0.86840725031726695</v>
      </c>
      <c r="F216">
        <v>0.89527456710728803</v>
      </c>
      <c r="G216">
        <v>0.7124361194070884</v>
      </c>
      <c r="H216">
        <v>0.62836992268721326</v>
      </c>
      <c r="J216">
        <f t="shared" si="18"/>
        <v>20647</v>
      </c>
      <c r="K216" s="4">
        <f t="shared" si="19"/>
        <v>94.248722388141772</v>
      </c>
      <c r="L216" s="4">
        <f t="shared" si="20"/>
        <v>45</v>
      </c>
      <c r="N216" s="4">
        <f t="shared" si="15"/>
        <v>1266034.6288520368</v>
      </c>
    </row>
    <row r="217" spans="3:14" x14ac:dyDescent="0.3">
      <c r="C217">
        <f t="shared" ca="1" si="16"/>
        <v>0.629715329535529</v>
      </c>
      <c r="D217">
        <f t="shared" ca="1" si="16"/>
        <v>0.40210199968653249</v>
      </c>
      <c r="E217">
        <f t="shared" ca="1" si="17"/>
        <v>0.69652534146886502</v>
      </c>
      <c r="F217">
        <v>0.63915017027457377</v>
      </c>
      <c r="G217">
        <v>0.7536561548667231</v>
      </c>
      <c r="H217">
        <v>0.52566472177521917</v>
      </c>
      <c r="J217">
        <f t="shared" si="18"/>
        <v>16602</v>
      </c>
      <c r="K217" s="4">
        <f t="shared" si="19"/>
        <v>95.073123097334459</v>
      </c>
      <c r="L217" s="4">
        <f t="shared" si="20"/>
        <v>45</v>
      </c>
      <c r="N217" s="4">
        <f t="shared" si="15"/>
        <v>808404.01033805311</v>
      </c>
    </row>
    <row r="218" spans="3:14" x14ac:dyDescent="0.3">
      <c r="C218">
        <f t="shared" ca="1" si="16"/>
        <v>6.0441955885851328E-2</v>
      </c>
      <c r="D218">
        <f t="shared" ca="1" si="16"/>
        <v>0.96560933892276313</v>
      </c>
      <c r="E218">
        <f t="shared" ca="1" si="17"/>
        <v>4.3542382346915098E-2</v>
      </c>
      <c r="F218">
        <v>6.870103200792288E-2</v>
      </c>
      <c r="G218">
        <v>7.9560923222618096E-2</v>
      </c>
      <c r="H218">
        <v>0.62259457419093889</v>
      </c>
      <c r="J218">
        <f t="shared" si="18"/>
        <v>8315</v>
      </c>
      <c r="K218" s="4">
        <f t="shared" si="19"/>
        <v>81.591218464452368</v>
      </c>
      <c r="L218" s="4">
        <f t="shared" si="20"/>
        <v>45</v>
      </c>
      <c r="N218" s="4">
        <f t="shared" si="15"/>
        <v>17829.018468078575</v>
      </c>
    </row>
    <row r="219" spans="3:14" x14ac:dyDescent="0.3">
      <c r="C219">
        <f t="shared" ca="1" si="16"/>
        <v>0.66213043355523304</v>
      </c>
      <c r="D219">
        <f t="shared" ca="1" si="16"/>
        <v>0.46651314944208055</v>
      </c>
      <c r="E219">
        <f t="shared" ca="1" si="17"/>
        <v>0.18379900623436229</v>
      </c>
      <c r="F219">
        <v>0.2140873173068466</v>
      </c>
      <c r="G219">
        <v>0.87890448753632133</v>
      </c>
      <c r="H219">
        <v>0.95953380648524367</v>
      </c>
      <c r="J219">
        <f t="shared" si="18"/>
        <v>11434</v>
      </c>
      <c r="K219" s="4">
        <f t="shared" si="19"/>
        <v>97.578089750726434</v>
      </c>
      <c r="L219" s="4">
        <f t="shared" si="20"/>
        <v>47</v>
      </c>
      <c r="N219" s="4">
        <f t="shared" si="15"/>
        <v>193960.12179019395</v>
      </c>
    </row>
    <row r="220" spans="3:14" x14ac:dyDescent="0.3">
      <c r="C220">
        <f t="shared" ca="1" si="16"/>
        <v>0.79023101167734333</v>
      </c>
      <c r="D220">
        <f t="shared" ca="1" si="16"/>
        <v>0.11786932929392302</v>
      </c>
      <c r="E220">
        <f t="shared" ca="1" si="17"/>
        <v>0.96552365149778685</v>
      </c>
      <c r="F220">
        <v>0.4565954236532056</v>
      </c>
      <c r="G220">
        <v>0.97669266591486859</v>
      </c>
      <c r="H220">
        <v>0.40881924615148024</v>
      </c>
      <c r="J220">
        <f t="shared" si="18"/>
        <v>14509</v>
      </c>
      <c r="K220" s="4">
        <f t="shared" si="19"/>
        <v>99.533853318297375</v>
      </c>
      <c r="L220" s="4">
        <f t="shared" si="20"/>
        <v>45</v>
      </c>
      <c r="N220" s="4">
        <f t="shared" si="15"/>
        <v>515699.32220482361</v>
      </c>
    </row>
    <row r="221" spans="3:14" x14ac:dyDescent="0.3">
      <c r="C221">
        <f t="shared" ca="1" si="16"/>
        <v>0.60471200914331324</v>
      </c>
      <c r="D221">
        <f t="shared" ca="1" si="16"/>
        <v>0.7712842013549176</v>
      </c>
      <c r="E221">
        <f t="shared" ca="1" si="17"/>
        <v>4.8006795510572409E-2</v>
      </c>
      <c r="F221">
        <v>0.63196912445227116</v>
      </c>
      <c r="G221">
        <v>0.49254840275994549</v>
      </c>
      <c r="H221">
        <v>0.92428699534272052</v>
      </c>
      <c r="J221">
        <f t="shared" si="18"/>
        <v>16516</v>
      </c>
      <c r="K221" s="4">
        <f t="shared" si="19"/>
        <v>89.850968055198905</v>
      </c>
      <c r="L221" s="4">
        <f t="shared" si="20"/>
        <v>47</v>
      </c>
      <c r="N221" s="4">
        <f t="shared" si="15"/>
        <v>852253.4116003348</v>
      </c>
    </row>
    <row r="222" spans="3:14" x14ac:dyDescent="0.3">
      <c r="C222">
        <f t="shared" ca="1" si="16"/>
        <v>0.94848971014152972</v>
      </c>
      <c r="D222">
        <f t="shared" ca="1" si="16"/>
        <v>0.86524768621232362</v>
      </c>
      <c r="E222">
        <f t="shared" ca="1" si="17"/>
        <v>0.15071503864244284</v>
      </c>
      <c r="F222">
        <v>0.53783295050180069</v>
      </c>
      <c r="G222">
        <v>0.61140594551343352</v>
      </c>
      <c r="H222">
        <v>0.77719705510454962</v>
      </c>
      <c r="J222">
        <f t="shared" si="18"/>
        <v>15427</v>
      </c>
      <c r="K222" s="4">
        <f t="shared" si="19"/>
        <v>92.228118910268677</v>
      </c>
      <c r="L222" s="4">
        <f t="shared" si="20"/>
        <v>46</v>
      </c>
      <c r="N222" s="4">
        <f t="shared" si="15"/>
        <v>708877.80957128503</v>
      </c>
    </row>
    <row r="223" spans="3:14" x14ac:dyDescent="0.3">
      <c r="C223">
        <f t="shared" ca="1" si="16"/>
        <v>0.87405397322294942</v>
      </c>
      <c r="D223">
        <f t="shared" ref="D223:E286" ca="1" si="21">RAND()</f>
        <v>8.2766178915981259E-2</v>
      </c>
      <c r="E223">
        <f t="shared" ca="1" si="17"/>
        <v>0.26159267835163702</v>
      </c>
      <c r="F223">
        <v>0.37964225472073632</v>
      </c>
      <c r="G223">
        <v>0.93780794005007384</v>
      </c>
      <c r="H223">
        <v>0.17426521052003596</v>
      </c>
      <c r="J223">
        <f t="shared" si="18"/>
        <v>13621</v>
      </c>
      <c r="K223" s="4">
        <f t="shared" si="19"/>
        <v>98.756158801001476</v>
      </c>
      <c r="L223" s="4">
        <f t="shared" si="20"/>
        <v>44</v>
      </c>
      <c r="N223" s="4">
        <f t="shared" ref="N223:N286" si="22">J223*($C$22-K223-L223)-$C$24-$C$23</f>
        <v>447147.36097155884</v>
      </c>
    </row>
    <row r="224" spans="3:14" x14ac:dyDescent="0.3">
      <c r="C224">
        <f t="shared" ref="C224:E287" ca="1" si="23">RAND()</f>
        <v>0.78500802516725698</v>
      </c>
      <c r="D224">
        <f t="shared" ca="1" si="21"/>
        <v>0.89722161768385233</v>
      </c>
      <c r="E224">
        <f t="shared" ca="1" si="21"/>
        <v>0.97018388385498489</v>
      </c>
      <c r="F224">
        <v>0.42583519021278471</v>
      </c>
      <c r="G224">
        <v>5.1347243352465433E-2</v>
      </c>
      <c r="H224">
        <v>0.97308995126505671</v>
      </c>
      <c r="J224">
        <f t="shared" ref="J224:J287" si="24">INT(_xlfn.NORM.INV(F224,$D$6,$D$7))</f>
        <v>14158</v>
      </c>
      <c r="K224" s="4">
        <f t="shared" ref="K224:K287" si="25">$D$10+($D$11-$D$10)*G224</f>
        <v>81.026944867049309</v>
      </c>
      <c r="L224" s="4">
        <f t="shared" ref="L224:L287" si="26">VLOOKUP(H224,$P$31:$R$35,3)</f>
        <v>47</v>
      </c>
      <c r="N224" s="4">
        <f t="shared" si="22"/>
        <v>712736.51457231585</v>
      </c>
    </row>
    <row r="225" spans="3:14" x14ac:dyDescent="0.3">
      <c r="C225">
        <f t="shared" ca="1" si="23"/>
        <v>0.72113954046775086</v>
      </c>
      <c r="D225">
        <f t="shared" ca="1" si="21"/>
        <v>0.61585363795331116</v>
      </c>
      <c r="E225">
        <f t="shared" ca="1" si="21"/>
        <v>1.640745161950885E-2</v>
      </c>
      <c r="F225">
        <v>2.6946273254526698E-3</v>
      </c>
      <c r="G225">
        <v>0.41821394129413259</v>
      </c>
      <c r="H225">
        <v>0.86714529612799651</v>
      </c>
      <c r="J225">
        <f t="shared" si="24"/>
        <v>2477</v>
      </c>
      <c r="K225" s="4">
        <f t="shared" si="25"/>
        <v>88.36427882588265</v>
      </c>
      <c r="L225" s="4">
        <f t="shared" si="26"/>
        <v>46</v>
      </c>
      <c r="N225" s="4">
        <f t="shared" si="22"/>
        <v>-716047.31865171134</v>
      </c>
    </row>
    <row r="226" spans="3:14" x14ac:dyDescent="0.3">
      <c r="C226">
        <f t="shared" ca="1" si="23"/>
        <v>0.90528140164211557</v>
      </c>
      <c r="D226">
        <f t="shared" ca="1" si="21"/>
        <v>0.9598749744373094</v>
      </c>
      <c r="E226">
        <f t="shared" ca="1" si="21"/>
        <v>0.21643884338157882</v>
      </c>
      <c r="F226">
        <v>7.8658232276483386E-2</v>
      </c>
      <c r="G226">
        <v>0.37442331942329621</v>
      </c>
      <c r="H226">
        <v>0.77895618378861808</v>
      </c>
      <c r="J226">
        <f t="shared" si="24"/>
        <v>8636</v>
      </c>
      <c r="K226" s="4">
        <f t="shared" si="25"/>
        <v>87.488466388465923</v>
      </c>
      <c r="L226" s="4">
        <f t="shared" si="26"/>
        <v>46</v>
      </c>
      <c r="N226" s="4">
        <f t="shared" si="22"/>
        <v>-2442.3957307917299</v>
      </c>
    </row>
    <row r="227" spans="3:14" x14ac:dyDescent="0.3">
      <c r="C227">
        <f t="shared" ca="1" si="23"/>
        <v>0.21642181884764744</v>
      </c>
      <c r="D227">
        <f t="shared" ca="1" si="21"/>
        <v>0.83302490514889072</v>
      </c>
      <c r="E227">
        <f t="shared" ca="1" si="21"/>
        <v>0.10606958250203236</v>
      </c>
      <c r="F227">
        <v>0.67197707696830455</v>
      </c>
      <c r="G227">
        <v>6.8579780186991735E-2</v>
      </c>
      <c r="H227">
        <v>0.33743841258502882</v>
      </c>
      <c r="J227">
        <f t="shared" si="24"/>
        <v>17004</v>
      </c>
      <c r="K227" s="4">
        <f t="shared" si="25"/>
        <v>81.371595603739834</v>
      </c>
      <c r="L227" s="4">
        <f t="shared" si="26"/>
        <v>45</v>
      </c>
      <c r="N227" s="4">
        <f t="shared" si="22"/>
        <v>1085173.3883540081</v>
      </c>
    </row>
    <row r="228" spans="3:14" x14ac:dyDescent="0.3">
      <c r="C228">
        <f t="shared" ca="1" si="23"/>
        <v>0.52935595265534985</v>
      </c>
      <c r="D228">
        <f t="shared" ca="1" si="21"/>
        <v>0.86026159888747777</v>
      </c>
      <c r="E228">
        <f t="shared" ca="1" si="21"/>
        <v>0.72334837262255325</v>
      </c>
      <c r="F228">
        <v>0.97587472111268003</v>
      </c>
      <c r="G228">
        <v>7.0496796383599403E-2</v>
      </c>
      <c r="H228">
        <v>1.4295196022410805E-2</v>
      </c>
      <c r="J228">
        <f t="shared" si="24"/>
        <v>23888</v>
      </c>
      <c r="K228" s="4">
        <f t="shared" si="25"/>
        <v>81.409935927671995</v>
      </c>
      <c r="L228" s="4">
        <f t="shared" si="26"/>
        <v>43</v>
      </c>
      <c r="N228" s="4">
        <f t="shared" si="22"/>
        <v>1976207.4505597712</v>
      </c>
    </row>
    <row r="229" spans="3:14" x14ac:dyDescent="0.3">
      <c r="C229">
        <f t="shared" ca="1" si="23"/>
        <v>0.61970920277031383</v>
      </c>
      <c r="D229">
        <f t="shared" ca="1" si="21"/>
        <v>5.6158311161031316E-2</v>
      </c>
      <c r="E229">
        <f t="shared" ca="1" si="21"/>
        <v>0.77075541714951312</v>
      </c>
      <c r="F229">
        <v>0.90569042840157965</v>
      </c>
      <c r="G229">
        <v>0.64387973035852386</v>
      </c>
      <c r="H229">
        <v>7.8810030570563905E-2</v>
      </c>
      <c r="J229">
        <f t="shared" si="24"/>
        <v>20916</v>
      </c>
      <c r="K229" s="4">
        <f t="shared" si="25"/>
        <v>92.877594607170479</v>
      </c>
      <c r="L229" s="4">
        <f t="shared" si="26"/>
        <v>43</v>
      </c>
      <c r="N229" s="4">
        <f t="shared" si="22"/>
        <v>1366068.2311964226</v>
      </c>
    </row>
    <row r="230" spans="3:14" x14ac:dyDescent="0.3">
      <c r="C230">
        <f t="shared" ca="1" si="23"/>
        <v>0.571413010987605</v>
      </c>
      <c r="D230">
        <f t="shared" ca="1" si="21"/>
        <v>0.12548595369926574</v>
      </c>
      <c r="E230">
        <f t="shared" ca="1" si="21"/>
        <v>0.40361740797378387</v>
      </c>
      <c r="F230">
        <v>0.97789004345770358</v>
      </c>
      <c r="G230">
        <v>3.7595205411991683E-2</v>
      </c>
      <c r="H230">
        <v>0.94685094219105437</v>
      </c>
      <c r="J230">
        <f t="shared" si="24"/>
        <v>24054</v>
      </c>
      <c r="K230" s="4">
        <f t="shared" si="25"/>
        <v>80.751904108239827</v>
      </c>
      <c r="L230" s="4">
        <f t="shared" si="26"/>
        <v>47</v>
      </c>
      <c r="N230" s="4">
        <f t="shared" si="22"/>
        <v>1916501.6985803987</v>
      </c>
    </row>
    <row r="231" spans="3:14" x14ac:dyDescent="0.3">
      <c r="C231">
        <f t="shared" ca="1" si="23"/>
        <v>0.7677495592356044</v>
      </c>
      <c r="D231">
        <f t="shared" ca="1" si="21"/>
        <v>0.15076579246026145</v>
      </c>
      <c r="E231">
        <f t="shared" ca="1" si="21"/>
        <v>0.54120457240989162</v>
      </c>
      <c r="F231">
        <v>0.68214554681395068</v>
      </c>
      <c r="G231">
        <v>0.87490116085230274</v>
      </c>
      <c r="H231">
        <v>0.64228505989691242</v>
      </c>
      <c r="J231">
        <f t="shared" si="24"/>
        <v>17131</v>
      </c>
      <c r="K231" s="4">
        <f t="shared" si="25"/>
        <v>97.498023217046054</v>
      </c>
      <c r="L231" s="4">
        <f t="shared" si="26"/>
        <v>45</v>
      </c>
      <c r="N231" s="4">
        <f t="shared" si="22"/>
        <v>824485.36426878371</v>
      </c>
    </row>
    <row r="232" spans="3:14" x14ac:dyDescent="0.3">
      <c r="C232">
        <f t="shared" ca="1" si="23"/>
        <v>0.94650425309573416</v>
      </c>
      <c r="D232">
        <f t="shared" ca="1" si="21"/>
        <v>0.28128082881116934</v>
      </c>
      <c r="E232">
        <f t="shared" ca="1" si="21"/>
        <v>5.4059649123950337E-2</v>
      </c>
      <c r="F232">
        <v>0.30112956796638946</v>
      </c>
      <c r="G232">
        <v>0.5391525184562812</v>
      </c>
      <c r="H232">
        <v>0.18020357503494933</v>
      </c>
      <c r="J232">
        <f t="shared" si="24"/>
        <v>12654</v>
      </c>
      <c r="K232" s="4">
        <f t="shared" si="25"/>
        <v>90.783050369125618</v>
      </c>
      <c r="L232" s="4">
        <f t="shared" si="26"/>
        <v>44</v>
      </c>
      <c r="N232" s="4">
        <f t="shared" si="22"/>
        <v>445301.28062908445</v>
      </c>
    </row>
    <row r="233" spans="3:14" x14ac:dyDescent="0.3">
      <c r="C233">
        <f t="shared" ca="1" si="23"/>
        <v>0.35642294815657904</v>
      </c>
      <c r="D233">
        <f t="shared" ca="1" si="21"/>
        <v>0.91633308892370657</v>
      </c>
      <c r="E233">
        <f t="shared" ca="1" si="21"/>
        <v>0.18084530286914668</v>
      </c>
      <c r="F233">
        <v>0.55471230455949894</v>
      </c>
      <c r="G233">
        <v>0.80963221804192731</v>
      </c>
      <c r="H233">
        <v>0.46172319096635062</v>
      </c>
      <c r="J233">
        <f t="shared" si="24"/>
        <v>15619</v>
      </c>
      <c r="K233" s="4">
        <f t="shared" si="25"/>
        <v>96.192644360838543</v>
      </c>
      <c r="L233" s="4">
        <f t="shared" si="26"/>
        <v>45</v>
      </c>
      <c r="N233" s="4">
        <f t="shared" si="22"/>
        <v>683843.08772806311</v>
      </c>
    </row>
    <row r="234" spans="3:14" x14ac:dyDescent="0.3">
      <c r="C234">
        <f t="shared" ca="1" si="23"/>
        <v>0.42828933576816897</v>
      </c>
      <c r="D234">
        <f t="shared" ca="1" si="21"/>
        <v>0.79261428967908465</v>
      </c>
      <c r="E234">
        <f t="shared" ca="1" si="21"/>
        <v>0.42932176706583036</v>
      </c>
      <c r="F234">
        <v>0.20220021435437052</v>
      </c>
      <c r="G234">
        <v>0.55349517319135277</v>
      </c>
      <c r="H234">
        <v>0.44340609154303112</v>
      </c>
      <c r="J234">
        <f t="shared" si="24"/>
        <v>11247</v>
      </c>
      <c r="K234" s="4">
        <f t="shared" si="25"/>
        <v>91.06990346382706</v>
      </c>
      <c r="L234" s="4">
        <f t="shared" si="26"/>
        <v>45</v>
      </c>
      <c r="N234" s="4">
        <f t="shared" si="22"/>
        <v>270124.79574233689</v>
      </c>
    </row>
    <row r="235" spans="3:14" x14ac:dyDescent="0.3">
      <c r="C235">
        <f t="shared" ca="1" si="23"/>
        <v>0.74142827104204923</v>
      </c>
      <c r="D235">
        <f t="shared" ca="1" si="21"/>
        <v>0.54338616787582839</v>
      </c>
      <c r="E235">
        <f t="shared" ca="1" si="21"/>
        <v>0.84243635897923264</v>
      </c>
      <c r="F235">
        <v>0.46521097597450323</v>
      </c>
      <c r="G235">
        <v>0.64434479565701541</v>
      </c>
      <c r="H235">
        <v>0.56122522214628734</v>
      </c>
      <c r="J235">
        <f t="shared" si="24"/>
        <v>14607</v>
      </c>
      <c r="K235" s="4">
        <f t="shared" si="25"/>
        <v>92.886895913140307</v>
      </c>
      <c r="L235" s="4">
        <f t="shared" si="26"/>
        <v>45</v>
      </c>
      <c r="N235" s="4">
        <f t="shared" si="22"/>
        <v>623029.11139675952</v>
      </c>
    </row>
    <row r="236" spans="3:14" x14ac:dyDescent="0.3">
      <c r="C236">
        <f t="shared" ca="1" si="23"/>
        <v>0.62935410206361853</v>
      </c>
      <c r="D236">
        <f t="shared" ca="1" si="21"/>
        <v>0.61717373919417817</v>
      </c>
      <c r="E236">
        <f t="shared" ca="1" si="21"/>
        <v>0.95244415473612776</v>
      </c>
      <c r="F236">
        <v>0.63760303222207582</v>
      </c>
      <c r="G236">
        <v>0.67812567346648978</v>
      </c>
      <c r="H236">
        <v>0.4234383925170071</v>
      </c>
      <c r="J236">
        <f t="shared" si="24"/>
        <v>16584</v>
      </c>
      <c r="K236" s="4">
        <f t="shared" si="25"/>
        <v>93.562513469329801</v>
      </c>
      <c r="L236" s="4">
        <f t="shared" si="26"/>
        <v>45</v>
      </c>
      <c r="N236" s="4">
        <f t="shared" si="22"/>
        <v>831495.2766246344</v>
      </c>
    </row>
    <row r="237" spans="3:14" x14ac:dyDescent="0.3">
      <c r="C237">
        <f t="shared" ca="1" si="23"/>
        <v>0.18803845177133394</v>
      </c>
      <c r="D237">
        <f t="shared" ca="1" si="21"/>
        <v>2.296255981038664E-3</v>
      </c>
      <c r="E237">
        <f t="shared" ca="1" si="21"/>
        <v>0.17331628205720118</v>
      </c>
      <c r="F237">
        <v>8.1307122701603785E-2</v>
      </c>
      <c r="G237">
        <v>0.36951493511537881</v>
      </c>
      <c r="H237">
        <v>0.40692779019304004</v>
      </c>
      <c r="J237">
        <f t="shared" si="24"/>
        <v>8716</v>
      </c>
      <c r="K237" s="4">
        <f t="shared" si="25"/>
        <v>87.390298702307575</v>
      </c>
      <c r="L237" s="4">
        <f t="shared" si="26"/>
        <v>45</v>
      </c>
      <c r="N237" s="4">
        <f t="shared" si="22"/>
        <v>16370.1565106872</v>
      </c>
    </row>
    <row r="238" spans="3:14" x14ac:dyDescent="0.3">
      <c r="C238">
        <f t="shared" ca="1" si="23"/>
        <v>0.3517127226738439</v>
      </c>
      <c r="D238">
        <f t="shared" ca="1" si="21"/>
        <v>0.76776698561922441</v>
      </c>
      <c r="E238">
        <f t="shared" ca="1" si="21"/>
        <v>0.68783641735782974</v>
      </c>
      <c r="F238">
        <v>0.33798504184772638</v>
      </c>
      <c r="G238">
        <v>0.59996884658396932</v>
      </c>
      <c r="H238">
        <v>0.24020453656341922</v>
      </c>
      <c r="J238">
        <f t="shared" si="24"/>
        <v>13119</v>
      </c>
      <c r="K238" s="4">
        <f t="shared" si="25"/>
        <v>91.999376931679393</v>
      </c>
      <c r="L238" s="4">
        <f t="shared" si="26"/>
        <v>44</v>
      </c>
      <c r="N238" s="4">
        <f t="shared" si="22"/>
        <v>482455.17403329816</v>
      </c>
    </row>
    <row r="239" spans="3:14" x14ac:dyDescent="0.3">
      <c r="C239">
        <f t="shared" ca="1" si="23"/>
        <v>0.89579376835927738</v>
      </c>
      <c r="D239">
        <f t="shared" ca="1" si="21"/>
        <v>0.52963242079396045</v>
      </c>
      <c r="E239">
        <f t="shared" ca="1" si="21"/>
        <v>0.74010792952433557</v>
      </c>
      <c r="F239">
        <v>0.56911596462229674</v>
      </c>
      <c r="G239">
        <v>1.0132077569099396E-2</v>
      </c>
      <c r="H239">
        <v>4.7441701169713246E-2</v>
      </c>
      <c r="J239">
        <f t="shared" si="24"/>
        <v>15783</v>
      </c>
      <c r="K239" s="4">
        <f t="shared" si="25"/>
        <v>80.202641551381987</v>
      </c>
      <c r="L239" s="4">
        <f t="shared" si="26"/>
        <v>43</v>
      </c>
      <c r="N239" s="4">
        <f t="shared" si="22"/>
        <v>985459.70839453815</v>
      </c>
    </row>
    <row r="240" spans="3:14" x14ac:dyDescent="0.3">
      <c r="C240">
        <f t="shared" ca="1" si="23"/>
        <v>0.85005363839446746</v>
      </c>
      <c r="D240">
        <f t="shared" ca="1" si="21"/>
        <v>0.53406489448245176</v>
      </c>
      <c r="E240">
        <f t="shared" ca="1" si="21"/>
        <v>0.60853884137122349</v>
      </c>
      <c r="F240">
        <v>0.1072515626341668</v>
      </c>
      <c r="G240">
        <v>0.90462644959076044</v>
      </c>
      <c r="H240">
        <v>0.73918682147043258</v>
      </c>
      <c r="J240">
        <f t="shared" si="24"/>
        <v>9414</v>
      </c>
      <c r="K240" s="4">
        <f t="shared" si="25"/>
        <v>98.092528991815215</v>
      </c>
      <c r="L240" s="4">
        <f t="shared" si="26"/>
        <v>46</v>
      </c>
      <c r="N240" s="4">
        <f t="shared" si="22"/>
        <v>-12401.06792894844</v>
      </c>
    </row>
    <row r="241" spans="3:14" x14ac:dyDescent="0.3">
      <c r="C241">
        <f t="shared" ca="1" si="23"/>
        <v>8.6455948659240112E-2</v>
      </c>
      <c r="D241">
        <f t="shared" ca="1" si="21"/>
        <v>6.0328469205247703E-2</v>
      </c>
      <c r="E241">
        <f t="shared" ca="1" si="21"/>
        <v>0.86202711293304923</v>
      </c>
      <c r="F241">
        <v>0.45068538465027663</v>
      </c>
      <c r="G241">
        <v>0.45472768097154348</v>
      </c>
      <c r="H241">
        <v>0.16201211862702969</v>
      </c>
      <c r="J241">
        <f t="shared" si="24"/>
        <v>14442</v>
      </c>
      <c r="K241" s="4">
        <f t="shared" si="25"/>
        <v>89.094553619430869</v>
      </c>
      <c r="L241" s="4">
        <f t="shared" si="26"/>
        <v>44</v>
      </c>
      <c r="N241" s="4">
        <f t="shared" si="22"/>
        <v>673906.45662817918</v>
      </c>
    </row>
    <row r="242" spans="3:14" x14ac:dyDescent="0.3">
      <c r="C242">
        <f t="shared" ca="1" si="23"/>
        <v>0.70515503530746959</v>
      </c>
      <c r="D242">
        <f t="shared" ca="1" si="21"/>
        <v>7.4167624272482913E-2</v>
      </c>
      <c r="E242">
        <f t="shared" ca="1" si="21"/>
        <v>0.39135231153115269</v>
      </c>
      <c r="F242">
        <v>0.40359294817657099</v>
      </c>
      <c r="G242">
        <v>0.91732687644528943</v>
      </c>
      <c r="H242">
        <v>0.23080024444185787</v>
      </c>
      <c r="J242">
        <f t="shared" si="24"/>
        <v>13901</v>
      </c>
      <c r="K242" s="4">
        <f t="shared" si="25"/>
        <v>98.346537528905785</v>
      </c>
      <c r="L242" s="4">
        <f t="shared" si="26"/>
        <v>44</v>
      </c>
      <c r="N242" s="4">
        <f t="shared" si="22"/>
        <v>482589.7818106804</v>
      </c>
    </row>
    <row r="243" spans="3:14" x14ac:dyDescent="0.3">
      <c r="C243">
        <f t="shared" ca="1" si="23"/>
        <v>0.38952378046749903</v>
      </c>
      <c r="D243">
        <f t="shared" ca="1" si="21"/>
        <v>0.69040332612094824</v>
      </c>
      <c r="E243">
        <f t="shared" ca="1" si="21"/>
        <v>0.36221064892886001</v>
      </c>
      <c r="F243">
        <v>0.20672386193667724</v>
      </c>
      <c r="G243">
        <v>0.5010917842234367</v>
      </c>
      <c r="H243">
        <v>0.97944180429548655</v>
      </c>
      <c r="J243">
        <f t="shared" si="24"/>
        <v>11319</v>
      </c>
      <c r="K243" s="4">
        <f t="shared" si="25"/>
        <v>90.021835684468726</v>
      </c>
      <c r="L243" s="4">
        <f t="shared" si="26"/>
        <v>47</v>
      </c>
      <c r="N243" s="4">
        <f t="shared" si="22"/>
        <v>267480.84188749851</v>
      </c>
    </row>
    <row r="244" spans="3:14" x14ac:dyDescent="0.3">
      <c r="C244">
        <f t="shared" ca="1" si="23"/>
        <v>6.6991077607314597E-3</v>
      </c>
      <c r="D244">
        <f t="shared" ca="1" si="21"/>
        <v>0.12214613837507826</v>
      </c>
      <c r="E244">
        <f t="shared" ca="1" si="21"/>
        <v>0.63051760170501836</v>
      </c>
      <c r="F244">
        <v>0.25820820162612013</v>
      </c>
      <c r="G244">
        <v>0.27030537311263469</v>
      </c>
      <c r="H244">
        <v>0.76005017966809907</v>
      </c>
      <c r="J244">
        <f t="shared" si="24"/>
        <v>12080</v>
      </c>
      <c r="K244" s="4">
        <f t="shared" si="25"/>
        <v>85.406107462252692</v>
      </c>
      <c r="L244" s="4">
        <f t="shared" si="26"/>
        <v>46</v>
      </c>
      <c r="N244" s="4">
        <f t="shared" si="22"/>
        <v>420534.22185598756</v>
      </c>
    </row>
    <row r="245" spans="3:14" x14ac:dyDescent="0.3">
      <c r="C245">
        <f t="shared" ca="1" si="23"/>
        <v>0.99430752495267183</v>
      </c>
      <c r="D245">
        <f t="shared" ca="1" si="21"/>
        <v>0.81960703655822564</v>
      </c>
      <c r="E245">
        <f t="shared" ca="1" si="21"/>
        <v>0.97918915092484349</v>
      </c>
      <c r="F245">
        <v>1.1567541076231924E-2</v>
      </c>
      <c r="G245">
        <v>0.78761016460291466</v>
      </c>
      <c r="H245">
        <v>0.62885397512663799</v>
      </c>
      <c r="J245">
        <f t="shared" si="24"/>
        <v>4779</v>
      </c>
      <c r="K245" s="4">
        <f t="shared" si="25"/>
        <v>95.752203292058297</v>
      </c>
      <c r="L245" s="4">
        <f t="shared" si="26"/>
        <v>45</v>
      </c>
      <c r="N245" s="4">
        <f t="shared" si="22"/>
        <v>-482683.77953274664</v>
      </c>
    </row>
    <row r="246" spans="3:14" x14ac:dyDescent="0.3">
      <c r="C246">
        <f t="shared" ca="1" si="23"/>
        <v>0.23013474023145819</v>
      </c>
      <c r="D246">
        <f t="shared" ca="1" si="21"/>
        <v>0.26824923700342806</v>
      </c>
      <c r="E246">
        <f t="shared" ca="1" si="21"/>
        <v>0.28629784673420533</v>
      </c>
      <c r="F246">
        <v>0.21256249449119669</v>
      </c>
      <c r="G246">
        <v>0.99993300735865831</v>
      </c>
      <c r="H246">
        <v>0.5781542605428035</v>
      </c>
      <c r="J246">
        <f t="shared" si="24"/>
        <v>11410</v>
      </c>
      <c r="K246" s="4">
        <f t="shared" si="25"/>
        <v>99.998660147173169</v>
      </c>
      <c r="L246" s="4">
        <f t="shared" si="26"/>
        <v>45</v>
      </c>
      <c r="N246" s="4">
        <f t="shared" si="22"/>
        <v>186655.28772075428</v>
      </c>
    </row>
    <row r="247" spans="3:14" x14ac:dyDescent="0.3">
      <c r="C247">
        <f t="shared" ca="1" si="23"/>
        <v>0.19593751924645708</v>
      </c>
      <c r="D247">
        <f t="shared" ca="1" si="21"/>
        <v>0.99070775339565642</v>
      </c>
      <c r="E247">
        <f t="shared" ca="1" si="21"/>
        <v>0.97663943334722925</v>
      </c>
      <c r="F247">
        <v>0.54639927386014875</v>
      </c>
      <c r="G247">
        <v>0.81781015959601078</v>
      </c>
      <c r="H247">
        <v>0.77118136198340614</v>
      </c>
      <c r="J247">
        <f t="shared" si="24"/>
        <v>15524</v>
      </c>
      <c r="K247" s="4">
        <f t="shared" si="25"/>
        <v>96.356203191920216</v>
      </c>
      <c r="L247" s="4">
        <f t="shared" si="26"/>
        <v>46</v>
      </c>
      <c r="N247" s="4">
        <f t="shared" si="22"/>
        <v>655538.30164863076</v>
      </c>
    </row>
    <row r="248" spans="3:14" x14ac:dyDescent="0.3">
      <c r="C248">
        <f t="shared" ca="1" si="23"/>
        <v>0.82550507097492443</v>
      </c>
      <c r="D248">
        <f t="shared" ca="1" si="21"/>
        <v>4.9049238109668769E-2</v>
      </c>
      <c r="E248">
        <f t="shared" ca="1" si="21"/>
        <v>0.97947182909208019</v>
      </c>
      <c r="F248">
        <v>0.84140848690018855</v>
      </c>
      <c r="G248">
        <v>0.33944956751693978</v>
      </c>
      <c r="H248">
        <v>0.39912423433603372</v>
      </c>
      <c r="J248">
        <f t="shared" si="24"/>
        <v>19501</v>
      </c>
      <c r="K248" s="4">
        <f t="shared" si="25"/>
        <v>86.78899135033879</v>
      </c>
      <c r="L248" s="4">
        <f t="shared" si="26"/>
        <v>45</v>
      </c>
      <c r="N248" s="4">
        <f t="shared" si="22"/>
        <v>1285731.8796770433</v>
      </c>
    </row>
    <row r="249" spans="3:14" x14ac:dyDescent="0.3">
      <c r="C249">
        <f t="shared" ca="1" si="23"/>
        <v>9.7793424054408828E-2</v>
      </c>
      <c r="D249">
        <f t="shared" ca="1" si="21"/>
        <v>0.2439736093013829</v>
      </c>
      <c r="E249">
        <f t="shared" ca="1" si="21"/>
        <v>0.65107858371639038</v>
      </c>
      <c r="F249">
        <v>0.24839435945131583</v>
      </c>
      <c r="G249">
        <v>0.46374494935487631</v>
      </c>
      <c r="H249">
        <v>0.73746187407581321</v>
      </c>
      <c r="J249">
        <f t="shared" si="24"/>
        <v>11942</v>
      </c>
      <c r="K249" s="4">
        <f t="shared" si="25"/>
        <v>89.274898987097529</v>
      </c>
      <c r="L249" s="4">
        <f t="shared" si="26"/>
        <v>46</v>
      </c>
      <c r="N249" s="4">
        <f t="shared" si="22"/>
        <v>358105.15629608138</v>
      </c>
    </row>
    <row r="250" spans="3:14" x14ac:dyDescent="0.3">
      <c r="C250">
        <f t="shared" ca="1" si="23"/>
        <v>0.194582199080788</v>
      </c>
      <c r="D250">
        <f t="shared" ca="1" si="21"/>
        <v>0.86994900116144425</v>
      </c>
      <c r="E250">
        <f t="shared" ca="1" si="21"/>
        <v>0.48550699205435399</v>
      </c>
      <c r="F250">
        <v>1.6505553961576047E-2</v>
      </c>
      <c r="G250">
        <v>0.88236556404015953</v>
      </c>
      <c r="H250">
        <v>0.6001015890150686</v>
      </c>
      <c r="J250">
        <f t="shared" si="24"/>
        <v>5406</v>
      </c>
      <c r="K250" s="4">
        <f t="shared" si="25"/>
        <v>97.647311280803194</v>
      </c>
      <c r="L250" s="4">
        <f t="shared" si="26"/>
        <v>45</v>
      </c>
      <c r="N250" s="4">
        <f t="shared" si="22"/>
        <v>-425057.36478402209</v>
      </c>
    </row>
    <row r="251" spans="3:14" x14ac:dyDescent="0.3">
      <c r="C251">
        <f t="shared" ca="1" si="23"/>
        <v>0.55805633766321894</v>
      </c>
      <c r="D251">
        <f t="shared" ca="1" si="21"/>
        <v>0.94059627717726135</v>
      </c>
      <c r="E251">
        <f t="shared" ca="1" si="21"/>
        <v>0.18978771290410734</v>
      </c>
      <c r="F251">
        <v>8.1831180574969853E-2</v>
      </c>
      <c r="G251">
        <v>0.37022212159815382</v>
      </c>
      <c r="H251">
        <v>0.63043161702591977</v>
      </c>
      <c r="J251">
        <f t="shared" si="24"/>
        <v>8732</v>
      </c>
      <c r="K251" s="4">
        <f t="shared" si="25"/>
        <v>87.404442431963076</v>
      </c>
      <c r="L251" s="4">
        <f t="shared" si="26"/>
        <v>45</v>
      </c>
      <c r="N251" s="4">
        <f t="shared" si="22"/>
        <v>18112.408684098395</v>
      </c>
    </row>
    <row r="252" spans="3:14" x14ac:dyDescent="0.3">
      <c r="C252">
        <f t="shared" ca="1" si="23"/>
        <v>0.84590350921350088</v>
      </c>
      <c r="D252">
        <f t="shared" ca="1" si="21"/>
        <v>0.79266391253662682</v>
      </c>
      <c r="E252">
        <f t="shared" ca="1" si="21"/>
        <v>2.4586955386270981E-2</v>
      </c>
      <c r="F252">
        <v>0.99155361169855405</v>
      </c>
      <c r="G252">
        <v>3.1322581859674292E-2</v>
      </c>
      <c r="H252">
        <v>0.47477951088133885</v>
      </c>
      <c r="J252">
        <f t="shared" si="24"/>
        <v>25750</v>
      </c>
      <c r="K252" s="4">
        <f t="shared" si="25"/>
        <v>80.626451637193483</v>
      </c>
      <c r="L252" s="4">
        <f t="shared" si="26"/>
        <v>45</v>
      </c>
      <c r="N252" s="4">
        <f t="shared" si="22"/>
        <v>2176868.8703422672</v>
      </c>
    </row>
    <row r="253" spans="3:14" x14ac:dyDescent="0.3">
      <c r="C253">
        <f t="shared" ca="1" si="23"/>
        <v>0.33915580975003135</v>
      </c>
      <c r="D253">
        <f t="shared" ca="1" si="21"/>
        <v>0.70291210019187134</v>
      </c>
      <c r="E253">
        <f t="shared" ca="1" si="21"/>
        <v>0.52347770143761418</v>
      </c>
      <c r="F253">
        <v>0.61650453889235646</v>
      </c>
      <c r="G253">
        <v>0.61217369032251812</v>
      </c>
      <c r="H253">
        <v>0.94938004568915046</v>
      </c>
      <c r="J253">
        <f t="shared" si="24"/>
        <v>16333</v>
      </c>
      <c r="K253" s="4">
        <f t="shared" si="25"/>
        <v>92.243473806450368</v>
      </c>
      <c r="L253" s="4">
        <f t="shared" si="26"/>
        <v>47</v>
      </c>
      <c r="N253" s="4">
        <f t="shared" si="22"/>
        <v>792653.34231924615</v>
      </c>
    </row>
    <row r="254" spans="3:14" x14ac:dyDescent="0.3">
      <c r="C254">
        <f t="shared" ca="1" si="23"/>
        <v>0.74240940373360487</v>
      </c>
      <c r="D254">
        <f t="shared" ca="1" si="21"/>
        <v>0.47404215824220886</v>
      </c>
      <c r="E254">
        <f t="shared" ca="1" si="21"/>
        <v>9.0431340229327417E-2</v>
      </c>
      <c r="F254">
        <v>0.19189672424781057</v>
      </c>
      <c r="G254">
        <v>0.64956255818318398</v>
      </c>
      <c r="H254">
        <v>0.19586653129639997</v>
      </c>
      <c r="J254">
        <f t="shared" si="24"/>
        <v>11080</v>
      </c>
      <c r="K254" s="4">
        <f t="shared" si="25"/>
        <v>92.991251163663676</v>
      </c>
      <c r="L254" s="4">
        <f t="shared" si="26"/>
        <v>44</v>
      </c>
      <c r="N254" s="4">
        <f t="shared" si="22"/>
        <v>241056.93710660655</v>
      </c>
    </row>
    <row r="255" spans="3:14" x14ac:dyDescent="0.3">
      <c r="C255">
        <f t="shared" ca="1" si="23"/>
        <v>0.93893141830165494</v>
      </c>
      <c r="D255">
        <f t="shared" ca="1" si="21"/>
        <v>0.1955956358545039</v>
      </c>
      <c r="E255">
        <f t="shared" ca="1" si="21"/>
        <v>8.2515662049036265E-2</v>
      </c>
      <c r="F255">
        <v>3.60139553291563E-2</v>
      </c>
      <c r="G255">
        <v>0.79519056451774572</v>
      </c>
      <c r="H255">
        <v>3.186441189709488E-2</v>
      </c>
      <c r="J255">
        <f t="shared" si="24"/>
        <v>6904</v>
      </c>
      <c r="K255" s="4">
        <f t="shared" si="25"/>
        <v>95.903811290354909</v>
      </c>
      <c r="L255" s="4">
        <f t="shared" si="26"/>
        <v>43</v>
      </c>
      <c r="N255" s="4">
        <f t="shared" si="22"/>
        <v>-239895.91314861015</v>
      </c>
    </row>
    <row r="256" spans="3:14" x14ac:dyDescent="0.3">
      <c r="C256">
        <f t="shared" ca="1" si="23"/>
        <v>2.0504047102118395E-2</v>
      </c>
      <c r="D256">
        <f t="shared" ca="1" si="21"/>
        <v>0.32803075584625507</v>
      </c>
      <c r="E256">
        <f t="shared" ca="1" si="21"/>
        <v>0.81604900205989539</v>
      </c>
      <c r="F256">
        <v>3.5896043660034294E-2</v>
      </c>
      <c r="G256">
        <v>0.69851528473390767</v>
      </c>
      <c r="H256">
        <v>7.8007479476894237E-2</v>
      </c>
      <c r="J256">
        <f t="shared" si="24"/>
        <v>6898</v>
      </c>
      <c r="K256" s="4">
        <f t="shared" si="25"/>
        <v>93.97030569467816</v>
      </c>
      <c r="L256" s="4">
        <f t="shared" si="26"/>
        <v>43</v>
      </c>
      <c r="N256" s="4">
        <f t="shared" si="22"/>
        <v>-227219.16868189001</v>
      </c>
    </row>
    <row r="257" spans="3:14" x14ac:dyDescent="0.3">
      <c r="C257">
        <f t="shared" ca="1" si="23"/>
        <v>0.91712785039044509</v>
      </c>
      <c r="D257">
        <f t="shared" ca="1" si="21"/>
        <v>0.81587462074196215</v>
      </c>
      <c r="E257">
        <f t="shared" ca="1" si="21"/>
        <v>0.93465098895770204</v>
      </c>
      <c r="F257">
        <v>0.68743298598923741</v>
      </c>
      <c r="G257">
        <v>0.17509548133385588</v>
      </c>
      <c r="H257">
        <v>0.35318900825435795</v>
      </c>
      <c r="J257">
        <f t="shared" si="24"/>
        <v>17198</v>
      </c>
      <c r="K257" s="4">
        <f t="shared" si="25"/>
        <v>83.501909626677119</v>
      </c>
      <c r="L257" s="4">
        <f t="shared" si="26"/>
        <v>45</v>
      </c>
      <c r="N257" s="4">
        <f t="shared" si="22"/>
        <v>1072326.1582404072</v>
      </c>
    </row>
    <row r="258" spans="3:14" x14ac:dyDescent="0.3">
      <c r="C258">
        <f t="shared" ca="1" si="23"/>
        <v>0.48215829081624717</v>
      </c>
      <c r="D258">
        <f t="shared" ca="1" si="21"/>
        <v>0.75296519946607754</v>
      </c>
      <c r="E258">
        <f t="shared" ca="1" si="21"/>
        <v>0.964915392212502</v>
      </c>
      <c r="F258">
        <v>0.52015232506294373</v>
      </c>
      <c r="G258">
        <v>0.6480850243036792</v>
      </c>
      <c r="H258">
        <v>0.63536810628161156</v>
      </c>
      <c r="J258">
        <f t="shared" si="24"/>
        <v>15227</v>
      </c>
      <c r="K258" s="4">
        <f t="shared" si="25"/>
        <v>92.961700486073582</v>
      </c>
      <c r="L258" s="4">
        <f t="shared" si="26"/>
        <v>45</v>
      </c>
      <c r="N258" s="4">
        <f t="shared" si="22"/>
        <v>690780.18669855734</v>
      </c>
    </row>
    <row r="259" spans="3:14" x14ac:dyDescent="0.3">
      <c r="C259">
        <f t="shared" ca="1" si="23"/>
        <v>0.97040847335087099</v>
      </c>
      <c r="D259">
        <f t="shared" ca="1" si="21"/>
        <v>0.44954293071529294</v>
      </c>
      <c r="E259">
        <f t="shared" ca="1" si="21"/>
        <v>0.63399733764274213</v>
      </c>
      <c r="F259">
        <v>0.97118557637796732</v>
      </c>
      <c r="G259">
        <v>0.56778405062970594</v>
      </c>
      <c r="H259">
        <v>4.3830078750795032E-4</v>
      </c>
      <c r="J259">
        <f t="shared" si="24"/>
        <v>23543</v>
      </c>
      <c r="K259" s="4">
        <f t="shared" si="25"/>
        <v>91.355681012594118</v>
      </c>
      <c r="L259" s="4">
        <f t="shared" si="26"/>
        <v>43</v>
      </c>
      <c r="N259" s="4">
        <f t="shared" si="22"/>
        <v>1699071.2019204968</v>
      </c>
    </row>
    <row r="260" spans="3:14" x14ac:dyDescent="0.3">
      <c r="C260">
        <f t="shared" ca="1" si="23"/>
        <v>0.66053486517709203</v>
      </c>
      <c r="D260">
        <f t="shared" ca="1" si="21"/>
        <v>0.25605853859867755</v>
      </c>
      <c r="E260">
        <f t="shared" ca="1" si="21"/>
        <v>0.99536408076921778</v>
      </c>
      <c r="F260">
        <v>0.32441983812504427</v>
      </c>
      <c r="G260">
        <v>0.23122022633394457</v>
      </c>
      <c r="H260">
        <v>0.63532131053903784</v>
      </c>
      <c r="J260">
        <f t="shared" si="24"/>
        <v>12950</v>
      </c>
      <c r="K260" s="4">
        <f t="shared" si="25"/>
        <v>84.624404526678887</v>
      </c>
      <c r="L260" s="4">
        <f t="shared" si="26"/>
        <v>45</v>
      </c>
      <c r="N260" s="4">
        <f t="shared" si="22"/>
        <v>545913.96137950849</v>
      </c>
    </row>
    <row r="261" spans="3:14" x14ac:dyDescent="0.3">
      <c r="C261">
        <f t="shared" ca="1" si="23"/>
        <v>0.26127716888089569</v>
      </c>
      <c r="D261">
        <f t="shared" ca="1" si="21"/>
        <v>0.82221847985682717</v>
      </c>
      <c r="E261">
        <f t="shared" ca="1" si="21"/>
        <v>0.10790658220649774</v>
      </c>
      <c r="F261">
        <v>0.43371386523397082</v>
      </c>
      <c r="G261">
        <v>0.63818475466671631</v>
      </c>
      <c r="H261">
        <v>0.42980154553750671</v>
      </c>
      <c r="J261">
        <f t="shared" si="24"/>
        <v>14248</v>
      </c>
      <c r="K261" s="4">
        <f t="shared" si="25"/>
        <v>92.76369509333432</v>
      </c>
      <c r="L261" s="4">
        <f t="shared" si="26"/>
        <v>45</v>
      </c>
      <c r="N261" s="4">
        <f t="shared" si="22"/>
        <v>584894.87231017253</v>
      </c>
    </row>
    <row r="262" spans="3:14" x14ac:dyDescent="0.3">
      <c r="C262">
        <f t="shared" ca="1" si="23"/>
        <v>0.73309415855115478</v>
      </c>
      <c r="D262">
        <f t="shared" ca="1" si="21"/>
        <v>0.1989431597454665</v>
      </c>
      <c r="E262">
        <f t="shared" ca="1" si="21"/>
        <v>8.7997123531219357E-2</v>
      </c>
      <c r="F262">
        <v>0.99176020518721719</v>
      </c>
      <c r="G262">
        <v>0.67279394973490092</v>
      </c>
      <c r="H262">
        <v>0.23435346582776306</v>
      </c>
      <c r="J262">
        <f t="shared" si="24"/>
        <v>25791</v>
      </c>
      <c r="K262" s="4">
        <f t="shared" si="25"/>
        <v>93.455878994698026</v>
      </c>
      <c r="L262" s="4">
        <f t="shared" si="26"/>
        <v>44</v>
      </c>
      <c r="N262" s="4">
        <f t="shared" si="22"/>
        <v>1876834.424847743</v>
      </c>
    </row>
    <row r="263" spans="3:14" x14ac:dyDescent="0.3">
      <c r="C263">
        <f t="shared" ca="1" si="23"/>
        <v>8.689785430141217E-2</v>
      </c>
      <c r="D263">
        <f t="shared" ca="1" si="21"/>
        <v>6.0378053419239519E-2</v>
      </c>
      <c r="E263">
        <f t="shared" ca="1" si="21"/>
        <v>0.61109652249457336</v>
      </c>
      <c r="F263">
        <v>0.25096236069559186</v>
      </c>
      <c r="G263">
        <v>0.48182015792794575</v>
      </c>
      <c r="H263">
        <v>0.20862911641582593</v>
      </c>
      <c r="J263">
        <f t="shared" si="24"/>
        <v>11978</v>
      </c>
      <c r="K263" s="4">
        <f t="shared" si="25"/>
        <v>89.63640315855892</v>
      </c>
      <c r="L263" s="4">
        <f t="shared" si="26"/>
        <v>44</v>
      </c>
      <c r="N263" s="4">
        <f t="shared" si="22"/>
        <v>381825.1629667813</v>
      </c>
    </row>
    <row r="264" spans="3:14" x14ac:dyDescent="0.3">
      <c r="C264">
        <f t="shared" ca="1" si="23"/>
        <v>0.40417283932338544</v>
      </c>
      <c r="D264">
        <f t="shared" ca="1" si="21"/>
        <v>0.22195606851967276</v>
      </c>
      <c r="E264">
        <f t="shared" ca="1" si="21"/>
        <v>0.14021671336280606</v>
      </c>
      <c r="F264">
        <v>0.18490373710661701</v>
      </c>
      <c r="G264">
        <v>0.34436007891345033</v>
      </c>
      <c r="H264">
        <v>2.4755681842227539E-2</v>
      </c>
      <c r="J264">
        <f t="shared" si="24"/>
        <v>10964</v>
      </c>
      <c r="K264" s="4">
        <f t="shared" si="25"/>
        <v>86.887201578269014</v>
      </c>
      <c r="L264" s="4">
        <f t="shared" si="26"/>
        <v>43</v>
      </c>
      <c r="N264" s="4">
        <f t="shared" si="22"/>
        <v>305952.72189585865</v>
      </c>
    </row>
    <row r="265" spans="3:14" x14ac:dyDescent="0.3">
      <c r="C265">
        <f t="shared" ca="1" si="23"/>
        <v>4.6548210285022429E-2</v>
      </c>
      <c r="D265">
        <f t="shared" ca="1" si="21"/>
        <v>0.76742227946580643</v>
      </c>
      <c r="E265">
        <f t="shared" ca="1" si="21"/>
        <v>0.84006102312502662</v>
      </c>
      <c r="F265">
        <v>0.1323456740661958</v>
      </c>
      <c r="G265">
        <v>0.17632058065116452</v>
      </c>
      <c r="H265">
        <v>0.85813366505014699</v>
      </c>
      <c r="J265">
        <f t="shared" si="24"/>
        <v>9980</v>
      </c>
      <c r="K265" s="4">
        <f t="shared" si="25"/>
        <v>83.526411613023285</v>
      </c>
      <c r="L265" s="4">
        <f t="shared" si="26"/>
        <v>46</v>
      </c>
      <c r="N265" s="4">
        <f t="shared" si="22"/>
        <v>192346.41210202756</v>
      </c>
    </row>
    <row r="266" spans="3:14" x14ac:dyDescent="0.3">
      <c r="C266">
        <f t="shared" ca="1" si="23"/>
        <v>0.93024269804496229</v>
      </c>
      <c r="D266">
        <f t="shared" ca="1" si="21"/>
        <v>0.67493275911481143</v>
      </c>
      <c r="E266">
        <f t="shared" ca="1" si="21"/>
        <v>0.18112610868432</v>
      </c>
      <c r="F266">
        <v>0.24457191942918644</v>
      </c>
      <c r="G266">
        <v>0.57476455175141639</v>
      </c>
      <c r="H266">
        <v>0.54888293849519743</v>
      </c>
      <c r="J266">
        <f t="shared" si="24"/>
        <v>11887</v>
      </c>
      <c r="K266" s="4">
        <f t="shared" si="25"/>
        <v>91.49529103502833</v>
      </c>
      <c r="L266" s="4">
        <f t="shared" si="26"/>
        <v>45</v>
      </c>
      <c r="N266" s="4">
        <f t="shared" si="22"/>
        <v>337343.47546661808</v>
      </c>
    </row>
    <row r="267" spans="3:14" x14ac:dyDescent="0.3">
      <c r="C267">
        <f t="shared" ca="1" si="23"/>
        <v>0.48035091303155986</v>
      </c>
      <c r="D267">
        <f t="shared" ca="1" si="21"/>
        <v>0.65335095223034545</v>
      </c>
      <c r="E267">
        <f t="shared" ca="1" si="21"/>
        <v>0.1180313512541763</v>
      </c>
      <c r="F267">
        <v>0.14591739508613999</v>
      </c>
      <c r="G267">
        <v>0.33342484609255441</v>
      </c>
      <c r="H267">
        <v>0.59272071768656898</v>
      </c>
      <c r="J267">
        <f t="shared" si="24"/>
        <v>10256</v>
      </c>
      <c r="K267" s="4">
        <f t="shared" si="25"/>
        <v>86.668496921851087</v>
      </c>
      <c r="L267" s="4">
        <f t="shared" si="26"/>
        <v>45</v>
      </c>
      <c r="N267" s="4">
        <f t="shared" si="22"/>
        <v>203351.89556949516</v>
      </c>
    </row>
    <row r="268" spans="3:14" x14ac:dyDescent="0.3">
      <c r="C268">
        <f t="shared" ca="1" si="23"/>
        <v>0.30523644591867283</v>
      </c>
      <c r="D268">
        <f t="shared" ca="1" si="21"/>
        <v>0.58106030172689382</v>
      </c>
      <c r="E268">
        <f t="shared" ca="1" si="21"/>
        <v>0.90820863731682999</v>
      </c>
      <c r="F268">
        <v>0.11909050326135917</v>
      </c>
      <c r="G268">
        <v>0.77797349415979922</v>
      </c>
      <c r="H268">
        <v>0.72105794090527342</v>
      </c>
      <c r="J268">
        <f t="shared" si="24"/>
        <v>9692</v>
      </c>
      <c r="K268" s="4">
        <f t="shared" si="25"/>
        <v>95.559469883195987</v>
      </c>
      <c r="L268" s="4">
        <f t="shared" si="26"/>
        <v>46</v>
      </c>
      <c r="N268" s="4">
        <f t="shared" si="22"/>
        <v>41313.617892064503</v>
      </c>
    </row>
    <row r="269" spans="3:14" x14ac:dyDescent="0.3">
      <c r="C269">
        <f t="shared" ca="1" si="23"/>
        <v>0.33477260318519064</v>
      </c>
      <c r="D269">
        <f t="shared" ca="1" si="21"/>
        <v>0.82884568448332463</v>
      </c>
      <c r="E269">
        <f t="shared" ca="1" si="21"/>
        <v>0.66066992155955007</v>
      </c>
      <c r="F269">
        <v>0.47812905272526829</v>
      </c>
      <c r="G269">
        <v>0.56623328128236972</v>
      </c>
      <c r="H269">
        <v>7.46936599033311E-2</v>
      </c>
      <c r="J269">
        <f t="shared" si="24"/>
        <v>14753</v>
      </c>
      <c r="K269" s="4">
        <f t="shared" si="25"/>
        <v>91.324665625647398</v>
      </c>
      <c r="L269" s="4">
        <f t="shared" si="26"/>
        <v>43</v>
      </c>
      <c r="N269" s="4">
        <f t="shared" si="22"/>
        <v>691805.20802482381</v>
      </c>
    </row>
    <row r="270" spans="3:14" x14ac:dyDescent="0.3">
      <c r="C270">
        <f t="shared" ca="1" si="23"/>
        <v>0.55676935640555292</v>
      </c>
      <c r="D270">
        <f t="shared" ca="1" si="21"/>
        <v>0.22642171824451451</v>
      </c>
      <c r="E270">
        <f t="shared" ca="1" si="21"/>
        <v>6.8986203283143976E-2</v>
      </c>
      <c r="F270">
        <v>9.7625587896385868E-2</v>
      </c>
      <c r="G270">
        <v>0.62525569812130766</v>
      </c>
      <c r="H270">
        <v>5.0774452025142858E-2</v>
      </c>
      <c r="J270">
        <f t="shared" si="24"/>
        <v>9171</v>
      </c>
      <c r="K270" s="4">
        <f t="shared" si="25"/>
        <v>92.505113962426151</v>
      </c>
      <c r="L270" s="4">
        <f t="shared" si="26"/>
        <v>43</v>
      </c>
      <c r="N270" s="4">
        <f t="shared" si="22"/>
        <v>40861.599850589759</v>
      </c>
    </row>
    <row r="271" spans="3:14" x14ac:dyDescent="0.3">
      <c r="C271">
        <f t="shared" ca="1" si="23"/>
        <v>0.19300240681839531</v>
      </c>
      <c r="D271">
        <f t="shared" ca="1" si="21"/>
        <v>0.15826740849936993</v>
      </c>
      <c r="E271">
        <f t="shared" ca="1" si="21"/>
        <v>0.23777510721715212</v>
      </c>
      <c r="F271">
        <v>0.73991797982895047</v>
      </c>
      <c r="G271">
        <v>0.58150701815070627</v>
      </c>
      <c r="H271">
        <v>0.74089196695971948</v>
      </c>
      <c r="J271">
        <f t="shared" si="24"/>
        <v>17893</v>
      </c>
      <c r="K271" s="4">
        <f t="shared" si="25"/>
        <v>91.630140363014121</v>
      </c>
      <c r="L271" s="4">
        <f t="shared" si="26"/>
        <v>46</v>
      </c>
      <c r="N271" s="4">
        <f t="shared" si="22"/>
        <v>992740.8984845886</v>
      </c>
    </row>
    <row r="272" spans="3:14" x14ac:dyDescent="0.3">
      <c r="C272">
        <f t="shared" ca="1" si="23"/>
        <v>0.27631482825896991</v>
      </c>
      <c r="D272">
        <f t="shared" ca="1" si="21"/>
        <v>0.14347425493419663</v>
      </c>
      <c r="E272">
        <f t="shared" ca="1" si="21"/>
        <v>0.62868072377840833</v>
      </c>
      <c r="F272">
        <v>0.64192846409740845</v>
      </c>
      <c r="G272">
        <v>0.28464430536545349</v>
      </c>
      <c r="H272">
        <v>0.89521280749752619</v>
      </c>
      <c r="J272">
        <f t="shared" si="24"/>
        <v>16636</v>
      </c>
      <c r="K272" s="4">
        <f t="shared" si="25"/>
        <v>85.692886107309064</v>
      </c>
      <c r="L272" s="4">
        <f t="shared" si="26"/>
        <v>46</v>
      </c>
      <c r="N272" s="4">
        <f t="shared" si="22"/>
        <v>951521.14671880659</v>
      </c>
    </row>
    <row r="273" spans="3:14" x14ac:dyDescent="0.3">
      <c r="C273">
        <f t="shared" ca="1" si="23"/>
        <v>4.5316020018483338E-2</v>
      </c>
      <c r="D273">
        <f t="shared" ca="1" si="21"/>
        <v>0.99086319109332688</v>
      </c>
      <c r="E273">
        <f t="shared" ca="1" si="21"/>
        <v>0.87282150402589809</v>
      </c>
      <c r="F273">
        <v>0.88424259200087452</v>
      </c>
      <c r="G273">
        <v>0.81894472141472141</v>
      </c>
      <c r="H273">
        <v>0.2033840982720343</v>
      </c>
      <c r="J273">
        <f t="shared" si="24"/>
        <v>20384</v>
      </c>
      <c r="K273" s="4">
        <f t="shared" si="25"/>
        <v>96.37889442829443</v>
      </c>
      <c r="L273" s="4">
        <f t="shared" si="26"/>
        <v>44</v>
      </c>
      <c r="N273" s="4">
        <f t="shared" si="22"/>
        <v>1214132.6159736468</v>
      </c>
    </row>
    <row r="274" spans="3:14" x14ac:dyDescent="0.3">
      <c r="C274">
        <f t="shared" ca="1" si="23"/>
        <v>0.85831260933594233</v>
      </c>
      <c r="D274">
        <f t="shared" ca="1" si="21"/>
        <v>0.83553631756655766</v>
      </c>
      <c r="E274">
        <f t="shared" ca="1" si="21"/>
        <v>0.65925009899192255</v>
      </c>
      <c r="F274">
        <v>0.9039943035575323</v>
      </c>
      <c r="G274">
        <v>0.10524442595648331</v>
      </c>
      <c r="H274">
        <v>0.50920663085979512</v>
      </c>
      <c r="J274">
        <f t="shared" si="24"/>
        <v>20870</v>
      </c>
      <c r="K274" s="4">
        <f t="shared" si="25"/>
        <v>82.104888519129673</v>
      </c>
      <c r="L274" s="4">
        <f t="shared" si="26"/>
        <v>45</v>
      </c>
      <c r="N274" s="4">
        <f t="shared" si="22"/>
        <v>1543950.9766057637</v>
      </c>
    </row>
    <row r="275" spans="3:14" x14ac:dyDescent="0.3">
      <c r="C275">
        <f t="shared" ca="1" si="23"/>
        <v>0.98659038819426104</v>
      </c>
      <c r="D275">
        <f t="shared" ca="1" si="21"/>
        <v>0.38080041400119768</v>
      </c>
      <c r="E275">
        <f t="shared" ca="1" si="21"/>
        <v>0.6115258006584251</v>
      </c>
      <c r="F275">
        <v>0.24136034755023728</v>
      </c>
      <c r="G275">
        <v>0.36226799770976359</v>
      </c>
      <c r="H275">
        <v>8.0309707806869857E-2</v>
      </c>
      <c r="J275">
        <f t="shared" si="24"/>
        <v>11841</v>
      </c>
      <c r="K275" s="4">
        <f t="shared" si="25"/>
        <v>87.245359954195266</v>
      </c>
      <c r="L275" s="4">
        <f t="shared" si="26"/>
        <v>43</v>
      </c>
      <c r="N275" s="4">
        <f t="shared" si="22"/>
        <v>406173.69278237387</v>
      </c>
    </row>
    <row r="276" spans="3:14" x14ac:dyDescent="0.3">
      <c r="C276">
        <f t="shared" ca="1" si="23"/>
        <v>0.12069517856912448</v>
      </c>
      <c r="D276">
        <f t="shared" ca="1" si="21"/>
        <v>0.98685201692011693</v>
      </c>
      <c r="E276">
        <f t="shared" ca="1" si="21"/>
        <v>0.30126162746709439</v>
      </c>
      <c r="F276">
        <v>0.40031455386674475</v>
      </c>
      <c r="G276">
        <v>5.0224849715263642E-2</v>
      </c>
      <c r="H276">
        <v>1.9642759508806562E-2</v>
      </c>
      <c r="J276">
        <f t="shared" si="24"/>
        <v>13863</v>
      </c>
      <c r="K276" s="4">
        <f t="shared" si="25"/>
        <v>81.004496994305271</v>
      </c>
      <c r="L276" s="4">
        <f t="shared" si="26"/>
        <v>43</v>
      </c>
      <c r="N276" s="4">
        <f t="shared" si="22"/>
        <v>732812.65816794592</v>
      </c>
    </row>
    <row r="277" spans="3:14" x14ac:dyDescent="0.3">
      <c r="C277">
        <f t="shared" ca="1" si="23"/>
        <v>0.18463460459651782</v>
      </c>
      <c r="D277">
        <f t="shared" ca="1" si="21"/>
        <v>0.83466653608197228</v>
      </c>
      <c r="E277">
        <f t="shared" ca="1" si="21"/>
        <v>0.1703917540991311</v>
      </c>
      <c r="F277">
        <v>0.78488561884295815</v>
      </c>
      <c r="G277">
        <v>0.22996703350438152</v>
      </c>
      <c r="H277">
        <v>0.72197428435293332</v>
      </c>
      <c r="J277">
        <f t="shared" si="24"/>
        <v>18549</v>
      </c>
      <c r="K277" s="4">
        <f t="shared" si="25"/>
        <v>84.599340670087628</v>
      </c>
      <c r="L277" s="4">
        <f t="shared" si="26"/>
        <v>46</v>
      </c>
      <c r="N277" s="4">
        <f t="shared" si="22"/>
        <v>1196213.8299105447</v>
      </c>
    </row>
    <row r="278" spans="3:14" x14ac:dyDescent="0.3">
      <c r="C278">
        <f t="shared" ca="1" si="23"/>
        <v>8.6189363377324746E-2</v>
      </c>
      <c r="D278">
        <f t="shared" ca="1" si="21"/>
        <v>0.37288844494842033</v>
      </c>
      <c r="E278">
        <f t="shared" ca="1" si="21"/>
        <v>0.79059682458455038</v>
      </c>
      <c r="F278">
        <v>0.8661804611348537</v>
      </c>
      <c r="G278">
        <v>0.7818571893315257</v>
      </c>
      <c r="H278">
        <v>7.9000279502718485E-2</v>
      </c>
      <c r="J278">
        <f t="shared" si="24"/>
        <v>19988</v>
      </c>
      <c r="K278" s="4">
        <f t="shared" si="25"/>
        <v>95.637143786630517</v>
      </c>
      <c r="L278" s="4">
        <f t="shared" si="26"/>
        <v>43</v>
      </c>
      <c r="N278" s="4">
        <f t="shared" si="22"/>
        <v>1205932.7699928288</v>
      </c>
    </row>
    <row r="279" spans="3:14" x14ac:dyDescent="0.3">
      <c r="C279">
        <f t="shared" ca="1" si="23"/>
        <v>0.99002186000422687</v>
      </c>
      <c r="D279">
        <f t="shared" ca="1" si="21"/>
        <v>0.13936083351874817</v>
      </c>
      <c r="E279">
        <f t="shared" ca="1" si="21"/>
        <v>0.34871153772734798</v>
      </c>
      <c r="F279">
        <v>0.89012219932846659</v>
      </c>
      <c r="G279">
        <v>0.10306163867385609</v>
      </c>
      <c r="H279">
        <v>0.34057621569789542</v>
      </c>
      <c r="J279">
        <f t="shared" si="24"/>
        <v>20522</v>
      </c>
      <c r="K279" s="4">
        <f t="shared" si="25"/>
        <v>82.061232773477116</v>
      </c>
      <c r="L279" s="4">
        <f t="shared" si="26"/>
        <v>45</v>
      </c>
      <c r="N279" s="4">
        <f t="shared" si="22"/>
        <v>1502427.3810227024</v>
      </c>
    </row>
    <row r="280" spans="3:14" x14ac:dyDescent="0.3">
      <c r="C280">
        <f t="shared" ca="1" si="23"/>
        <v>0.32333370215192059</v>
      </c>
      <c r="D280">
        <f t="shared" ca="1" si="21"/>
        <v>0.71008964089370463</v>
      </c>
      <c r="E280">
        <f t="shared" ca="1" si="21"/>
        <v>0.11325838133142041</v>
      </c>
      <c r="F280">
        <v>0.41625204409587324</v>
      </c>
      <c r="G280">
        <v>0.82550716728752271</v>
      </c>
      <c r="H280">
        <v>0.73911072421817448</v>
      </c>
      <c r="J280">
        <f t="shared" si="24"/>
        <v>14048</v>
      </c>
      <c r="K280" s="4">
        <f t="shared" si="25"/>
        <v>96.51014334575045</v>
      </c>
      <c r="L280" s="4">
        <f t="shared" si="26"/>
        <v>46</v>
      </c>
      <c r="N280" s="4">
        <f t="shared" si="22"/>
        <v>495969.5062788974</v>
      </c>
    </row>
    <row r="281" spans="3:14" x14ac:dyDescent="0.3">
      <c r="C281">
        <f t="shared" ca="1" si="23"/>
        <v>8.0939179346440016E-2</v>
      </c>
      <c r="D281">
        <f t="shared" ca="1" si="21"/>
        <v>0.57416682571155797</v>
      </c>
      <c r="E281">
        <f t="shared" ca="1" si="21"/>
        <v>0.63517591333646328</v>
      </c>
      <c r="F281">
        <v>0.36285325998102935</v>
      </c>
      <c r="G281">
        <v>0.72576459033607343</v>
      </c>
      <c r="H281">
        <v>0.31597009545792643</v>
      </c>
      <c r="J281">
        <f t="shared" si="24"/>
        <v>13421</v>
      </c>
      <c r="K281" s="4">
        <f t="shared" si="25"/>
        <v>94.515291806721464</v>
      </c>
      <c r="L281" s="4">
        <f t="shared" si="26"/>
        <v>45</v>
      </c>
      <c r="N281" s="4">
        <f t="shared" si="22"/>
        <v>469394.26866199146</v>
      </c>
    </row>
    <row r="282" spans="3:14" x14ac:dyDescent="0.3">
      <c r="C282">
        <f t="shared" ca="1" si="23"/>
        <v>0.51182662965594827</v>
      </c>
      <c r="D282">
        <f t="shared" ca="1" si="21"/>
        <v>0.80987118577867634</v>
      </c>
      <c r="E282">
        <f t="shared" ca="1" si="21"/>
        <v>0.8763453649434052</v>
      </c>
      <c r="F282">
        <v>0.75469733860212318</v>
      </c>
      <c r="G282">
        <v>0.19509948527494769</v>
      </c>
      <c r="H282">
        <v>0.98064514710904138</v>
      </c>
      <c r="J282">
        <f t="shared" si="24"/>
        <v>18102</v>
      </c>
      <c r="K282" s="4">
        <f t="shared" si="25"/>
        <v>83.901989705498949</v>
      </c>
      <c r="L282" s="4">
        <f t="shared" si="26"/>
        <v>47</v>
      </c>
      <c r="N282" s="4">
        <f t="shared" si="22"/>
        <v>1137810.1823510579</v>
      </c>
    </row>
    <row r="283" spans="3:14" x14ac:dyDescent="0.3">
      <c r="C283">
        <f t="shared" ca="1" si="23"/>
        <v>0.58001880594096655</v>
      </c>
      <c r="D283">
        <f t="shared" ca="1" si="21"/>
        <v>0.73351616415428356</v>
      </c>
      <c r="E283">
        <f t="shared" ca="1" si="21"/>
        <v>0.30181108977126936</v>
      </c>
      <c r="F283">
        <v>0.59526472874443737</v>
      </c>
      <c r="G283">
        <v>0.66032280267572308</v>
      </c>
      <c r="H283">
        <v>0.52643848337518495</v>
      </c>
      <c r="J283">
        <f t="shared" si="24"/>
        <v>16084</v>
      </c>
      <c r="K283" s="4">
        <f t="shared" si="25"/>
        <v>93.206456053514458</v>
      </c>
      <c r="L283" s="4">
        <f t="shared" si="26"/>
        <v>45</v>
      </c>
      <c r="N283" s="4">
        <f t="shared" si="22"/>
        <v>782003.36083527375</v>
      </c>
    </row>
    <row r="284" spans="3:14" x14ac:dyDescent="0.3">
      <c r="C284">
        <f t="shared" ca="1" si="23"/>
        <v>0.90418050084121071</v>
      </c>
      <c r="D284">
        <f t="shared" ca="1" si="21"/>
        <v>0.97828925548514478</v>
      </c>
      <c r="E284">
        <f t="shared" ca="1" si="21"/>
        <v>0.30688692880681501</v>
      </c>
      <c r="F284">
        <v>0.24675339527889251</v>
      </c>
      <c r="G284">
        <v>0.92149314053313014</v>
      </c>
      <c r="H284">
        <v>0.34470094041022925</v>
      </c>
      <c r="J284">
        <f t="shared" si="24"/>
        <v>11918</v>
      </c>
      <c r="K284" s="4">
        <f t="shared" si="25"/>
        <v>98.429862810662598</v>
      </c>
      <c r="L284" s="4">
        <f t="shared" si="26"/>
        <v>45</v>
      </c>
      <c r="N284" s="4">
        <f t="shared" si="22"/>
        <v>258184.89502252312</v>
      </c>
    </row>
    <row r="285" spans="3:14" x14ac:dyDescent="0.3">
      <c r="C285">
        <f t="shared" ca="1" si="23"/>
        <v>0.17938695117361114</v>
      </c>
      <c r="D285">
        <f t="shared" ca="1" si="21"/>
        <v>0.76440092130736181</v>
      </c>
      <c r="E285">
        <f t="shared" ca="1" si="21"/>
        <v>0.17437678467356477</v>
      </c>
      <c r="F285">
        <v>0.17038235799688561</v>
      </c>
      <c r="G285">
        <v>0.49307066626601859</v>
      </c>
      <c r="H285">
        <v>0.5134487591680239</v>
      </c>
      <c r="J285">
        <f t="shared" si="24"/>
        <v>10713</v>
      </c>
      <c r="K285" s="4">
        <f t="shared" si="25"/>
        <v>89.86141332532037</v>
      </c>
      <c r="L285" s="4">
        <f t="shared" si="26"/>
        <v>45</v>
      </c>
      <c r="N285" s="4">
        <f t="shared" si="22"/>
        <v>222766.67904584296</v>
      </c>
    </row>
    <row r="286" spans="3:14" x14ac:dyDescent="0.3">
      <c r="C286">
        <f t="shared" ca="1" si="23"/>
        <v>0.3308315739239065</v>
      </c>
      <c r="D286">
        <f t="shared" ca="1" si="21"/>
        <v>0.28935779161272157</v>
      </c>
      <c r="E286">
        <f t="shared" ca="1" si="21"/>
        <v>0.48262329826910022</v>
      </c>
      <c r="F286">
        <v>0.56655100866748631</v>
      </c>
      <c r="G286">
        <v>0.91830572902240959</v>
      </c>
      <c r="H286">
        <v>0.98153216283069578</v>
      </c>
      <c r="J286">
        <f t="shared" si="24"/>
        <v>15754</v>
      </c>
      <c r="K286" s="4">
        <f t="shared" si="25"/>
        <v>98.366114580448198</v>
      </c>
      <c r="L286" s="4">
        <f t="shared" si="26"/>
        <v>47</v>
      </c>
      <c r="N286" s="4">
        <f t="shared" si="22"/>
        <v>632648.23089961917</v>
      </c>
    </row>
    <row r="287" spans="3:14" x14ac:dyDescent="0.3">
      <c r="C287">
        <f t="shared" ca="1" si="23"/>
        <v>0.76940098658702361</v>
      </c>
      <c r="D287">
        <f t="shared" ca="1" si="23"/>
        <v>0.71808468248278712</v>
      </c>
      <c r="E287">
        <f t="shared" ca="1" si="23"/>
        <v>0.67524652605883084</v>
      </c>
      <c r="F287">
        <v>0.75236450594371318</v>
      </c>
      <c r="G287">
        <v>0.78324936330720996</v>
      </c>
      <c r="H287">
        <v>0.46009309512273877</v>
      </c>
      <c r="J287">
        <f t="shared" si="24"/>
        <v>18068</v>
      </c>
      <c r="K287" s="4">
        <f t="shared" si="25"/>
        <v>95.664987266144195</v>
      </c>
      <c r="L287" s="4">
        <f t="shared" si="26"/>
        <v>45</v>
      </c>
      <c r="N287" s="4">
        <f t="shared" ref="N287:N350" si="27">J287*($C$22-K287-L287)-$C$24-$C$23</f>
        <v>957397.01007530699</v>
      </c>
    </row>
    <row r="288" spans="3:14" x14ac:dyDescent="0.3">
      <c r="C288">
        <f t="shared" ref="C288:D351" ca="1" si="28">RAND()</f>
        <v>0.96793063326122264</v>
      </c>
      <c r="D288">
        <f t="shared" ca="1" si="28"/>
        <v>0.52670581949293616</v>
      </c>
      <c r="E288">
        <f t="shared" ref="E288:E351" ca="1" si="29">RAND()</f>
        <v>0.94355619649543798</v>
      </c>
      <c r="F288">
        <v>0.47727445600730334</v>
      </c>
      <c r="G288">
        <v>0.71963021666875027</v>
      </c>
      <c r="H288">
        <v>0.66144704334157689</v>
      </c>
      <c r="J288">
        <f t="shared" ref="J288:J351" si="30">INT(_xlfn.NORM.INV(F288,$D$6,$D$7))</f>
        <v>14743</v>
      </c>
      <c r="K288" s="4">
        <f t="shared" ref="K288:K351" si="31">$D$10+($D$11-$D$10)*G288</f>
        <v>94.392604333375004</v>
      </c>
      <c r="L288" s="4">
        <f t="shared" ref="L288:L351" si="32">VLOOKUP(H288,$P$31:$R$35,3)</f>
        <v>45</v>
      </c>
      <c r="N288" s="4">
        <f t="shared" si="27"/>
        <v>615941.83431305224</v>
      </c>
    </row>
    <row r="289" spans="3:14" x14ac:dyDescent="0.3">
      <c r="C289">
        <f t="shared" ca="1" si="28"/>
        <v>8.585634879725168E-2</v>
      </c>
      <c r="D289">
        <f t="shared" ca="1" si="28"/>
        <v>0.48534280751304337</v>
      </c>
      <c r="E289">
        <f t="shared" ca="1" si="29"/>
        <v>0.49117883362521564</v>
      </c>
      <c r="F289">
        <v>3.7646601984479666E-2</v>
      </c>
      <c r="G289">
        <v>0.71768302683367258</v>
      </c>
      <c r="H289">
        <v>0.33057893060671584</v>
      </c>
      <c r="J289">
        <f t="shared" si="30"/>
        <v>6995</v>
      </c>
      <c r="K289" s="4">
        <f t="shared" si="31"/>
        <v>94.353660536673459</v>
      </c>
      <c r="L289" s="4">
        <f t="shared" si="32"/>
        <v>45</v>
      </c>
      <c r="N289" s="4">
        <f t="shared" si="27"/>
        <v>-233023.8554540308</v>
      </c>
    </row>
    <row r="290" spans="3:14" x14ac:dyDescent="0.3">
      <c r="C290">
        <f t="shared" ca="1" si="28"/>
        <v>0.64650622377887168</v>
      </c>
      <c r="D290">
        <f t="shared" ca="1" si="28"/>
        <v>0.94676541979167306</v>
      </c>
      <c r="E290">
        <f t="shared" ca="1" si="29"/>
        <v>6.084573451735531E-2</v>
      </c>
      <c r="F290">
        <v>0.57081508109914814</v>
      </c>
      <c r="G290">
        <v>0.91507284528370725</v>
      </c>
      <c r="H290">
        <v>0.28953049515722462</v>
      </c>
      <c r="J290">
        <f t="shared" si="30"/>
        <v>15803</v>
      </c>
      <c r="K290" s="4">
        <f t="shared" si="31"/>
        <v>98.301456905674144</v>
      </c>
      <c r="L290" s="4">
        <f t="shared" si="32"/>
        <v>44</v>
      </c>
      <c r="N290" s="4">
        <f t="shared" si="27"/>
        <v>686157.07651963155</v>
      </c>
    </row>
    <row r="291" spans="3:14" x14ac:dyDescent="0.3">
      <c r="C291">
        <f t="shared" ca="1" si="28"/>
        <v>0.74224708762088165</v>
      </c>
      <c r="D291">
        <f t="shared" ca="1" si="28"/>
        <v>0.16638043945227765</v>
      </c>
      <c r="E291">
        <f t="shared" ca="1" si="29"/>
        <v>0.57583815799703597</v>
      </c>
      <c r="F291">
        <v>0.69579953343041079</v>
      </c>
      <c r="G291">
        <v>0.89789045125337552</v>
      </c>
      <c r="H291">
        <v>0.54428629442189924</v>
      </c>
      <c r="J291">
        <f t="shared" si="30"/>
        <v>17305</v>
      </c>
      <c r="K291" s="4">
        <f t="shared" si="31"/>
        <v>97.957809025067519</v>
      </c>
      <c r="L291" s="4">
        <f t="shared" si="32"/>
        <v>45</v>
      </c>
      <c r="N291" s="4">
        <f t="shared" si="27"/>
        <v>835060.11482120655</v>
      </c>
    </row>
    <row r="292" spans="3:14" x14ac:dyDescent="0.3">
      <c r="C292">
        <f t="shared" ca="1" si="28"/>
        <v>0.42407182070068594</v>
      </c>
      <c r="D292">
        <f t="shared" ca="1" si="28"/>
        <v>0.22981775338937105</v>
      </c>
      <c r="E292">
        <f t="shared" ca="1" si="29"/>
        <v>0.31094535414882574</v>
      </c>
      <c r="F292">
        <v>0.17665892702087216</v>
      </c>
      <c r="G292">
        <v>0.14063014740314805</v>
      </c>
      <c r="H292">
        <v>0.98644959217230588</v>
      </c>
      <c r="J292">
        <f t="shared" si="30"/>
        <v>10823</v>
      </c>
      <c r="K292" s="4">
        <f t="shared" si="31"/>
        <v>82.81260294806296</v>
      </c>
      <c r="L292" s="4">
        <f t="shared" si="32"/>
        <v>47</v>
      </c>
      <c r="N292" s="4">
        <f t="shared" si="27"/>
        <v>289965.19829311455</v>
      </c>
    </row>
    <row r="293" spans="3:14" x14ac:dyDescent="0.3">
      <c r="C293">
        <f t="shared" ca="1" si="28"/>
        <v>0.44969822278565874</v>
      </c>
      <c r="D293">
        <f t="shared" ca="1" si="28"/>
        <v>0.39382674190894995</v>
      </c>
      <c r="E293">
        <f t="shared" ca="1" si="29"/>
        <v>0.56875274189763225</v>
      </c>
      <c r="F293">
        <v>0.82565876515750092</v>
      </c>
      <c r="G293">
        <v>0.56016470897013271</v>
      </c>
      <c r="H293">
        <v>0.2647862536604495</v>
      </c>
      <c r="J293">
        <f t="shared" si="30"/>
        <v>19217</v>
      </c>
      <c r="K293" s="4">
        <f t="shared" si="31"/>
        <v>91.203294179402661</v>
      </c>
      <c r="L293" s="4">
        <f t="shared" si="32"/>
        <v>44</v>
      </c>
      <c r="N293" s="4">
        <f t="shared" si="27"/>
        <v>1186831.2957544192</v>
      </c>
    </row>
    <row r="294" spans="3:14" x14ac:dyDescent="0.3">
      <c r="C294">
        <f t="shared" ca="1" si="28"/>
        <v>0.95493110001034065</v>
      </c>
      <c r="D294">
        <f t="shared" ca="1" si="28"/>
        <v>0.60549696342127324</v>
      </c>
      <c r="E294">
        <f t="shared" ca="1" si="29"/>
        <v>0.93564913793322857</v>
      </c>
      <c r="F294">
        <v>0.7790304908950163</v>
      </c>
      <c r="G294">
        <v>0.95944928900007886</v>
      </c>
      <c r="H294">
        <v>0.88307625229157027</v>
      </c>
      <c r="J294">
        <f t="shared" si="30"/>
        <v>18460</v>
      </c>
      <c r="K294" s="4">
        <f t="shared" si="31"/>
        <v>99.188985780001573</v>
      </c>
      <c r="L294" s="4">
        <f t="shared" si="32"/>
        <v>46</v>
      </c>
      <c r="N294" s="4">
        <f t="shared" si="27"/>
        <v>916351.32250117068</v>
      </c>
    </row>
    <row r="295" spans="3:14" x14ac:dyDescent="0.3">
      <c r="C295">
        <f t="shared" ca="1" si="28"/>
        <v>5.6905144602186541E-2</v>
      </c>
      <c r="D295">
        <f t="shared" ca="1" si="28"/>
        <v>0.94320747890568801</v>
      </c>
      <c r="E295">
        <f t="shared" ca="1" si="29"/>
        <v>7.8265938649547673E-2</v>
      </c>
      <c r="F295">
        <v>0.72987620737481507</v>
      </c>
      <c r="G295">
        <v>0.96598571329694183</v>
      </c>
      <c r="H295">
        <v>0.30281192863540463</v>
      </c>
      <c r="J295">
        <f t="shared" si="30"/>
        <v>17755</v>
      </c>
      <c r="K295" s="4">
        <f t="shared" si="31"/>
        <v>99.319714265938842</v>
      </c>
      <c r="L295" s="4">
        <f t="shared" si="32"/>
        <v>45</v>
      </c>
      <c r="N295" s="4">
        <f t="shared" si="27"/>
        <v>858598.47320825583</v>
      </c>
    </row>
    <row r="296" spans="3:14" x14ac:dyDescent="0.3">
      <c r="C296">
        <f t="shared" ca="1" si="28"/>
        <v>0.15928642755216915</v>
      </c>
      <c r="D296">
        <f t="shared" ca="1" si="28"/>
        <v>0.22837121143378591</v>
      </c>
      <c r="E296">
        <f t="shared" ca="1" si="29"/>
        <v>0.76006005827501688</v>
      </c>
      <c r="F296">
        <v>0.86477971255075237</v>
      </c>
      <c r="G296">
        <v>0.16828108182129753</v>
      </c>
      <c r="H296">
        <v>0.49794489983942736</v>
      </c>
      <c r="J296">
        <f t="shared" si="30"/>
        <v>19959</v>
      </c>
      <c r="K296" s="4">
        <f t="shared" si="31"/>
        <v>83.365621636425956</v>
      </c>
      <c r="L296" s="4">
        <f t="shared" si="32"/>
        <v>45</v>
      </c>
      <c r="N296" s="4">
        <f t="shared" si="27"/>
        <v>1407741.5577585748</v>
      </c>
    </row>
    <row r="297" spans="3:14" x14ac:dyDescent="0.3">
      <c r="C297">
        <f t="shared" ca="1" si="28"/>
        <v>0.99698488744915081</v>
      </c>
      <c r="D297">
        <f t="shared" ca="1" si="28"/>
        <v>0.89988093539516401</v>
      </c>
      <c r="E297">
        <f t="shared" ca="1" si="29"/>
        <v>0.69428942040580066</v>
      </c>
      <c r="F297">
        <v>7.2598145774269818E-2</v>
      </c>
      <c r="G297">
        <v>0.9375504976231781</v>
      </c>
      <c r="H297">
        <v>0.19703437417166492</v>
      </c>
      <c r="J297">
        <f t="shared" si="30"/>
        <v>8444</v>
      </c>
      <c r="K297" s="4">
        <f t="shared" si="31"/>
        <v>98.751009952463562</v>
      </c>
      <c r="L297" s="4">
        <f t="shared" si="32"/>
        <v>44</v>
      </c>
      <c r="N297" s="4">
        <f t="shared" si="27"/>
        <v>-102833.52803860232</v>
      </c>
    </row>
    <row r="298" spans="3:14" x14ac:dyDescent="0.3">
      <c r="C298">
        <f t="shared" ca="1" si="28"/>
        <v>0.78204946679172649</v>
      </c>
      <c r="D298">
        <f t="shared" ca="1" si="28"/>
        <v>0.14748495713867715</v>
      </c>
      <c r="E298">
        <f t="shared" ca="1" si="29"/>
        <v>0.38293582743585675</v>
      </c>
      <c r="F298">
        <v>0.75410398605358764</v>
      </c>
      <c r="G298">
        <v>0.15394067090284336</v>
      </c>
      <c r="H298">
        <v>0.7631565959056763</v>
      </c>
      <c r="J298">
        <f t="shared" si="30"/>
        <v>18093</v>
      </c>
      <c r="K298" s="4">
        <f t="shared" si="31"/>
        <v>83.078813418056868</v>
      </c>
      <c r="L298" s="4">
        <f t="shared" si="32"/>
        <v>46</v>
      </c>
      <c r="N298" s="4">
        <f t="shared" si="27"/>
        <v>1169734.0288270968</v>
      </c>
    </row>
    <row r="299" spans="3:14" x14ac:dyDescent="0.3">
      <c r="C299">
        <f t="shared" ca="1" si="28"/>
        <v>5.2758598780625721E-2</v>
      </c>
      <c r="D299">
        <f t="shared" ca="1" si="28"/>
        <v>0.83555499348110596</v>
      </c>
      <c r="E299">
        <f t="shared" ca="1" si="29"/>
        <v>0.59155990336093323</v>
      </c>
      <c r="F299">
        <v>0.32046876222606813</v>
      </c>
      <c r="G299">
        <v>0.95423379282447029</v>
      </c>
      <c r="H299">
        <v>0.18005444645814928</v>
      </c>
      <c r="J299">
        <f t="shared" si="30"/>
        <v>12901</v>
      </c>
      <c r="K299" s="4">
        <f t="shared" si="31"/>
        <v>99.084675856489412</v>
      </c>
      <c r="L299" s="4">
        <f t="shared" si="32"/>
        <v>44</v>
      </c>
      <c r="N299" s="4">
        <f t="shared" si="27"/>
        <v>366413.59677543002</v>
      </c>
    </row>
    <row r="300" spans="3:14" x14ac:dyDescent="0.3">
      <c r="C300">
        <f t="shared" ca="1" si="28"/>
        <v>0.11536182760698777</v>
      </c>
      <c r="D300">
        <f t="shared" ca="1" si="28"/>
        <v>0.21576009357974091</v>
      </c>
      <c r="E300">
        <f t="shared" ca="1" si="29"/>
        <v>0.4091200702535247</v>
      </c>
      <c r="F300">
        <v>0.49906108711212971</v>
      </c>
      <c r="G300">
        <v>0.56050157132841094</v>
      </c>
      <c r="H300">
        <v>0.9314209863145283</v>
      </c>
      <c r="J300">
        <f t="shared" si="30"/>
        <v>14989</v>
      </c>
      <c r="K300" s="4">
        <f t="shared" si="31"/>
        <v>91.210031426568221</v>
      </c>
      <c r="L300" s="4">
        <f t="shared" si="32"/>
        <v>47</v>
      </c>
      <c r="N300" s="4">
        <f t="shared" si="27"/>
        <v>660630.83894716925</v>
      </c>
    </row>
    <row r="301" spans="3:14" x14ac:dyDescent="0.3">
      <c r="C301">
        <f t="shared" ca="1" si="28"/>
        <v>0.59864336867979617</v>
      </c>
      <c r="D301">
        <f t="shared" ca="1" si="28"/>
        <v>0.40480070995097028</v>
      </c>
      <c r="E301">
        <f t="shared" ca="1" si="29"/>
        <v>0.82810382940200611</v>
      </c>
      <c r="F301">
        <v>0.12426697953684629</v>
      </c>
      <c r="G301">
        <v>0.57488449433855315</v>
      </c>
      <c r="H301">
        <v>0.86505577093969566</v>
      </c>
      <c r="J301">
        <f t="shared" si="30"/>
        <v>9807</v>
      </c>
      <c r="K301" s="4">
        <f t="shared" si="31"/>
        <v>91.49768988677107</v>
      </c>
      <c r="L301" s="4">
        <f t="shared" si="32"/>
        <v>46</v>
      </c>
      <c r="N301" s="4">
        <f t="shared" si="27"/>
        <v>93503.155280436156</v>
      </c>
    </row>
    <row r="302" spans="3:14" x14ac:dyDescent="0.3">
      <c r="C302">
        <f t="shared" ca="1" si="28"/>
        <v>0.438230712821706</v>
      </c>
      <c r="D302">
        <f t="shared" ca="1" si="28"/>
        <v>0.60362778714518817</v>
      </c>
      <c r="E302">
        <f t="shared" ca="1" si="29"/>
        <v>0.39030496094293943</v>
      </c>
      <c r="F302">
        <v>7.0760287784008002E-2</v>
      </c>
      <c r="G302">
        <v>0.32466315275198121</v>
      </c>
      <c r="H302">
        <v>0.75919986078719404</v>
      </c>
      <c r="J302">
        <f t="shared" si="30"/>
        <v>8384</v>
      </c>
      <c r="K302" s="4">
        <f t="shared" si="31"/>
        <v>86.49326305503962</v>
      </c>
      <c r="L302" s="4">
        <f t="shared" si="32"/>
        <v>46</v>
      </c>
      <c r="N302" s="4">
        <f t="shared" si="27"/>
        <v>-23207.517453452223</v>
      </c>
    </row>
    <row r="303" spans="3:14" x14ac:dyDescent="0.3">
      <c r="C303">
        <f t="shared" ca="1" si="28"/>
        <v>6.8069442738731278E-2</v>
      </c>
      <c r="D303">
        <f t="shared" ca="1" si="28"/>
        <v>3.5389223450361662E-2</v>
      </c>
      <c r="E303">
        <f t="shared" ca="1" si="29"/>
        <v>0.23258836796932092</v>
      </c>
      <c r="F303">
        <v>0.32717823115689892</v>
      </c>
      <c r="G303">
        <v>0.63490770831103538</v>
      </c>
      <c r="H303">
        <v>0.39486131096159793</v>
      </c>
      <c r="J303">
        <f t="shared" si="30"/>
        <v>12985</v>
      </c>
      <c r="K303" s="4">
        <f t="shared" si="31"/>
        <v>92.698154166220704</v>
      </c>
      <c r="L303" s="4">
        <f t="shared" si="32"/>
        <v>45</v>
      </c>
      <c r="N303" s="4">
        <f t="shared" si="27"/>
        <v>445254.46815162408</v>
      </c>
    </row>
    <row r="304" spans="3:14" x14ac:dyDescent="0.3">
      <c r="C304">
        <f t="shared" ca="1" si="28"/>
        <v>0.93099887779280666</v>
      </c>
      <c r="D304">
        <f t="shared" ca="1" si="28"/>
        <v>0.69797456961250226</v>
      </c>
      <c r="E304">
        <f t="shared" ca="1" si="29"/>
        <v>0.10685020779177845</v>
      </c>
      <c r="F304">
        <v>0.81644269299068117</v>
      </c>
      <c r="G304">
        <v>0.73839381227756284</v>
      </c>
      <c r="H304">
        <v>0.12803185895294222</v>
      </c>
      <c r="J304">
        <f t="shared" si="30"/>
        <v>19058</v>
      </c>
      <c r="K304" s="4">
        <f t="shared" si="31"/>
        <v>94.767876245551264</v>
      </c>
      <c r="L304" s="4">
        <f t="shared" si="32"/>
        <v>44</v>
      </c>
      <c r="N304" s="4">
        <f t="shared" si="27"/>
        <v>1100803.814512284</v>
      </c>
    </row>
    <row r="305" spans="3:14" x14ac:dyDescent="0.3">
      <c r="C305">
        <f t="shared" ca="1" si="28"/>
        <v>0.4057205671162063</v>
      </c>
      <c r="D305">
        <f t="shared" ca="1" si="28"/>
        <v>0.8195888543727069</v>
      </c>
      <c r="E305">
        <f t="shared" ca="1" si="29"/>
        <v>3.9504856913206265E-2</v>
      </c>
      <c r="F305">
        <v>0.41085497051729636</v>
      </c>
      <c r="G305">
        <v>0.41942190771718202</v>
      </c>
      <c r="H305">
        <v>0.49467151448955127</v>
      </c>
      <c r="J305">
        <f t="shared" si="30"/>
        <v>13985</v>
      </c>
      <c r="K305" s="4">
        <f t="shared" si="31"/>
        <v>88.388438154343646</v>
      </c>
      <c r="L305" s="4">
        <f t="shared" si="32"/>
        <v>45</v>
      </c>
      <c r="N305" s="4">
        <f t="shared" si="27"/>
        <v>616827.69241150422</v>
      </c>
    </row>
    <row r="306" spans="3:14" x14ac:dyDescent="0.3">
      <c r="C306">
        <f t="shared" ca="1" si="28"/>
        <v>0.86098924944812805</v>
      </c>
      <c r="D306">
        <f t="shared" ca="1" si="28"/>
        <v>0.12552613472466456</v>
      </c>
      <c r="E306">
        <f t="shared" ca="1" si="29"/>
        <v>0.21911198361197004</v>
      </c>
      <c r="F306">
        <v>0.88598322975267374</v>
      </c>
      <c r="G306">
        <v>0.59297094466374234</v>
      </c>
      <c r="H306">
        <v>0.89834416363485703</v>
      </c>
      <c r="J306">
        <f t="shared" si="30"/>
        <v>20424</v>
      </c>
      <c r="K306" s="4">
        <f t="shared" si="31"/>
        <v>91.859418893274849</v>
      </c>
      <c r="L306" s="4">
        <f t="shared" si="32"/>
        <v>46</v>
      </c>
      <c r="N306" s="4">
        <f t="shared" si="27"/>
        <v>1269935.228523755</v>
      </c>
    </row>
    <row r="307" spans="3:14" x14ac:dyDescent="0.3">
      <c r="C307">
        <f t="shared" ca="1" si="28"/>
        <v>9.5142880875070279E-2</v>
      </c>
      <c r="D307">
        <f t="shared" ca="1" si="28"/>
        <v>2.0946029082257955E-2</v>
      </c>
      <c r="E307">
        <f t="shared" ca="1" si="29"/>
        <v>0.56696420199390662</v>
      </c>
      <c r="F307">
        <v>0.24796951583653681</v>
      </c>
      <c r="G307">
        <v>0.30549356076555623</v>
      </c>
      <c r="H307">
        <v>0.89838919325118816</v>
      </c>
      <c r="J307">
        <f t="shared" si="30"/>
        <v>11935</v>
      </c>
      <c r="K307" s="4">
        <f t="shared" si="31"/>
        <v>86.109871215311131</v>
      </c>
      <c r="L307" s="4">
        <f t="shared" si="32"/>
        <v>46</v>
      </c>
      <c r="N307" s="4">
        <f t="shared" si="27"/>
        <v>395083.68704526173</v>
      </c>
    </row>
    <row r="308" spans="3:14" x14ac:dyDescent="0.3">
      <c r="C308">
        <f t="shared" ca="1" si="28"/>
        <v>9.1952149657958171E-2</v>
      </c>
      <c r="D308">
        <f t="shared" ca="1" si="28"/>
        <v>0.83242184733447777</v>
      </c>
      <c r="E308">
        <f t="shared" ca="1" si="29"/>
        <v>0.47361407568162972</v>
      </c>
      <c r="F308">
        <v>0.27355493439282363</v>
      </c>
      <c r="G308">
        <v>1.9374571683890007E-2</v>
      </c>
      <c r="H308">
        <v>0.13830284098984014</v>
      </c>
      <c r="J308">
        <f t="shared" si="30"/>
        <v>12290</v>
      </c>
      <c r="K308" s="4">
        <f t="shared" si="31"/>
        <v>80.387491433677795</v>
      </c>
      <c r="L308" s="4">
        <f t="shared" si="32"/>
        <v>44</v>
      </c>
      <c r="N308" s="4">
        <f t="shared" si="27"/>
        <v>531487.73028010014</v>
      </c>
    </row>
    <row r="309" spans="3:14" x14ac:dyDescent="0.3">
      <c r="C309">
        <f t="shared" ca="1" si="28"/>
        <v>0.61450746469946682</v>
      </c>
      <c r="D309">
        <f t="shared" ca="1" si="28"/>
        <v>2.1498000105372728E-2</v>
      </c>
      <c r="E309">
        <f t="shared" ca="1" si="29"/>
        <v>0.30728311381055828</v>
      </c>
      <c r="F309">
        <v>0.9610742319729868</v>
      </c>
      <c r="G309">
        <v>0.27146657134306018</v>
      </c>
      <c r="H309">
        <v>0.8113503564176221</v>
      </c>
      <c r="J309">
        <f t="shared" si="30"/>
        <v>22934</v>
      </c>
      <c r="K309" s="4">
        <f t="shared" si="31"/>
        <v>85.429331426861211</v>
      </c>
      <c r="L309" s="4">
        <f t="shared" si="32"/>
        <v>46</v>
      </c>
      <c r="N309" s="4">
        <f t="shared" si="27"/>
        <v>1696365.713056365</v>
      </c>
    </row>
    <row r="310" spans="3:14" x14ac:dyDescent="0.3">
      <c r="C310">
        <f t="shared" ca="1" si="28"/>
        <v>0.22946133089115828</v>
      </c>
      <c r="D310">
        <f t="shared" ca="1" si="28"/>
        <v>0.15751502146906404</v>
      </c>
      <c r="E310">
        <f t="shared" ca="1" si="29"/>
        <v>0.21620791880648627</v>
      </c>
      <c r="F310">
        <v>0.31920276422936833</v>
      </c>
      <c r="G310">
        <v>0.89349383564270368</v>
      </c>
      <c r="H310">
        <v>0.23078933825180747</v>
      </c>
      <c r="J310">
        <f t="shared" si="30"/>
        <v>12885</v>
      </c>
      <c r="K310" s="4">
        <f t="shared" si="31"/>
        <v>97.869876712854079</v>
      </c>
      <c r="L310" s="4">
        <f t="shared" si="32"/>
        <v>44</v>
      </c>
      <c r="N310" s="4">
        <f t="shared" si="27"/>
        <v>380371.63855487527</v>
      </c>
    </row>
    <row r="311" spans="3:14" x14ac:dyDescent="0.3">
      <c r="C311">
        <f t="shared" ca="1" si="28"/>
        <v>0.12440756974659484</v>
      </c>
      <c r="D311">
        <f t="shared" ca="1" si="28"/>
        <v>7.3402851407189607E-2</v>
      </c>
      <c r="E311">
        <f t="shared" ca="1" si="29"/>
        <v>9.7883439975165465E-2</v>
      </c>
      <c r="F311">
        <v>0.36118291136687042</v>
      </c>
      <c r="G311">
        <v>0.59419584465503661</v>
      </c>
      <c r="H311">
        <v>0.36049370821059912</v>
      </c>
      <c r="J311">
        <f t="shared" si="30"/>
        <v>13401</v>
      </c>
      <c r="K311" s="4">
        <f t="shared" si="31"/>
        <v>91.883916893100732</v>
      </c>
      <c r="L311" s="4">
        <f t="shared" si="32"/>
        <v>45</v>
      </c>
      <c r="N311" s="4">
        <f t="shared" si="27"/>
        <v>502467.62971555721</v>
      </c>
    </row>
    <row r="312" spans="3:14" x14ac:dyDescent="0.3">
      <c r="C312">
        <f t="shared" ca="1" si="28"/>
        <v>0.43842346383087938</v>
      </c>
      <c r="D312">
        <f t="shared" ca="1" si="28"/>
        <v>1.2304089517960914E-2</v>
      </c>
      <c r="E312">
        <f t="shared" ca="1" si="29"/>
        <v>0.78493638693238199</v>
      </c>
      <c r="F312">
        <v>0.80365772731964125</v>
      </c>
      <c r="G312">
        <v>0.60769079757275235</v>
      </c>
      <c r="H312">
        <v>0.90622798183437758</v>
      </c>
      <c r="J312">
        <f t="shared" si="30"/>
        <v>18846</v>
      </c>
      <c r="K312" s="4">
        <f t="shared" si="31"/>
        <v>92.153815951455044</v>
      </c>
      <c r="L312" s="4">
        <f t="shared" si="32"/>
        <v>47</v>
      </c>
      <c r="N312" s="4">
        <f t="shared" si="27"/>
        <v>1070161.1845788783</v>
      </c>
    </row>
    <row r="313" spans="3:14" x14ac:dyDescent="0.3">
      <c r="C313">
        <f t="shared" ca="1" si="28"/>
        <v>0.45677480484048527</v>
      </c>
      <c r="D313">
        <f t="shared" ca="1" si="28"/>
        <v>0.85055108140200275</v>
      </c>
      <c r="E313">
        <f t="shared" ca="1" si="29"/>
        <v>0.85949042934346576</v>
      </c>
      <c r="F313">
        <v>0.19836087859475404</v>
      </c>
      <c r="G313">
        <v>0.24996333964515016</v>
      </c>
      <c r="H313">
        <v>0.66433502034758252</v>
      </c>
      <c r="J313">
        <f t="shared" si="30"/>
        <v>11186</v>
      </c>
      <c r="K313" s="4">
        <f t="shared" si="31"/>
        <v>84.999266792903001</v>
      </c>
      <c r="L313" s="4">
        <f t="shared" si="32"/>
        <v>45</v>
      </c>
      <c r="N313" s="4">
        <f t="shared" si="27"/>
        <v>331142.20165458694</v>
      </c>
    </row>
    <row r="314" spans="3:14" x14ac:dyDescent="0.3">
      <c r="C314">
        <f t="shared" ca="1" si="28"/>
        <v>0.63105527007123174</v>
      </c>
      <c r="D314">
        <f t="shared" ca="1" si="28"/>
        <v>0.38713023106544675</v>
      </c>
      <c r="E314">
        <f t="shared" ca="1" si="29"/>
        <v>0.73222423507634271</v>
      </c>
      <c r="F314">
        <v>0.88349145230085602</v>
      </c>
      <c r="G314">
        <v>0.38854215556143346</v>
      </c>
      <c r="H314">
        <v>5.8066423864610917E-2</v>
      </c>
      <c r="J314">
        <f t="shared" si="30"/>
        <v>20366</v>
      </c>
      <c r="K314" s="4">
        <f t="shared" si="31"/>
        <v>87.770843111228672</v>
      </c>
      <c r="L314" s="4">
        <f t="shared" si="32"/>
        <v>43</v>
      </c>
      <c r="N314" s="4">
        <f t="shared" si="27"/>
        <v>1407855.0091967173</v>
      </c>
    </row>
    <row r="315" spans="3:14" x14ac:dyDescent="0.3">
      <c r="C315">
        <f t="shared" ca="1" si="28"/>
        <v>0.98643436306836896</v>
      </c>
      <c r="D315">
        <f t="shared" ca="1" si="28"/>
        <v>0.34865531865136434</v>
      </c>
      <c r="E315">
        <f t="shared" ca="1" si="29"/>
        <v>0.38985626352225622</v>
      </c>
      <c r="F315">
        <v>0.57879382770944965</v>
      </c>
      <c r="G315">
        <v>5.515354801274297E-4</v>
      </c>
      <c r="H315">
        <v>0.59090421197948884</v>
      </c>
      <c r="J315">
        <f t="shared" si="30"/>
        <v>15894</v>
      </c>
      <c r="K315" s="4">
        <f t="shared" si="31"/>
        <v>80.011030709602551</v>
      </c>
      <c r="L315" s="4">
        <f t="shared" si="32"/>
        <v>45</v>
      </c>
      <c r="N315" s="4">
        <f t="shared" si="27"/>
        <v>970680.67790157697</v>
      </c>
    </row>
    <row r="316" spans="3:14" x14ac:dyDescent="0.3">
      <c r="C316">
        <f t="shared" ca="1" si="28"/>
        <v>0.48810775848312693</v>
      </c>
      <c r="D316">
        <f t="shared" ca="1" si="28"/>
        <v>0.36163557428578441</v>
      </c>
      <c r="E316">
        <f t="shared" ca="1" si="29"/>
        <v>0.39901235001074664</v>
      </c>
      <c r="F316">
        <v>5.973609993346618E-3</v>
      </c>
      <c r="G316">
        <v>0.27727343373129509</v>
      </c>
      <c r="H316">
        <v>0.55805425466318836</v>
      </c>
      <c r="J316">
        <f t="shared" si="30"/>
        <v>3688</v>
      </c>
      <c r="K316" s="4">
        <f t="shared" si="31"/>
        <v>85.545468674625909</v>
      </c>
      <c r="L316" s="4">
        <f t="shared" si="32"/>
        <v>45</v>
      </c>
      <c r="N316" s="4">
        <f t="shared" si="27"/>
        <v>-563139.68847202032</v>
      </c>
    </row>
    <row r="317" spans="3:14" x14ac:dyDescent="0.3">
      <c r="C317">
        <f t="shared" ca="1" si="28"/>
        <v>0.26491539233810812</v>
      </c>
      <c r="D317">
        <f t="shared" ca="1" si="28"/>
        <v>0.95796395399092082</v>
      </c>
      <c r="E317">
        <f t="shared" ca="1" si="29"/>
        <v>0.20423899824508696</v>
      </c>
      <c r="F317">
        <v>0.75237098075278175</v>
      </c>
      <c r="G317">
        <v>0.79342900582122888</v>
      </c>
      <c r="H317">
        <v>0.68189257153732741</v>
      </c>
      <c r="J317">
        <f t="shared" si="30"/>
        <v>18068</v>
      </c>
      <c r="K317" s="4">
        <f t="shared" si="31"/>
        <v>95.868580116424582</v>
      </c>
      <c r="L317" s="4">
        <f t="shared" si="32"/>
        <v>45</v>
      </c>
      <c r="N317" s="4">
        <f t="shared" si="27"/>
        <v>953718.49445644044</v>
      </c>
    </row>
    <row r="318" spans="3:14" x14ac:dyDescent="0.3">
      <c r="C318">
        <f t="shared" ca="1" si="28"/>
        <v>0.17902682975281448</v>
      </c>
      <c r="D318">
        <f t="shared" ca="1" si="28"/>
        <v>0.68270772061111362</v>
      </c>
      <c r="E318">
        <f t="shared" ca="1" si="29"/>
        <v>8.1107564315058167E-2</v>
      </c>
      <c r="F318">
        <v>0.44898084523588311</v>
      </c>
      <c r="G318">
        <v>0.50641805447892496</v>
      </c>
      <c r="H318">
        <v>0.35359647565505492</v>
      </c>
      <c r="J318">
        <f t="shared" si="30"/>
        <v>14422</v>
      </c>
      <c r="K318" s="4">
        <f t="shared" si="31"/>
        <v>90.128361089578505</v>
      </c>
      <c r="L318" s="4">
        <f t="shared" si="32"/>
        <v>45</v>
      </c>
      <c r="N318" s="4">
        <f t="shared" si="27"/>
        <v>642256.77636609878</v>
      </c>
    </row>
    <row r="319" spans="3:14" x14ac:dyDescent="0.3">
      <c r="C319">
        <f t="shared" ca="1" si="28"/>
        <v>0.8981314928475439</v>
      </c>
      <c r="D319">
        <f t="shared" ca="1" si="28"/>
        <v>0.34555757504273843</v>
      </c>
      <c r="E319">
        <f t="shared" ca="1" si="29"/>
        <v>0.79861520549490617</v>
      </c>
      <c r="F319">
        <v>0.11725719423503689</v>
      </c>
      <c r="G319">
        <v>0.75155150786389446</v>
      </c>
      <c r="H319">
        <v>0.66857427093986699</v>
      </c>
      <c r="J319">
        <f t="shared" si="30"/>
        <v>9650</v>
      </c>
      <c r="K319" s="4">
        <f t="shared" si="31"/>
        <v>95.031030157277883</v>
      </c>
      <c r="L319" s="4">
        <f t="shared" si="32"/>
        <v>45</v>
      </c>
      <c r="N319" s="4">
        <f t="shared" si="27"/>
        <v>51550.558982268441</v>
      </c>
    </row>
    <row r="320" spans="3:14" x14ac:dyDescent="0.3">
      <c r="C320">
        <f t="shared" ca="1" si="28"/>
        <v>0.2309302645687229</v>
      </c>
      <c r="D320">
        <f t="shared" ca="1" si="28"/>
        <v>0.75066078642872647</v>
      </c>
      <c r="E320">
        <f t="shared" ca="1" si="29"/>
        <v>0.89470165748688613</v>
      </c>
      <c r="F320">
        <v>0.83627926032454192</v>
      </c>
      <c r="G320">
        <v>0.70838893885395859</v>
      </c>
      <c r="H320">
        <v>0.72515672270946518</v>
      </c>
      <c r="J320">
        <f t="shared" si="30"/>
        <v>19406</v>
      </c>
      <c r="K320" s="4">
        <f t="shared" si="31"/>
        <v>94.167778777079178</v>
      </c>
      <c r="L320" s="4">
        <f t="shared" si="32"/>
        <v>46</v>
      </c>
      <c r="N320" s="4">
        <f t="shared" si="27"/>
        <v>1111998.0850520013</v>
      </c>
    </row>
    <row r="321" spans="3:14" x14ac:dyDescent="0.3">
      <c r="C321">
        <f t="shared" ca="1" si="28"/>
        <v>0.26477358666338524</v>
      </c>
      <c r="D321">
        <f t="shared" ca="1" si="28"/>
        <v>0.60055491695834129</v>
      </c>
      <c r="E321">
        <f t="shared" ca="1" si="29"/>
        <v>0.4326559196523807</v>
      </c>
      <c r="F321">
        <v>0.93288042523819448</v>
      </c>
      <c r="G321">
        <v>0.14322157714771633</v>
      </c>
      <c r="H321">
        <v>0.96295511704659287</v>
      </c>
      <c r="J321">
        <f t="shared" si="30"/>
        <v>21739</v>
      </c>
      <c r="K321" s="4">
        <f t="shared" si="31"/>
        <v>82.864431542954321</v>
      </c>
      <c r="L321" s="4">
        <f t="shared" si="32"/>
        <v>47</v>
      </c>
      <c r="N321" s="4">
        <f t="shared" si="27"/>
        <v>1589888.122687716</v>
      </c>
    </row>
    <row r="322" spans="3:14" x14ac:dyDescent="0.3">
      <c r="C322">
        <f t="shared" ca="1" si="28"/>
        <v>0.65568024842122385</v>
      </c>
      <c r="D322">
        <f t="shared" ca="1" si="28"/>
        <v>0.9878839027937919</v>
      </c>
      <c r="E322">
        <f t="shared" ca="1" si="29"/>
        <v>0.4110813957499303</v>
      </c>
      <c r="F322">
        <v>0.34514035906401042</v>
      </c>
      <c r="G322">
        <v>0.73002377426451559</v>
      </c>
      <c r="H322">
        <v>0.27457469855788152</v>
      </c>
      <c r="J322">
        <f t="shared" si="30"/>
        <v>13206</v>
      </c>
      <c r="K322" s="4">
        <f t="shared" si="31"/>
        <v>94.600475485290318</v>
      </c>
      <c r="L322" s="4">
        <f t="shared" si="32"/>
        <v>44</v>
      </c>
      <c r="N322" s="4">
        <f t="shared" si="27"/>
        <v>457936.12074125628</v>
      </c>
    </row>
    <row r="323" spans="3:14" x14ac:dyDescent="0.3">
      <c r="C323">
        <f t="shared" ca="1" si="28"/>
        <v>0.58922419252773273</v>
      </c>
      <c r="D323">
        <f t="shared" ca="1" si="28"/>
        <v>0.46201689374007027</v>
      </c>
      <c r="E323">
        <f t="shared" ca="1" si="29"/>
        <v>0.43174839773517626</v>
      </c>
      <c r="F323">
        <v>0.7223962180704504</v>
      </c>
      <c r="G323">
        <v>0.51607778422128003</v>
      </c>
      <c r="H323">
        <v>0.30368162761739592</v>
      </c>
      <c r="J323">
        <f t="shared" si="30"/>
        <v>17654</v>
      </c>
      <c r="K323" s="4">
        <f t="shared" si="31"/>
        <v>90.321555684425604</v>
      </c>
      <c r="L323" s="4">
        <f t="shared" si="32"/>
        <v>45</v>
      </c>
      <c r="N323" s="4">
        <f t="shared" si="27"/>
        <v>1006879.2559471501</v>
      </c>
    </row>
    <row r="324" spans="3:14" x14ac:dyDescent="0.3">
      <c r="C324">
        <f t="shared" ca="1" si="28"/>
        <v>3.6569738431591725E-2</v>
      </c>
      <c r="D324">
        <f t="shared" ca="1" si="28"/>
        <v>0.15175610159826514</v>
      </c>
      <c r="E324">
        <f t="shared" ca="1" si="29"/>
        <v>0.66663256978891727</v>
      </c>
      <c r="F324">
        <v>0.22910076939434665</v>
      </c>
      <c r="G324">
        <v>5.0306919864688937E-2</v>
      </c>
      <c r="H324">
        <v>0.53132610728652696</v>
      </c>
      <c r="J324">
        <f t="shared" si="30"/>
        <v>11661</v>
      </c>
      <c r="K324" s="4">
        <f t="shared" si="31"/>
        <v>81.006138397293782</v>
      </c>
      <c r="L324" s="4">
        <f t="shared" si="32"/>
        <v>45</v>
      </c>
      <c r="N324" s="4">
        <f t="shared" si="27"/>
        <v>434231.42014915706</v>
      </c>
    </row>
    <row r="325" spans="3:14" x14ac:dyDescent="0.3">
      <c r="C325">
        <f t="shared" ca="1" si="28"/>
        <v>0.42398902786674997</v>
      </c>
      <c r="D325">
        <f t="shared" ca="1" si="28"/>
        <v>0.84584903764286978</v>
      </c>
      <c r="E325">
        <f t="shared" ca="1" si="29"/>
        <v>0.67479969267226747</v>
      </c>
      <c r="F325">
        <v>0.97806552142957426</v>
      </c>
      <c r="G325">
        <v>0.71078309069138212</v>
      </c>
      <c r="H325">
        <v>0.84184302559369462</v>
      </c>
      <c r="J325">
        <f t="shared" si="30"/>
        <v>24069</v>
      </c>
      <c r="K325" s="4">
        <f t="shared" si="31"/>
        <v>94.215661813827637</v>
      </c>
      <c r="L325" s="4">
        <f t="shared" si="32"/>
        <v>46</v>
      </c>
      <c r="N325" s="4">
        <f t="shared" si="27"/>
        <v>1618330.2358029825</v>
      </c>
    </row>
    <row r="326" spans="3:14" x14ac:dyDescent="0.3">
      <c r="C326">
        <f t="shared" ca="1" si="28"/>
        <v>0.97955593882367553</v>
      </c>
      <c r="D326">
        <f t="shared" ca="1" si="28"/>
        <v>0.59088381303950899</v>
      </c>
      <c r="E326">
        <f t="shared" ca="1" si="29"/>
        <v>0.46564035594320907</v>
      </c>
      <c r="F326">
        <v>0.67651462058723788</v>
      </c>
      <c r="G326">
        <v>0.71291887155694034</v>
      </c>
      <c r="H326">
        <v>6.8221080236908982E-2</v>
      </c>
      <c r="J326">
        <f t="shared" si="30"/>
        <v>17060</v>
      </c>
      <c r="K326" s="4">
        <f t="shared" si="31"/>
        <v>94.258377431138811</v>
      </c>
      <c r="L326" s="4">
        <f t="shared" si="32"/>
        <v>43</v>
      </c>
      <c r="N326" s="4">
        <f t="shared" si="27"/>
        <v>906312.08102477202</v>
      </c>
    </row>
    <row r="327" spans="3:14" x14ac:dyDescent="0.3">
      <c r="C327">
        <f t="shared" ca="1" si="28"/>
        <v>0.59887259749700672</v>
      </c>
      <c r="D327">
        <f t="shared" ca="1" si="28"/>
        <v>9.1993449859134158E-2</v>
      </c>
      <c r="E327">
        <f t="shared" ca="1" si="29"/>
        <v>0.93293759997230108</v>
      </c>
      <c r="F327">
        <v>0.28142721535379356</v>
      </c>
      <c r="G327">
        <v>0.41652456234375523</v>
      </c>
      <c r="H327">
        <v>0.81897404644450689</v>
      </c>
      <c r="J327">
        <f t="shared" si="30"/>
        <v>12396</v>
      </c>
      <c r="K327" s="4">
        <f t="shared" si="31"/>
        <v>88.330491246875113</v>
      </c>
      <c r="L327" s="4">
        <f t="shared" si="32"/>
        <v>46</v>
      </c>
      <c r="N327" s="4">
        <f t="shared" si="27"/>
        <v>421443.23050373606</v>
      </c>
    </row>
    <row r="328" spans="3:14" x14ac:dyDescent="0.3">
      <c r="C328">
        <f t="shared" ca="1" si="28"/>
        <v>0.80160567692386708</v>
      </c>
      <c r="D328">
        <f t="shared" ca="1" si="28"/>
        <v>0.1335835212183949</v>
      </c>
      <c r="E328">
        <f t="shared" ca="1" si="29"/>
        <v>0.71849857360436076</v>
      </c>
      <c r="F328">
        <v>0.75096299049645288</v>
      </c>
      <c r="G328">
        <v>0.89764880822166149</v>
      </c>
      <c r="H328">
        <v>0.69777807496545019</v>
      </c>
      <c r="J328">
        <f t="shared" si="30"/>
        <v>18048</v>
      </c>
      <c r="K328" s="4">
        <f t="shared" si="31"/>
        <v>97.952976164433238</v>
      </c>
      <c r="L328" s="4">
        <f t="shared" si="32"/>
        <v>45</v>
      </c>
      <c r="N328" s="4">
        <f t="shared" si="27"/>
        <v>913936.68618430896</v>
      </c>
    </row>
    <row r="329" spans="3:14" x14ac:dyDescent="0.3">
      <c r="C329">
        <f t="shared" ca="1" si="28"/>
        <v>0.24494610375402104</v>
      </c>
      <c r="D329">
        <f t="shared" ca="1" si="28"/>
        <v>0.12507465953138575</v>
      </c>
      <c r="E329">
        <f t="shared" ca="1" si="29"/>
        <v>0.40008689382748419</v>
      </c>
      <c r="F329">
        <v>4.0911035776153293E-2</v>
      </c>
      <c r="G329">
        <v>0.95870428231507898</v>
      </c>
      <c r="H329">
        <v>0.9432636701760565</v>
      </c>
      <c r="J329">
        <f t="shared" si="30"/>
        <v>7169</v>
      </c>
      <c r="K329" s="4">
        <f t="shared" si="31"/>
        <v>99.174085646301577</v>
      </c>
      <c r="L329" s="4">
        <f t="shared" si="32"/>
        <v>47</v>
      </c>
      <c r="N329" s="4">
        <f t="shared" si="27"/>
        <v>-262841.01999833609</v>
      </c>
    </row>
    <row r="330" spans="3:14" x14ac:dyDescent="0.3">
      <c r="C330">
        <f t="shared" ca="1" si="28"/>
        <v>0.63382638252773704</v>
      </c>
      <c r="D330">
        <f t="shared" ca="1" si="28"/>
        <v>0.66949668960711717</v>
      </c>
      <c r="E330">
        <f t="shared" ca="1" si="29"/>
        <v>0.23656147128304295</v>
      </c>
      <c r="F330">
        <v>0.89471268179439001</v>
      </c>
      <c r="G330">
        <v>0.6912815236186749</v>
      </c>
      <c r="H330">
        <v>0.876528645286623</v>
      </c>
      <c r="J330">
        <f t="shared" si="30"/>
        <v>20633</v>
      </c>
      <c r="K330" s="4">
        <f t="shared" si="31"/>
        <v>93.82563047237349</v>
      </c>
      <c r="L330" s="4">
        <f t="shared" si="32"/>
        <v>46</v>
      </c>
      <c r="N330" s="4">
        <f t="shared" si="27"/>
        <v>1252594.7664635177</v>
      </c>
    </row>
    <row r="331" spans="3:14" x14ac:dyDescent="0.3">
      <c r="C331">
        <f t="shared" ca="1" si="28"/>
        <v>0.92924481433852557</v>
      </c>
      <c r="D331">
        <f t="shared" ca="1" si="28"/>
        <v>0.42491869994097642</v>
      </c>
      <c r="E331">
        <f t="shared" ca="1" si="29"/>
        <v>0.12948637874659874</v>
      </c>
      <c r="F331">
        <v>0.38482262392151956</v>
      </c>
      <c r="G331">
        <v>0.66111011931551056</v>
      </c>
      <c r="H331">
        <v>0.66201510125012397</v>
      </c>
      <c r="J331">
        <f t="shared" si="30"/>
        <v>13682</v>
      </c>
      <c r="K331" s="4">
        <f t="shared" si="31"/>
        <v>93.222202386310215</v>
      </c>
      <c r="L331" s="4">
        <f t="shared" si="32"/>
        <v>45</v>
      </c>
      <c r="N331" s="4">
        <f t="shared" si="27"/>
        <v>515661.82695050375</v>
      </c>
    </row>
    <row r="332" spans="3:14" x14ac:dyDescent="0.3">
      <c r="C332">
        <f t="shared" ca="1" si="28"/>
        <v>7.7815883395581764E-2</v>
      </c>
      <c r="D332">
        <f t="shared" ca="1" si="28"/>
        <v>0.51533450374994216</v>
      </c>
      <c r="E332">
        <f t="shared" ca="1" si="29"/>
        <v>0.84997574076769788</v>
      </c>
      <c r="F332">
        <v>0.20078968052009516</v>
      </c>
      <c r="G332">
        <v>6.1542121315693477E-2</v>
      </c>
      <c r="H332">
        <v>0.1931215522022095</v>
      </c>
      <c r="J332">
        <f t="shared" si="30"/>
        <v>11225</v>
      </c>
      <c r="K332" s="4">
        <f t="shared" si="31"/>
        <v>81.23084242631387</v>
      </c>
      <c r="L332" s="4">
        <f t="shared" si="32"/>
        <v>44</v>
      </c>
      <c r="N332" s="4">
        <f t="shared" si="27"/>
        <v>389308.79376462684</v>
      </c>
    </row>
    <row r="333" spans="3:14" x14ac:dyDescent="0.3">
      <c r="C333">
        <f t="shared" ca="1" si="28"/>
        <v>0.28767313188982269</v>
      </c>
      <c r="D333">
        <f t="shared" ca="1" si="28"/>
        <v>6.0944591818691274E-3</v>
      </c>
      <c r="E333">
        <f t="shared" ca="1" si="29"/>
        <v>0.30141720196478794</v>
      </c>
      <c r="F333">
        <v>0.3437011247000652</v>
      </c>
      <c r="G333">
        <v>0.48196893821097475</v>
      </c>
      <c r="H333">
        <v>0.32932709687317274</v>
      </c>
      <c r="J333">
        <f t="shared" si="30"/>
        <v>13189</v>
      </c>
      <c r="K333" s="4">
        <f t="shared" si="31"/>
        <v>89.639378764219501</v>
      </c>
      <c r="L333" s="4">
        <f t="shared" si="32"/>
        <v>45</v>
      </c>
      <c r="N333" s="4">
        <f t="shared" si="27"/>
        <v>508302.23347870912</v>
      </c>
    </row>
    <row r="334" spans="3:14" x14ac:dyDescent="0.3">
      <c r="C334">
        <f t="shared" ca="1" si="28"/>
        <v>0.6606322542465044</v>
      </c>
      <c r="D334">
        <f t="shared" ca="1" si="28"/>
        <v>0.36180020949961977</v>
      </c>
      <c r="E334">
        <f t="shared" ca="1" si="29"/>
        <v>0.88960167316102701</v>
      </c>
      <c r="F334">
        <v>0.99394778690491437</v>
      </c>
      <c r="G334">
        <v>0.132539616751986</v>
      </c>
      <c r="H334">
        <v>6.5788629791245556E-2</v>
      </c>
      <c r="J334">
        <f t="shared" si="30"/>
        <v>26290</v>
      </c>
      <c r="K334" s="4">
        <f t="shared" si="31"/>
        <v>82.650792335039725</v>
      </c>
      <c r="L334" s="4">
        <f t="shared" si="32"/>
        <v>43</v>
      </c>
      <c r="N334" s="4">
        <f t="shared" si="27"/>
        <v>2242850.6695118053</v>
      </c>
    </row>
    <row r="335" spans="3:14" x14ac:dyDescent="0.3">
      <c r="C335">
        <f t="shared" ca="1" si="28"/>
        <v>0.56824625086938707</v>
      </c>
      <c r="D335">
        <f t="shared" ca="1" si="28"/>
        <v>0.93169694735682029</v>
      </c>
      <c r="E335">
        <f t="shared" ca="1" si="29"/>
        <v>0.1308850435164931</v>
      </c>
      <c r="F335">
        <v>3.133631737786402E-2</v>
      </c>
      <c r="G335">
        <v>0.15264463549871143</v>
      </c>
      <c r="H335">
        <v>0.41232568400927516</v>
      </c>
      <c r="J335">
        <f t="shared" si="30"/>
        <v>6623</v>
      </c>
      <c r="K335" s="4">
        <f t="shared" si="31"/>
        <v>83.05289270997423</v>
      </c>
      <c r="L335" s="4">
        <f t="shared" si="32"/>
        <v>45</v>
      </c>
      <c r="N335" s="4">
        <f t="shared" si="27"/>
        <v>-198967.30841815937</v>
      </c>
    </row>
    <row r="336" spans="3:14" x14ac:dyDescent="0.3">
      <c r="C336">
        <f t="shared" ca="1" si="28"/>
        <v>0.83216814968145003</v>
      </c>
      <c r="D336">
        <f t="shared" ca="1" si="28"/>
        <v>0.41183040562175166</v>
      </c>
      <c r="E336">
        <f t="shared" ca="1" si="29"/>
        <v>0.42170980137601721</v>
      </c>
      <c r="F336">
        <v>0.19652146089028744</v>
      </c>
      <c r="G336">
        <v>0.73889954007011005</v>
      </c>
      <c r="H336">
        <v>0.19823411446122419</v>
      </c>
      <c r="J336">
        <f t="shared" si="30"/>
        <v>11156</v>
      </c>
      <c r="K336" s="4">
        <f t="shared" si="31"/>
        <v>94.777990801402197</v>
      </c>
      <c r="L336" s="4">
        <f t="shared" si="32"/>
        <v>44</v>
      </c>
      <c r="N336" s="4">
        <f t="shared" si="27"/>
        <v>229636.73461955693</v>
      </c>
    </row>
    <row r="337" spans="3:14" x14ac:dyDescent="0.3">
      <c r="C337">
        <f t="shared" ca="1" si="28"/>
        <v>0.52769268463517705</v>
      </c>
      <c r="D337">
        <f t="shared" ca="1" si="28"/>
        <v>0.65754732171341812</v>
      </c>
      <c r="E337">
        <f t="shared" ca="1" si="29"/>
        <v>0.45062270040588748</v>
      </c>
      <c r="F337">
        <v>0.42329779216755714</v>
      </c>
      <c r="G337">
        <v>0.16733824316859935</v>
      </c>
      <c r="H337">
        <v>0.27046196233714537</v>
      </c>
      <c r="J337">
        <f t="shared" si="30"/>
        <v>14129</v>
      </c>
      <c r="K337" s="4">
        <f t="shared" si="31"/>
        <v>83.346764863371988</v>
      </c>
      <c r="L337" s="4">
        <f t="shared" si="32"/>
        <v>44</v>
      </c>
      <c r="N337" s="4">
        <f t="shared" si="27"/>
        <v>718838.55924541713</v>
      </c>
    </row>
    <row r="338" spans="3:14" x14ac:dyDescent="0.3">
      <c r="C338">
        <f t="shared" ca="1" si="28"/>
        <v>0.53514665583024779</v>
      </c>
      <c r="D338">
        <f t="shared" ca="1" si="28"/>
        <v>0.22949073670186337</v>
      </c>
      <c r="E338">
        <f t="shared" ca="1" si="29"/>
        <v>5.4205864034242213E-2</v>
      </c>
      <c r="F338">
        <v>0.44197652996329606</v>
      </c>
      <c r="G338">
        <v>0.99231627267997113</v>
      </c>
      <c r="H338">
        <v>0.32289247286004397</v>
      </c>
      <c r="J338">
        <f t="shared" si="30"/>
        <v>14343</v>
      </c>
      <c r="K338" s="4">
        <f t="shared" si="31"/>
        <v>99.84632545359942</v>
      </c>
      <c r="L338" s="4">
        <f t="shared" si="32"/>
        <v>45</v>
      </c>
      <c r="N338" s="4">
        <f t="shared" si="27"/>
        <v>493876.15401902329</v>
      </c>
    </row>
    <row r="339" spans="3:14" x14ac:dyDescent="0.3">
      <c r="C339">
        <f t="shared" ca="1" si="28"/>
        <v>0.54629459257625357</v>
      </c>
      <c r="D339">
        <f t="shared" ca="1" si="28"/>
        <v>0.80319668071329087</v>
      </c>
      <c r="E339">
        <f t="shared" ca="1" si="29"/>
        <v>0.85629023190729581</v>
      </c>
      <c r="F339">
        <v>0.88328935166098976</v>
      </c>
      <c r="G339">
        <v>0.14643439058807417</v>
      </c>
      <c r="H339">
        <v>0.17166310952728181</v>
      </c>
      <c r="J339">
        <f t="shared" si="30"/>
        <v>20362</v>
      </c>
      <c r="K339" s="4">
        <f t="shared" si="31"/>
        <v>82.928687811761478</v>
      </c>
      <c r="L339" s="4">
        <f t="shared" si="32"/>
        <v>44</v>
      </c>
      <c r="N339" s="4">
        <f t="shared" si="27"/>
        <v>1485616.0587769127</v>
      </c>
    </row>
    <row r="340" spans="3:14" x14ac:dyDescent="0.3">
      <c r="C340">
        <f t="shared" ca="1" si="28"/>
        <v>0.79685269808304038</v>
      </c>
      <c r="D340">
        <f t="shared" ca="1" si="28"/>
        <v>0.77062692097834606</v>
      </c>
      <c r="E340">
        <f t="shared" ca="1" si="29"/>
        <v>0.26155351063499799</v>
      </c>
      <c r="F340">
        <v>0.36300860615691732</v>
      </c>
      <c r="G340">
        <v>0.588386595975529</v>
      </c>
      <c r="H340">
        <v>0.30573280602436415</v>
      </c>
      <c r="J340">
        <f t="shared" si="30"/>
        <v>13423</v>
      </c>
      <c r="K340" s="4">
        <f t="shared" si="31"/>
        <v>91.767731919510581</v>
      </c>
      <c r="L340" s="4">
        <f t="shared" si="32"/>
        <v>45</v>
      </c>
      <c r="N340" s="4">
        <f t="shared" si="27"/>
        <v>506493.73444440938</v>
      </c>
    </row>
    <row r="341" spans="3:14" x14ac:dyDescent="0.3">
      <c r="C341">
        <f t="shared" ca="1" si="28"/>
        <v>0.11476111485934515</v>
      </c>
      <c r="D341">
        <f t="shared" ca="1" si="28"/>
        <v>0.51875403616848459</v>
      </c>
      <c r="E341">
        <f t="shared" ca="1" si="29"/>
        <v>0.15862990154938184</v>
      </c>
      <c r="F341">
        <v>0.61503841899813261</v>
      </c>
      <c r="G341">
        <v>0.42367280696531373</v>
      </c>
      <c r="H341">
        <v>0.98810781266143011</v>
      </c>
      <c r="J341">
        <f t="shared" si="30"/>
        <v>16316</v>
      </c>
      <c r="K341" s="4">
        <f t="shared" si="31"/>
        <v>88.473456139306279</v>
      </c>
      <c r="L341" s="4">
        <f t="shared" si="32"/>
        <v>47</v>
      </c>
      <c r="N341" s="4">
        <f t="shared" si="27"/>
        <v>852299.08963107876</v>
      </c>
    </row>
    <row r="342" spans="3:14" x14ac:dyDescent="0.3">
      <c r="C342">
        <f t="shared" ca="1" si="28"/>
        <v>0.37741706741550618</v>
      </c>
      <c r="D342">
        <f t="shared" ca="1" si="28"/>
        <v>0.28184481891539148</v>
      </c>
      <c r="E342">
        <f t="shared" ca="1" si="29"/>
        <v>0.55828430763480485</v>
      </c>
      <c r="F342">
        <v>0.17306080867669571</v>
      </c>
      <c r="G342">
        <v>0.51225020505922958</v>
      </c>
      <c r="H342">
        <v>0.1747065367555215</v>
      </c>
      <c r="J342">
        <f t="shared" si="30"/>
        <v>10760</v>
      </c>
      <c r="K342" s="4">
        <f t="shared" si="31"/>
        <v>90.245004101184591</v>
      </c>
      <c r="L342" s="4">
        <f t="shared" si="32"/>
        <v>44</v>
      </c>
      <c r="N342" s="4">
        <f t="shared" si="27"/>
        <v>234763.75587125402</v>
      </c>
    </row>
    <row r="343" spans="3:14" x14ac:dyDescent="0.3">
      <c r="C343">
        <f t="shared" ca="1" si="28"/>
        <v>0.44046393827045738</v>
      </c>
      <c r="D343">
        <f t="shared" ca="1" si="28"/>
        <v>0.67777152791558282</v>
      </c>
      <c r="E343">
        <f t="shared" ca="1" si="29"/>
        <v>1.0657998773360267E-2</v>
      </c>
      <c r="F343">
        <v>0.23148996908443742</v>
      </c>
      <c r="G343">
        <v>0.36028088745932829</v>
      </c>
      <c r="H343">
        <v>0.40866246388898131</v>
      </c>
      <c r="J343">
        <f t="shared" si="30"/>
        <v>11697</v>
      </c>
      <c r="K343" s="4">
        <f t="shared" si="31"/>
        <v>87.205617749186558</v>
      </c>
      <c r="L343" s="4">
        <f t="shared" si="32"/>
        <v>45</v>
      </c>
      <c r="N343" s="4">
        <f t="shared" si="27"/>
        <v>366143.88918776484</v>
      </c>
    </row>
    <row r="344" spans="3:14" x14ac:dyDescent="0.3">
      <c r="C344">
        <f t="shared" ca="1" si="28"/>
        <v>0.86487281303474117</v>
      </c>
      <c r="D344">
        <f t="shared" ca="1" si="28"/>
        <v>0.30417773479345278</v>
      </c>
      <c r="E344">
        <f t="shared" ca="1" si="29"/>
        <v>0.37318977118116348</v>
      </c>
      <c r="F344">
        <v>0.55638129048278961</v>
      </c>
      <c r="G344">
        <v>0.14860985504509971</v>
      </c>
      <c r="H344">
        <v>4.2070136741804154E-2</v>
      </c>
      <c r="J344">
        <f t="shared" si="30"/>
        <v>15638</v>
      </c>
      <c r="K344" s="4">
        <f t="shared" si="31"/>
        <v>82.972197100901994</v>
      </c>
      <c r="L344" s="4">
        <f t="shared" si="32"/>
        <v>43</v>
      </c>
      <c r="N344" s="4">
        <f t="shared" si="27"/>
        <v>923908.7817360945</v>
      </c>
    </row>
    <row r="345" spans="3:14" x14ac:dyDescent="0.3">
      <c r="C345">
        <f t="shared" ca="1" si="28"/>
        <v>0.4680632476290234</v>
      </c>
      <c r="D345">
        <f t="shared" ca="1" si="28"/>
        <v>4.2572075445885149E-2</v>
      </c>
      <c r="E345">
        <f t="shared" ca="1" si="29"/>
        <v>0.5476226292077816</v>
      </c>
      <c r="F345">
        <v>0.14075269253727418</v>
      </c>
      <c r="G345">
        <v>0.11771765389265598</v>
      </c>
      <c r="H345">
        <v>0.60817094230926716</v>
      </c>
      <c r="J345">
        <f t="shared" si="30"/>
        <v>10153</v>
      </c>
      <c r="K345" s="4">
        <f t="shared" si="31"/>
        <v>82.354353077853119</v>
      </c>
      <c r="L345" s="4">
        <f t="shared" si="32"/>
        <v>45</v>
      </c>
      <c r="N345" s="4">
        <f t="shared" si="27"/>
        <v>235068.25320055732</v>
      </c>
    </row>
    <row r="346" spans="3:14" x14ac:dyDescent="0.3">
      <c r="C346">
        <f t="shared" ca="1" si="28"/>
        <v>0.77860491109263619</v>
      </c>
      <c r="D346">
        <f t="shared" ca="1" si="28"/>
        <v>0.77039816007212536</v>
      </c>
      <c r="E346">
        <f t="shared" ca="1" si="29"/>
        <v>0.51465824371339097</v>
      </c>
      <c r="F346">
        <v>0.47821093774610113</v>
      </c>
      <c r="G346">
        <v>0.42479762465890791</v>
      </c>
      <c r="H346">
        <v>0.63204134716014804</v>
      </c>
      <c r="J346">
        <f t="shared" si="30"/>
        <v>14754</v>
      </c>
      <c r="K346" s="4">
        <f t="shared" si="31"/>
        <v>88.495952493178152</v>
      </c>
      <c r="L346" s="4">
        <f t="shared" si="32"/>
        <v>45</v>
      </c>
      <c r="N346" s="4">
        <f t="shared" si="27"/>
        <v>704146.71691564959</v>
      </c>
    </row>
    <row r="347" spans="3:14" x14ac:dyDescent="0.3">
      <c r="C347">
        <f t="shared" ca="1" si="28"/>
        <v>0.67037411186080664</v>
      </c>
      <c r="D347">
        <f t="shared" ca="1" si="28"/>
        <v>4.8300682123800454E-2</v>
      </c>
      <c r="E347">
        <f t="shared" ca="1" si="29"/>
        <v>0.90429141591273687</v>
      </c>
      <c r="F347">
        <v>0.24670158832578937</v>
      </c>
      <c r="G347">
        <v>0.48177313236917596</v>
      </c>
      <c r="H347">
        <v>0.94682058072965891</v>
      </c>
      <c r="J347">
        <f t="shared" si="30"/>
        <v>11917</v>
      </c>
      <c r="K347" s="4">
        <f t="shared" si="31"/>
        <v>89.63546264738352</v>
      </c>
      <c r="L347" s="4">
        <f t="shared" si="32"/>
        <v>47</v>
      </c>
      <c r="N347" s="4">
        <f t="shared" si="27"/>
        <v>339048.19163113064</v>
      </c>
    </row>
    <row r="348" spans="3:14" x14ac:dyDescent="0.3">
      <c r="C348">
        <f t="shared" ca="1" si="28"/>
        <v>0.24848522021049535</v>
      </c>
      <c r="D348">
        <f t="shared" ca="1" si="28"/>
        <v>0.41069453536223721</v>
      </c>
      <c r="E348">
        <f t="shared" ca="1" si="29"/>
        <v>0.96049710929452747</v>
      </c>
      <c r="F348">
        <v>0.80246909205536676</v>
      </c>
      <c r="G348">
        <v>0.21313740036532647</v>
      </c>
      <c r="H348">
        <v>0.440513959016403</v>
      </c>
      <c r="J348">
        <f t="shared" si="30"/>
        <v>18827</v>
      </c>
      <c r="K348" s="4">
        <f t="shared" si="31"/>
        <v>84.262748007306527</v>
      </c>
      <c r="L348" s="4">
        <f t="shared" si="32"/>
        <v>45</v>
      </c>
      <c r="N348" s="4">
        <f t="shared" si="27"/>
        <v>1254293.24326644</v>
      </c>
    </row>
    <row r="349" spans="3:14" x14ac:dyDescent="0.3">
      <c r="C349">
        <f t="shared" ca="1" si="28"/>
        <v>0.66398143086415606</v>
      </c>
      <c r="D349">
        <f t="shared" ca="1" si="28"/>
        <v>0.20356472359326905</v>
      </c>
      <c r="E349">
        <f t="shared" ca="1" si="29"/>
        <v>0.12935982459822581</v>
      </c>
      <c r="F349">
        <v>0.63963166135876681</v>
      </c>
      <c r="G349">
        <v>9.29175986559303E-2</v>
      </c>
      <c r="H349">
        <v>0.68918906794400137</v>
      </c>
      <c r="J349">
        <f t="shared" si="30"/>
        <v>16608</v>
      </c>
      <c r="K349" s="4">
        <f t="shared" si="31"/>
        <v>81.858351973118602</v>
      </c>
      <c r="L349" s="4">
        <f t="shared" si="32"/>
        <v>45</v>
      </c>
      <c r="N349" s="4">
        <f t="shared" si="27"/>
        <v>1028528.4904304463</v>
      </c>
    </row>
    <row r="350" spans="3:14" x14ac:dyDescent="0.3">
      <c r="C350">
        <f t="shared" ca="1" si="28"/>
        <v>0.29674501950697618</v>
      </c>
      <c r="D350">
        <f t="shared" ca="1" si="28"/>
        <v>0.52984685658918917</v>
      </c>
      <c r="E350">
        <f t="shared" ca="1" si="29"/>
        <v>7.3267024115044488E-2</v>
      </c>
      <c r="F350">
        <v>0.90124978237991948</v>
      </c>
      <c r="G350">
        <v>0.46303322031927363</v>
      </c>
      <c r="H350">
        <v>4.9353354052658505E-2</v>
      </c>
      <c r="J350">
        <f t="shared" si="30"/>
        <v>20799</v>
      </c>
      <c r="K350" s="4">
        <f t="shared" si="31"/>
        <v>89.260664406385473</v>
      </c>
      <c r="L350" s="4">
        <f t="shared" si="32"/>
        <v>43</v>
      </c>
      <c r="N350" s="4">
        <f t="shared" si="27"/>
        <v>1428061.4410115886</v>
      </c>
    </row>
    <row r="351" spans="3:14" x14ac:dyDescent="0.3">
      <c r="C351">
        <f t="shared" ca="1" si="28"/>
        <v>0.89047904954990142</v>
      </c>
      <c r="D351">
        <f t="shared" ref="D351:E414" ca="1" si="33">RAND()</f>
        <v>0.28929418363812853</v>
      </c>
      <c r="E351">
        <f t="shared" ca="1" si="29"/>
        <v>0.25196492320995989</v>
      </c>
      <c r="F351">
        <v>0.4458504699702005</v>
      </c>
      <c r="G351">
        <v>0.20489700644762621</v>
      </c>
      <c r="H351">
        <v>0.78212101541993229</v>
      </c>
      <c r="J351">
        <f t="shared" si="30"/>
        <v>14387</v>
      </c>
      <c r="K351" s="4">
        <f t="shared" si="31"/>
        <v>84.09794012895253</v>
      </c>
      <c r="L351" s="4">
        <f t="shared" si="32"/>
        <v>46</v>
      </c>
      <c r="N351" s="4">
        <f t="shared" ref="N351:N414" si="34">J351*($C$22-K351-L351)-$C$24-$C$23</f>
        <v>710643.93536475999</v>
      </c>
    </row>
    <row r="352" spans="3:14" x14ac:dyDescent="0.3">
      <c r="C352">
        <f t="shared" ref="C352:E415" ca="1" si="35">RAND()</f>
        <v>0.78045305453267599</v>
      </c>
      <c r="D352">
        <f t="shared" ca="1" si="33"/>
        <v>0.71713808746107954</v>
      </c>
      <c r="E352">
        <f t="shared" ca="1" si="33"/>
        <v>1.1557159905043357E-2</v>
      </c>
      <c r="F352">
        <v>0.3872316594288715</v>
      </c>
      <c r="G352">
        <v>0.23244262930239612</v>
      </c>
      <c r="H352">
        <v>0.4126362763361282</v>
      </c>
      <c r="J352">
        <f t="shared" ref="J352:J415" si="36">INT(_xlfn.NORM.INV(F352,$D$6,$D$7))</f>
        <v>13710</v>
      </c>
      <c r="K352" s="4">
        <f t="shared" ref="K352:K415" si="37">$D$10+($D$11-$D$10)*G352</f>
        <v>84.648852586047923</v>
      </c>
      <c r="L352" s="4">
        <f t="shared" ref="L352:L415" si="38">VLOOKUP(H352,$P$31:$R$35,3)</f>
        <v>45</v>
      </c>
      <c r="N352" s="4">
        <f t="shared" si="34"/>
        <v>636304.23104528291</v>
      </c>
    </row>
    <row r="353" spans="3:14" x14ac:dyDescent="0.3">
      <c r="C353">
        <f t="shared" ca="1" si="35"/>
        <v>0.41627625659354917</v>
      </c>
      <c r="D353">
        <f t="shared" ca="1" si="33"/>
        <v>0.7946528054478379</v>
      </c>
      <c r="E353">
        <f t="shared" ca="1" si="33"/>
        <v>0.826058315522613</v>
      </c>
      <c r="F353">
        <v>0.73457913982489109</v>
      </c>
      <c r="G353">
        <v>0.42219258051536868</v>
      </c>
      <c r="H353">
        <v>0.88303257961977877</v>
      </c>
      <c r="J353">
        <f t="shared" si="36"/>
        <v>17820</v>
      </c>
      <c r="K353" s="4">
        <f t="shared" si="37"/>
        <v>88.443851610307377</v>
      </c>
      <c r="L353" s="4">
        <f t="shared" si="38"/>
        <v>46</v>
      </c>
      <c r="N353" s="4">
        <f t="shared" si="34"/>
        <v>1041390.5643043225</v>
      </c>
    </row>
    <row r="354" spans="3:14" x14ac:dyDescent="0.3">
      <c r="C354">
        <f t="shared" ca="1" si="35"/>
        <v>7.7097834758403372E-2</v>
      </c>
      <c r="D354">
        <f t="shared" ca="1" si="33"/>
        <v>0.56477947972886366</v>
      </c>
      <c r="E354">
        <f t="shared" ca="1" si="33"/>
        <v>0.37324448991505066</v>
      </c>
      <c r="F354">
        <v>0.72927942299575044</v>
      </c>
      <c r="G354">
        <v>0.80781924080068657</v>
      </c>
      <c r="H354">
        <v>0.87311162886706928</v>
      </c>
      <c r="J354">
        <f t="shared" si="36"/>
        <v>17747</v>
      </c>
      <c r="K354" s="4">
        <f t="shared" si="37"/>
        <v>96.156384816013727</v>
      </c>
      <c r="L354" s="4">
        <f t="shared" si="38"/>
        <v>46</v>
      </c>
      <c r="N354" s="4">
        <f t="shared" si="34"/>
        <v>896153.63867020467</v>
      </c>
    </row>
    <row r="355" spans="3:14" x14ac:dyDescent="0.3">
      <c r="C355">
        <f t="shared" ca="1" si="35"/>
        <v>0.6194645635242525</v>
      </c>
      <c r="D355">
        <f t="shared" ca="1" si="33"/>
        <v>0.84444476655112277</v>
      </c>
      <c r="E355">
        <f t="shared" ca="1" si="33"/>
        <v>8.0628064693728407E-2</v>
      </c>
      <c r="F355">
        <v>0.78603279263920034</v>
      </c>
      <c r="G355">
        <v>0.50586658823915098</v>
      </c>
      <c r="H355">
        <v>0.18045778557294501</v>
      </c>
      <c r="J355">
        <f t="shared" si="36"/>
        <v>18567</v>
      </c>
      <c r="K355" s="4">
        <f t="shared" si="37"/>
        <v>90.117331764783017</v>
      </c>
      <c r="L355" s="4">
        <f t="shared" si="38"/>
        <v>44</v>
      </c>
      <c r="N355" s="4">
        <f t="shared" si="34"/>
        <v>1133026.5011232737</v>
      </c>
    </row>
    <row r="356" spans="3:14" x14ac:dyDescent="0.3">
      <c r="C356">
        <f t="shared" ca="1" si="35"/>
        <v>0.35263424857389492</v>
      </c>
      <c r="D356">
        <f t="shared" ca="1" si="33"/>
        <v>0.63917608638251766</v>
      </c>
      <c r="E356">
        <f t="shared" ca="1" si="33"/>
        <v>0.24369671067118215</v>
      </c>
      <c r="F356">
        <v>0.89775224416845367</v>
      </c>
      <c r="G356">
        <v>0.65513810887367097</v>
      </c>
      <c r="H356">
        <v>0.62644659903277922</v>
      </c>
      <c r="J356">
        <f t="shared" si="36"/>
        <v>20709</v>
      </c>
      <c r="K356" s="4">
        <f t="shared" si="37"/>
        <v>93.102762177473423</v>
      </c>
      <c r="L356" s="4">
        <f t="shared" si="38"/>
        <v>45</v>
      </c>
      <c r="N356" s="4">
        <f t="shared" si="34"/>
        <v>1296570.8980667028</v>
      </c>
    </row>
    <row r="357" spans="3:14" x14ac:dyDescent="0.3">
      <c r="C357">
        <f t="shared" ca="1" si="35"/>
        <v>0.80199851250864584</v>
      </c>
      <c r="D357">
        <f t="shared" ca="1" si="33"/>
        <v>0.74815958044321074</v>
      </c>
      <c r="E357">
        <f t="shared" ca="1" si="33"/>
        <v>0.35888934377531578</v>
      </c>
      <c r="F357">
        <v>7.3876419168704577E-2</v>
      </c>
      <c r="G357">
        <v>0.93860296943717381</v>
      </c>
      <c r="H357">
        <v>0.59379952510161227</v>
      </c>
      <c r="J357">
        <f t="shared" si="36"/>
        <v>8486</v>
      </c>
      <c r="K357" s="4">
        <f t="shared" si="37"/>
        <v>98.772059388743472</v>
      </c>
      <c r="L357" s="4">
        <f t="shared" si="38"/>
        <v>45</v>
      </c>
      <c r="N357" s="4">
        <f t="shared" si="34"/>
        <v>-107035.69597287697</v>
      </c>
    </row>
    <row r="358" spans="3:14" x14ac:dyDescent="0.3">
      <c r="C358">
        <f t="shared" ca="1" si="35"/>
        <v>0.86815931610605013</v>
      </c>
      <c r="D358">
        <f t="shared" ca="1" si="33"/>
        <v>0.71089726112528717</v>
      </c>
      <c r="E358">
        <f t="shared" ca="1" si="33"/>
        <v>0.5229386543199871</v>
      </c>
      <c r="F358">
        <v>0.948588157491279</v>
      </c>
      <c r="G358">
        <v>0.63807081824127931</v>
      </c>
      <c r="H358">
        <v>0.52427466282154345</v>
      </c>
      <c r="J358">
        <f t="shared" si="36"/>
        <v>22340</v>
      </c>
      <c r="K358" s="4">
        <f t="shared" si="37"/>
        <v>92.761416364825578</v>
      </c>
      <c r="L358" s="4">
        <f t="shared" si="38"/>
        <v>45</v>
      </c>
      <c r="N358" s="4">
        <f t="shared" si="34"/>
        <v>1485069.9584097965</v>
      </c>
    </row>
    <row r="359" spans="3:14" x14ac:dyDescent="0.3">
      <c r="C359">
        <f t="shared" ca="1" si="35"/>
        <v>0.70772779862599366</v>
      </c>
      <c r="D359">
        <f t="shared" ca="1" si="33"/>
        <v>0.65476442869665941</v>
      </c>
      <c r="E359">
        <f t="shared" ca="1" si="33"/>
        <v>0.91641967759913479</v>
      </c>
      <c r="F359">
        <v>0.53212767018656804</v>
      </c>
      <c r="G359">
        <v>0.99246375551837329</v>
      </c>
      <c r="H359">
        <v>6.0628948865875554E-2</v>
      </c>
      <c r="J359">
        <f t="shared" si="36"/>
        <v>15362</v>
      </c>
      <c r="K359" s="4">
        <f t="shared" si="37"/>
        <v>99.849275110367472</v>
      </c>
      <c r="L359" s="4">
        <f t="shared" si="38"/>
        <v>43</v>
      </c>
      <c r="N359" s="4">
        <f t="shared" si="34"/>
        <v>630687.43575453479</v>
      </c>
    </row>
    <row r="360" spans="3:14" x14ac:dyDescent="0.3">
      <c r="C360">
        <f t="shared" ca="1" si="35"/>
        <v>0.33484242597746872</v>
      </c>
      <c r="D360">
        <f t="shared" ca="1" si="33"/>
        <v>7.9241326460348538E-2</v>
      </c>
      <c r="E360">
        <f t="shared" ca="1" si="33"/>
        <v>0.34563927256344573</v>
      </c>
      <c r="F360">
        <v>0.25660704751910257</v>
      </c>
      <c r="G360">
        <v>0.9272290084393664</v>
      </c>
      <c r="H360">
        <v>0.17581376849732067</v>
      </c>
      <c r="J360">
        <f t="shared" si="36"/>
        <v>12057</v>
      </c>
      <c r="K360" s="4">
        <f t="shared" si="37"/>
        <v>98.54458016878732</v>
      </c>
      <c r="L360" s="4">
        <f t="shared" si="38"/>
        <v>44</v>
      </c>
      <c r="N360" s="4">
        <f t="shared" si="34"/>
        <v>283532.99690493126</v>
      </c>
    </row>
    <row r="361" spans="3:14" x14ac:dyDescent="0.3">
      <c r="C361">
        <f t="shared" ca="1" si="35"/>
        <v>0.20358083650942005</v>
      </c>
      <c r="D361">
        <f t="shared" ca="1" si="33"/>
        <v>0.18905872180596128</v>
      </c>
      <c r="E361">
        <f t="shared" ca="1" si="33"/>
        <v>0.2851502169378638</v>
      </c>
      <c r="F361">
        <v>0.30385078125751042</v>
      </c>
      <c r="G361">
        <v>0.74035093277469022</v>
      </c>
      <c r="H361">
        <v>0.86658643641024813</v>
      </c>
      <c r="J361">
        <f t="shared" si="36"/>
        <v>12689</v>
      </c>
      <c r="K361" s="4">
        <f t="shared" si="37"/>
        <v>94.807018655493806</v>
      </c>
      <c r="L361" s="4">
        <f t="shared" si="38"/>
        <v>46</v>
      </c>
      <c r="N361" s="4">
        <f t="shared" si="34"/>
        <v>372860.74028043915</v>
      </c>
    </row>
    <row r="362" spans="3:14" x14ac:dyDescent="0.3">
      <c r="C362">
        <f t="shared" ca="1" si="35"/>
        <v>0.78111064972404964</v>
      </c>
      <c r="D362">
        <f t="shared" ca="1" si="33"/>
        <v>0.93075539082370451</v>
      </c>
      <c r="E362">
        <f t="shared" ca="1" si="33"/>
        <v>0.88874369102230744</v>
      </c>
      <c r="F362">
        <v>0.85468787028657844</v>
      </c>
      <c r="G362">
        <v>0.65245536431178541</v>
      </c>
      <c r="H362">
        <v>0.90990188269525107</v>
      </c>
      <c r="J362">
        <f t="shared" si="36"/>
        <v>19755</v>
      </c>
      <c r="K362" s="4">
        <f t="shared" si="37"/>
        <v>93.04910728623571</v>
      </c>
      <c r="L362" s="4">
        <f t="shared" si="38"/>
        <v>47</v>
      </c>
      <c r="N362" s="4">
        <f t="shared" si="34"/>
        <v>1152324.8855604134</v>
      </c>
    </row>
    <row r="363" spans="3:14" x14ac:dyDescent="0.3">
      <c r="C363">
        <f t="shared" ca="1" si="35"/>
        <v>0.62441612303694272</v>
      </c>
      <c r="D363">
        <f t="shared" ca="1" si="33"/>
        <v>0.57017218786186785</v>
      </c>
      <c r="E363">
        <f t="shared" ca="1" si="33"/>
        <v>0.28356305998712239</v>
      </c>
      <c r="F363">
        <v>0.86559170792070406</v>
      </c>
      <c r="G363">
        <v>0.20308932623392817</v>
      </c>
      <c r="H363">
        <v>0.82963878897348808</v>
      </c>
      <c r="J363">
        <f t="shared" si="36"/>
        <v>19976</v>
      </c>
      <c r="K363" s="4">
        <f t="shared" si="37"/>
        <v>84.061786524678567</v>
      </c>
      <c r="L363" s="4">
        <f t="shared" si="38"/>
        <v>46</v>
      </c>
      <c r="N363" s="4">
        <f t="shared" si="34"/>
        <v>1375909.7523830212</v>
      </c>
    </row>
    <row r="364" spans="3:14" x14ac:dyDescent="0.3">
      <c r="C364">
        <f t="shared" ca="1" si="35"/>
        <v>0.73812988661330392</v>
      </c>
      <c r="D364">
        <f t="shared" ca="1" si="33"/>
        <v>4.7422426000268358E-2</v>
      </c>
      <c r="E364">
        <f t="shared" ca="1" si="33"/>
        <v>0.71865640366903527</v>
      </c>
      <c r="F364">
        <v>0.85142172467758959</v>
      </c>
      <c r="G364">
        <v>0.47076804058022681</v>
      </c>
      <c r="H364">
        <v>0.5050045612221532</v>
      </c>
      <c r="J364">
        <f t="shared" si="36"/>
        <v>19691</v>
      </c>
      <c r="K364" s="4">
        <f t="shared" si="37"/>
        <v>89.415360811604529</v>
      </c>
      <c r="L364" s="4">
        <f t="shared" si="38"/>
        <v>45</v>
      </c>
      <c r="N364" s="4">
        <f t="shared" si="34"/>
        <v>1256286.1302586952</v>
      </c>
    </row>
    <row r="365" spans="3:14" x14ac:dyDescent="0.3">
      <c r="C365">
        <f t="shared" ca="1" si="35"/>
        <v>0.19313652568712725</v>
      </c>
      <c r="D365">
        <f t="shared" ca="1" si="33"/>
        <v>0.33887566212560116</v>
      </c>
      <c r="E365">
        <f t="shared" ca="1" si="33"/>
        <v>0.86651341368664891</v>
      </c>
      <c r="F365">
        <v>0.27106847717023286</v>
      </c>
      <c r="G365">
        <v>0.42757908509194253</v>
      </c>
      <c r="H365">
        <v>0.25244737084193503</v>
      </c>
      <c r="J365">
        <f t="shared" si="36"/>
        <v>12256</v>
      </c>
      <c r="K365" s="4">
        <f t="shared" si="37"/>
        <v>88.551581701838856</v>
      </c>
      <c r="L365" s="4">
        <f t="shared" si="38"/>
        <v>44</v>
      </c>
      <c r="N365" s="4">
        <f t="shared" si="34"/>
        <v>427191.8146622628</v>
      </c>
    </row>
    <row r="366" spans="3:14" x14ac:dyDescent="0.3">
      <c r="C366">
        <f t="shared" ca="1" si="35"/>
        <v>0.32839835799525852</v>
      </c>
      <c r="D366">
        <f t="shared" ca="1" si="33"/>
        <v>0.13791806382343352</v>
      </c>
      <c r="E366">
        <f t="shared" ca="1" si="33"/>
        <v>0.7225606889026468</v>
      </c>
      <c r="F366">
        <v>0.30824298211982293</v>
      </c>
      <c r="G366">
        <v>0.47891292943241448</v>
      </c>
      <c r="H366">
        <v>0.20619535581095305</v>
      </c>
      <c r="J366">
        <f t="shared" si="36"/>
        <v>12746</v>
      </c>
      <c r="K366" s="4">
        <f t="shared" si="37"/>
        <v>89.578258588648282</v>
      </c>
      <c r="L366" s="4">
        <f t="shared" si="38"/>
        <v>44</v>
      </c>
      <c r="N366" s="4">
        <f t="shared" si="34"/>
        <v>471165.51602908899</v>
      </c>
    </row>
    <row r="367" spans="3:14" x14ac:dyDescent="0.3">
      <c r="C367">
        <f t="shared" ca="1" si="35"/>
        <v>9.9544257333892605E-2</v>
      </c>
      <c r="D367">
        <f t="shared" ca="1" si="33"/>
        <v>0.96918022747278354</v>
      </c>
      <c r="E367">
        <f t="shared" ca="1" si="33"/>
        <v>0.16429588066129475</v>
      </c>
      <c r="F367">
        <v>0.73595493055668282</v>
      </c>
      <c r="G367">
        <v>0.37223655435979763</v>
      </c>
      <c r="H367">
        <v>0.75616725160263776</v>
      </c>
      <c r="J367">
        <f t="shared" si="36"/>
        <v>17839</v>
      </c>
      <c r="K367" s="4">
        <f t="shared" si="37"/>
        <v>87.444731087195947</v>
      </c>
      <c r="L367" s="4">
        <f t="shared" si="38"/>
        <v>46</v>
      </c>
      <c r="N367" s="4">
        <f t="shared" si="34"/>
        <v>1061390.4421355114</v>
      </c>
    </row>
    <row r="368" spans="3:14" x14ac:dyDescent="0.3">
      <c r="C368">
        <f t="shared" ca="1" si="35"/>
        <v>0.21914068064075432</v>
      </c>
      <c r="D368">
        <f t="shared" ca="1" si="33"/>
        <v>0.37194098630353489</v>
      </c>
      <c r="E368">
        <f t="shared" ca="1" si="33"/>
        <v>0.39325703019240432</v>
      </c>
      <c r="F368">
        <v>0.77789561274140395</v>
      </c>
      <c r="G368">
        <v>0.31420116668506282</v>
      </c>
      <c r="H368">
        <v>0.6085309397947688</v>
      </c>
      <c r="J368">
        <f t="shared" si="36"/>
        <v>18442</v>
      </c>
      <c r="K368" s="4">
        <f t="shared" si="37"/>
        <v>86.284023333701256</v>
      </c>
      <c r="L368" s="4">
        <f t="shared" si="38"/>
        <v>45</v>
      </c>
      <c r="N368" s="4">
        <f t="shared" si="34"/>
        <v>1170918.041679881</v>
      </c>
    </row>
    <row r="369" spans="3:14" x14ac:dyDescent="0.3">
      <c r="C369">
        <f t="shared" ca="1" si="35"/>
        <v>0.10421651735783888</v>
      </c>
      <c r="D369">
        <f t="shared" ca="1" si="33"/>
        <v>0.16409487373831921</v>
      </c>
      <c r="E369">
        <f t="shared" ca="1" si="33"/>
        <v>0.12542608403698752</v>
      </c>
      <c r="F369">
        <v>0.16120667553764811</v>
      </c>
      <c r="G369">
        <v>0.30623057155742395</v>
      </c>
      <c r="H369">
        <v>9.0677803602125295E-2</v>
      </c>
      <c r="J369">
        <f t="shared" si="36"/>
        <v>10547</v>
      </c>
      <c r="K369" s="4">
        <f t="shared" si="37"/>
        <v>86.12461143114848</v>
      </c>
      <c r="L369" s="4">
        <f t="shared" si="38"/>
        <v>43</v>
      </c>
      <c r="N369" s="4">
        <f t="shared" si="34"/>
        <v>264325.723235677</v>
      </c>
    </row>
    <row r="370" spans="3:14" x14ac:dyDescent="0.3">
      <c r="C370">
        <f t="shared" ca="1" si="35"/>
        <v>0.93856080814408982</v>
      </c>
      <c r="D370">
        <f t="shared" ca="1" si="33"/>
        <v>0.89387854943806777</v>
      </c>
      <c r="E370">
        <f t="shared" ca="1" si="33"/>
        <v>0.48845219893222835</v>
      </c>
      <c r="F370">
        <v>0.66284419747501322</v>
      </c>
      <c r="G370">
        <v>0.62687795598810681</v>
      </c>
      <c r="H370">
        <v>0.45295576351437827</v>
      </c>
      <c r="J370">
        <f t="shared" si="36"/>
        <v>16891</v>
      </c>
      <c r="K370" s="4">
        <f t="shared" si="37"/>
        <v>92.537559119762136</v>
      </c>
      <c r="L370" s="4">
        <f t="shared" si="38"/>
        <v>45</v>
      </c>
      <c r="N370" s="4">
        <f t="shared" si="34"/>
        <v>882712.08890809771</v>
      </c>
    </row>
    <row r="371" spans="3:14" x14ac:dyDescent="0.3">
      <c r="C371">
        <f t="shared" ca="1" si="35"/>
        <v>0.53834222441280899</v>
      </c>
      <c r="D371">
        <f t="shared" ca="1" si="33"/>
        <v>0.38805812952318541</v>
      </c>
      <c r="E371">
        <f t="shared" ca="1" si="33"/>
        <v>0.89620219895530118</v>
      </c>
      <c r="F371">
        <v>0.88957995779462995</v>
      </c>
      <c r="G371">
        <v>0.42639366335359608</v>
      </c>
      <c r="H371">
        <v>0.66191695076062051</v>
      </c>
      <c r="J371">
        <f t="shared" si="36"/>
        <v>20509</v>
      </c>
      <c r="K371" s="4">
        <f t="shared" si="37"/>
        <v>88.527873267071925</v>
      </c>
      <c r="L371" s="4">
        <f t="shared" si="38"/>
        <v>45</v>
      </c>
      <c r="N371" s="4">
        <f t="shared" si="34"/>
        <v>1368217.8471656218</v>
      </c>
    </row>
    <row r="372" spans="3:14" x14ac:dyDescent="0.3">
      <c r="C372">
        <f t="shared" ca="1" si="35"/>
        <v>0.35616428549286006</v>
      </c>
      <c r="D372">
        <f t="shared" ca="1" si="33"/>
        <v>4.0072419016235705E-2</v>
      </c>
      <c r="E372">
        <f t="shared" ca="1" si="33"/>
        <v>0.97258867692663997</v>
      </c>
      <c r="F372">
        <v>0.25698738774271412</v>
      </c>
      <c r="G372">
        <v>0.9022978775514281</v>
      </c>
      <c r="H372">
        <v>0.71071523193850217</v>
      </c>
      <c r="J372">
        <f t="shared" si="36"/>
        <v>12063</v>
      </c>
      <c r="K372" s="4">
        <f t="shared" si="37"/>
        <v>98.045957551028565</v>
      </c>
      <c r="L372" s="4">
        <f t="shared" si="38"/>
        <v>46</v>
      </c>
      <c r="N372" s="4">
        <f t="shared" si="34"/>
        <v>266060.61406194256</v>
      </c>
    </row>
    <row r="373" spans="3:14" x14ac:dyDescent="0.3">
      <c r="C373">
        <f t="shared" ca="1" si="35"/>
        <v>0.30493782663269642</v>
      </c>
      <c r="D373">
        <f t="shared" ca="1" si="33"/>
        <v>0.4285123541196777</v>
      </c>
      <c r="E373">
        <f t="shared" ca="1" si="33"/>
        <v>0.33107995711637417</v>
      </c>
      <c r="F373">
        <v>0.62620668630544041</v>
      </c>
      <c r="G373">
        <v>0.52807150425191962</v>
      </c>
      <c r="H373">
        <v>0.43531012918297873</v>
      </c>
      <c r="J373">
        <f t="shared" si="36"/>
        <v>16448</v>
      </c>
      <c r="K373" s="4">
        <f t="shared" si="37"/>
        <v>90.561430085038396</v>
      </c>
      <c r="L373" s="4">
        <f t="shared" si="38"/>
        <v>45</v>
      </c>
      <c r="N373" s="4">
        <f t="shared" si="34"/>
        <v>865837.59796128818</v>
      </c>
    </row>
    <row r="374" spans="3:14" x14ac:dyDescent="0.3">
      <c r="C374">
        <f t="shared" ca="1" si="35"/>
        <v>7.15035677596213E-2</v>
      </c>
      <c r="D374">
        <f t="shared" ca="1" si="33"/>
        <v>0.50403135061603699</v>
      </c>
      <c r="E374">
        <f t="shared" ca="1" si="33"/>
        <v>0.35606218377738696</v>
      </c>
      <c r="F374">
        <v>0.81392898570476968</v>
      </c>
      <c r="G374">
        <v>0.92594129710488082</v>
      </c>
      <c r="H374">
        <v>0.88578300009684363</v>
      </c>
      <c r="J374">
        <f t="shared" si="36"/>
        <v>19016</v>
      </c>
      <c r="K374" s="4">
        <f t="shared" si="37"/>
        <v>98.518825942097621</v>
      </c>
      <c r="L374" s="4">
        <f t="shared" si="38"/>
        <v>46</v>
      </c>
      <c r="N374" s="4">
        <f t="shared" si="34"/>
        <v>986814.00588507135</v>
      </c>
    </row>
    <row r="375" spans="3:14" x14ac:dyDescent="0.3">
      <c r="C375">
        <f t="shared" ca="1" si="35"/>
        <v>0.2621435573384614</v>
      </c>
      <c r="D375">
        <f t="shared" ca="1" si="33"/>
        <v>0.90252399648651072</v>
      </c>
      <c r="E375">
        <f t="shared" ca="1" si="33"/>
        <v>1.6194830640425817E-3</v>
      </c>
      <c r="F375">
        <v>0.10662619929535488</v>
      </c>
      <c r="G375">
        <v>0.24516361875107784</v>
      </c>
      <c r="H375">
        <v>0.31535570835732352</v>
      </c>
      <c r="J375">
        <f t="shared" si="36"/>
        <v>9398</v>
      </c>
      <c r="K375" s="4">
        <f t="shared" si="37"/>
        <v>84.903272375021558</v>
      </c>
      <c r="L375" s="4">
        <f t="shared" si="38"/>
        <v>45</v>
      </c>
      <c r="N375" s="4">
        <f t="shared" si="34"/>
        <v>119271.04621954728</v>
      </c>
    </row>
    <row r="376" spans="3:14" x14ac:dyDescent="0.3">
      <c r="C376">
        <f t="shared" ca="1" si="35"/>
        <v>0.4498871463922669</v>
      </c>
      <c r="D376">
        <f t="shared" ca="1" si="33"/>
        <v>0.29525468046724979</v>
      </c>
      <c r="E376">
        <f t="shared" ca="1" si="33"/>
        <v>0.56920003258420471</v>
      </c>
      <c r="F376">
        <v>0.47651173505678202</v>
      </c>
      <c r="G376">
        <v>0.72936354625359023</v>
      </c>
      <c r="H376">
        <v>0.58781080253163343</v>
      </c>
      <c r="J376">
        <f t="shared" si="36"/>
        <v>14734</v>
      </c>
      <c r="K376" s="4">
        <f t="shared" si="37"/>
        <v>94.587270925071806</v>
      </c>
      <c r="L376" s="4">
        <f t="shared" si="38"/>
        <v>45</v>
      </c>
      <c r="N376" s="4">
        <f t="shared" si="34"/>
        <v>612087.15018999204</v>
      </c>
    </row>
    <row r="377" spans="3:14" x14ac:dyDescent="0.3">
      <c r="C377">
        <f t="shared" ca="1" si="35"/>
        <v>0.23587949501040606</v>
      </c>
      <c r="D377">
        <f t="shared" ca="1" si="33"/>
        <v>0.96687966379665624</v>
      </c>
      <c r="E377">
        <f t="shared" ca="1" si="33"/>
        <v>0.97264029076129432</v>
      </c>
      <c r="F377">
        <v>0.68804213503871314</v>
      </c>
      <c r="G377">
        <v>0.28601059486576541</v>
      </c>
      <c r="H377">
        <v>0.2216861076662302</v>
      </c>
      <c r="J377">
        <f t="shared" si="36"/>
        <v>17206</v>
      </c>
      <c r="K377" s="4">
        <f t="shared" si="37"/>
        <v>85.720211897315309</v>
      </c>
      <c r="L377" s="4">
        <f t="shared" si="38"/>
        <v>44</v>
      </c>
      <c r="N377" s="4">
        <f t="shared" si="34"/>
        <v>1052328.0340947926</v>
      </c>
    </row>
    <row r="378" spans="3:14" x14ac:dyDescent="0.3">
      <c r="C378">
        <f t="shared" ca="1" si="35"/>
        <v>0.31287382415525544</v>
      </c>
      <c r="D378">
        <f t="shared" ca="1" si="33"/>
        <v>0.29302852260355028</v>
      </c>
      <c r="E378">
        <f t="shared" ca="1" si="33"/>
        <v>0.50186885075781984</v>
      </c>
      <c r="F378">
        <v>0.10233559139482185</v>
      </c>
      <c r="G378">
        <v>0.70105960746858254</v>
      </c>
      <c r="H378">
        <v>0.299851990934209</v>
      </c>
      <c r="J378">
        <f t="shared" si="36"/>
        <v>9292</v>
      </c>
      <c r="K378" s="4">
        <f t="shared" si="37"/>
        <v>94.021192149371643</v>
      </c>
      <c r="L378" s="4">
        <f t="shared" si="38"/>
        <v>44</v>
      </c>
      <c r="N378" s="4">
        <f t="shared" si="34"/>
        <v>31215.082548038685</v>
      </c>
    </row>
    <row r="379" spans="3:14" x14ac:dyDescent="0.3">
      <c r="C379">
        <f t="shared" ca="1" si="35"/>
        <v>2.7038241075498903E-2</v>
      </c>
      <c r="D379">
        <f t="shared" ca="1" si="33"/>
        <v>0.97824591755848922</v>
      </c>
      <c r="E379">
        <f t="shared" ca="1" si="33"/>
        <v>0.1479534079621968</v>
      </c>
      <c r="F379">
        <v>0.47556686292563655</v>
      </c>
      <c r="G379">
        <v>6.5487040390868612E-2</v>
      </c>
      <c r="H379">
        <v>0.85371404130263384</v>
      </c>
      <c r="J379">
        <f t="shared" si="36"/>
        <v>14724</v>
      </c>
      <c r="K379" s="4">
        <f t="shared" si="37"/>
        <v>81.309740807817377</v>
      </c>
      <c r="L379" s="4">
        <f t="shared" si="38"/>
        <v>46</v>
      </c>
      <c r="N379" s="4">
        <f t="shared" si="34"/>
        <v>791767.37634569686</v>
      </c>
    </row>
    <row r="380" spans="3:14" x14ac:dyDescent="0.3">
      <c r="C380">
        <f t="shared" ca="1" si="35"/>
        <v>0.99181430447997909</v>
      </c>
      <c r="D380">
        <f t="shared" ca="1" si="33"/>
        <v>0.74773118566175301</v>
      </c>
      <c r="E380">
        <f t="shared" ca="1" si="33"/>
        <v>0.80128329825891742</v>
      </c>
      <c r="F380">
        <v>0.33014741096226508</v>
      </c>
      <c r="G380">
        <v>0.1714756810383179</v>
      </c>
      <c r="H380">
        <v>0.22263131920772239</v>
      </c>
      <c r="J380">
        <f t="shared" si="36"/>
        <v>13022</v>
      </c>
      <c r="K380" s="4">
        <f t="shared" si="37"/>
        <v>83.429513620766357</v>
      </c>
      <c r="L380" s="4">
        <f t="shared" si="38"/>
        <v>44</v>
      </c>
      <c r="N380" s="4">
        <f t="shared" si="34"/>
        <v>583090.87363038049</v>
      </c>
    </row>
    <row r="381" spans="3:14" x14ac:dyDescent="0.3">
      <c r="C381">
        <f t="shared" ca="1" si="35"/>
        <v>9.8963094140748553E-2</v>
      </c>
      <c r="D381">
        <f t="shared" ca="1" si="33"/>
        <v>0.57553725879128226</v>
      </c>
      <c r="E381">
        <f t="shared" ca="1" si="33"/>
        <v>0.53455517512613548</v>
      </c>
      <c r="F381">
        <v>0.1833434803346452</v>
      </c>
      <c r="G381">
        <v>0.72400085906899647</v>
      </c>
      <c r="H381">
        <v>0.7271831407873065</v>
      </c>
      <c r="J381">
        <f t="shared" si="36"/>
        <v>10937</v>
      </c>
      <c r="K381" s="4">
        <f t="shared" si="37"/>
        <v>94.480017181379935</v>
      </c>
      <c r="L381" s="4">
        <f t="shared" si="38"/>
        <v>46</v>
      </c>
      <c r="N381" s="4">
        <f t="shared" si="34"/>
        <v>186883.0520872476</v>
      </c>
    </row>
    <row r="382" spans="3:14" x14ac:dyDescent="0.3">
      <c r="C382">
        <f t="shared" ca="1" si="35"/>
        <v>0.41751135894570723</v>
      </c>
      <c r="D382">
        <f t="shared" ca="1" si="33"/>
        <v>0.90916326795540281</v>
      </c>
      <c r="E382">
        <f t="shared" ca="1" si="33"/>
        <v>0.75463382520001865</v>
      </c>
      <c r="F382">
        <v>0.9802288275847314</v>
      </c>
      <c r="G382">
        <v>0.40120884922685285</v>
      </c>
      <c r="H382">
        <v>0.72209401457410782</v>
      </c>
      <c r="J382">
        <f t="shared" si="36"/>
        <v>24263</v>
      </c>
      <c r="K382" s="4">
        <f t="shared" si="37"/>
        <v>88.024176984537064</v>
      </c>
      <c r="L382" s="4">
        <f t="shared" si="38"/>
        <v>46</v>
      </c>
      <c r="N382" s="4">
        <f t="shared" si="34"/>
        <v>1789658.3938241773</v>
      </c>
    </row>
    <row r="383" spans="3:14" x14ac:dyDescent="0.3">
      <c r="C383">
        <f t="shared" ca="1" si="35"/>
        <v>0.20601409505751489</v>
      </c>
      <c r="D383">
        <f t="shared" ca="1" si="33"/>
        <v>0.72350478674328267</v>
      </c>
      <c r="E383">
        <f t="shared" ca="1" si="33"/>
        <v>0.85708107303365222</v>
      </c>
      <c r="F383">
        <v>0.34459856722175719</v>
      </c>
      <c r="G383">
        <v>0.4343621527937348</v>
      </c>
      <c r="H383">
        <v>1.5194431352582027E-3</v>
      </c>
      <c r="J383">
        <f t="shared" si="36"/>
        <v>13200</v>
      </c>
      <c r="K383" s="4">
        <f t="shared" si="37"/>
        <v>88.687243055874688</v>
      </c>
      <c r="L383" s="4">
        <f t="shared" si="38"/>
        <v>43</v>
      </c>
      <c r="N383" s="4">
        <f t="shared" si="34"/>
        <v>548528.391662454</v>
      </c>
    </row>
    <row r="384" spans="3:14" x14ac:dyDescent="0.3">
      <c r="C384">
        <f t="shared" ca="1" si="35"/>
        <v>0.57205408658527701</v>
      </c>
      <c r="D384">
        <f t="shared" ca="1" si="33"/>
        <v>0.8650354760120712</v>
      </c>
      <c r="E384">
        <f t="shared" ca="1" si="33"/>
        <v>0.67084491707534954</v>
      </c>
      <c r="F384">
        <v>0.62802347486204257</v>
      </c>
      <c r="G384">
        <v>0.46470326137758844</v>
      </c>
      <c r="H384">
        <v>0.77924813112218483</v>
      </c>
      <c r="J384">
        <f t="shared" si="36"/>
        <v>16469</v>
      </c>
      <c r="K384" s="4">
        <f t="shared" si="37"/>
        <v>89.294065227551769</v>
      </c>
      <c r="L384" s="4">
        <f t="shared" si="38"/>
        <v>46</v>
      </c>
      <c r="N384" s="4">
        <f t="shared" si="34"/>
        <v>872623.03976745019</v>
      </c>
    </row>
    <row r="385" spans="3:14" x14ac:dyDescent="0.3">
      <c r="C385">
        <f t="shared" ca="1" si="35"/>
        <v>0.53549277524254524</v>
      </c>
      <c r="D385">
        <f t="shared" ca="1" si="33"/>
        <v>0.29065997881487249</v>
      </c>
      <c r="E385">
        <f t="shared" ca="1" si="33"/>
        <v>0.78021803205565476</v>
      </c>
      <c r="F385">
        <v>0.76804530098362744</v>
      </c>
      <c r="G385">
        <v>0.45583304274062997</v>
      </c>
      <c r="H385">
        <v>0.73746647469872373</v>
      </c>
      <c r="J385">
        <f t="shared" si="36"/>
        <v>18295</v>
      </c>
      <c r="K385" s="4">
        <f t="shared" si="37"/>
        <v>89.116660854812594</v>
      </c>
      <c r="L385" s="4">
        <f t="shared" si="38"/>
        <v>46</v>
      </c>
      <c r="N385" s="4">
        <f t="shared" si="34"/>
        <v>1083495.6896612034</v>
      </c>
    </row>
    <row r="386" spans="3:14" x14ac:dyDescent="0.3">
      <c r="C386">
        <f t="shared" ca="1" si="35"/>
        <v>0.66406244897449984</v>
      </c>
      <c r="D386">
        <f t="shared" ca="1" si="33"/>
        <v>0.51844805749506884</v>
      </c>
      <c r="E386">
        <f t="shared" ca="1" si="33"/>
        <v>0.87130285962091292</v>
      </c>
      <c r="F386">
        <v>3.428380628078076E-2</v>
      </c>
      <c r="G386">
        <v>0.98930792528428657</v>
      </c>
      <c r="H386">
        <v>0.74704414382294637</v>
      </c>
      <c r="J386">
        <f t="shared" si="36"/>
        <v>6804</v>
      </c>
      <c r="K386" s="4">
        <f t="shared" si="37"/>
        <v>99.786158505685734</v>
      </c>
      <c r="L386" s="4">
        <f t="shared" si="38"/>
        <v>46</v>
      </c>
      <c r="N386" s="4">
        <f t="shared" si="34"/>
        <v>-297733.02247268579</v>
      </c>
    </row>
    <row r="387" spans="3:14" x14ac:dyDescent="0.3">
      <c r="C387">
        <f t="shared" ca="1" si="35"/>
        <v>0.76515084106775078</v>
      </c>
      <c r="D387">
        <f t="shared" ca="1" si="33"/>
        <v>0.82766067535199161</v>
      </c>
      <c r="E387">
        <f t="shared" ca="1" si="33"/>
        <v>0.55399115340753535</v>
      </c>
      <c r="F387">
        <v>0.28955485778163181</v>
      </c>
      <c r="G387">
        <v>0.27946318831859318</v>
      </c>
      <c r="H387">
        <v>0.62525720883588931</v>
      </c>
      <c r="J387">
        <f t="shared" si="36"/>
        <v>12503</v>
      </c>
      <c r="K387" s="4">
        <f t="shared" si="37"/>
        <v>85.589263766371857</v>
      </c>
      <c r="L387" s="4">
        <f t="shared" si="38"/>
        <v>45</v>
      </c>
      <c r="N387" s="4">
        <f t="shared" si="34"/>
        <v>480489.43512905273</v>
      </c>
    </row>
    <row r="388" spans="3:14" x14ac:dyDescent="0.3">
      <c r="C388">
        <f t="shared" ca="1" si="35"/>
        <v>0.85081785494560203</v>
      </c>
      <c r="D388">
        <f t="shared" ca="1" si="33"/>
        <v>0.4173797397472252</v>
      </c>
      <c r="E388">
        <f t="shared" ca="1" si="33"/>
        <v>0.84061873392774766</v>
      </c>
      <c r="F388">
        <v>0.84034629232513269</v>
      </c>
      <c r="G388">
        <v>0.10199992269532521</v>
      </c>
      <c r="H388">
        <v>0.90975539086706347</v>
      </c>
      <c r="J388">
        <f t="shared" si="36"/>
        <v>19481</v>
      </c>
      <c r="K388" s="4">
        <f t="shared" si="37"/>
        <v>82.039998453906506</v>
      </c>
      <c r="L388" s="4">
        <f t="shared" si="38"/>
        <v>47</v>
      </c>
      <c r="N388" s="4">
        <f t="shared" si="34"/>
        <v>1336940.7901194477</v>
      </c>
    </row>
    <row r="389" spans="3:14" x14ac:dyDescent="0.3">
      <c r="C389">
        <f t="shared" ca="1" si="35"/>
        <v>0.24745536915634914</v>
      </c>
      <c r="D389">
        <f t="shared" ca="1" si="33"/>
        <v>0.48174928719741439</v>
      </c>
      <c r="E389">
        <f t="shared" ca="1" si="33"/>
        <v>0.58188695096189835</v>
      </c>
      <c r="F389">
        <v>0.97969247467968079</v>
      </c>
      <c r="G389">
        <v>0.79249315035323209</v>
      </c>
      <c r="H389">
        <v>0.93957874943284014</v>
      </c>
      <c r="J389">
        <f t="shared" si="36"/>
        <v>24213</v>
      </c>
      <c r="K389" s="4">
        <f t="shared" si="37"/>
        <v>95.849863007064641</v>
      </c>
      <c r="L389" s="4">
        <f t="shared" si="38"/>
        <v>47</v>
      </c>
      <c r="N389" s="4">
        <f t="shared" si="34"/>
        <v>1570213.2670099437</v>
      </c>
    </row>
    <row r="390" spans="3:14" x14ac:dyDescent="0.3">
      <c r="C390">
        <f t="shared" ca="1" si="35"/>
        <v>0.80805105527714094</v>
      </c>
      <c r="D390">
        <f t="shared" ca="1" si="33"/>
        <v>0.89993933296178752</v>
      </c>
      <c r="E390">
        <f t="shared" ca="1" si="33"/>
        <v>8.1975632849969338E-2</v>
      </c>
      <c r="F390">
        <v>0.3315336157381924</v>
      </c>
      <c r="G390">
        <v>0.83078511396403509</v>
      </c>
      <c r="H390">
        <v>0.92023790349654522</v>
      </c>
      <c r="J390">
        <f t="shared" si="36"/>
        <v>13039</v>
      </c>
      <c r="K390" s="4">
        <f t="shared" si="37"/>
        <v>96.615702279280697</v>
      </c>
      <c r="L390" s="4">
        <f t="shared" si="38"/>
        <v>47</v>
      </c>
      <c r="N390" s="4">
        <f t="shared" si="34"/>
        <v>374105.857980459</v>
      </c>
    </row>
    <row r="391" spans="3:14" x14ac:dyDescent="0.3">
      <c r="C391">
        <f t="shared" ca="1" si="35"/>
        <v>2.8172207797545146E-2</v>
      </c>
      <c r="D391">
        <f t="shared" ca="1" si="33"/>
        <v>0.41113527355790991</v>
      </c>
      <c r="E391">
        <f t="shared" ca="1" si="33"/>
        <v>0.64575214434150841</v>
      </c>
      <c r="F391">
        <v>0.25903550127140695</v>
      </c>
      <c r="G391">
        <v>0.82271574591631624</v>
      </c>
      <c r="H391">
        <v>0.74460993781266771</v>
      </c>
      <c r="J391">
        <f t="shared" si="36"/>
        <v>12091</v>
      </c>
      <c r="K391" s="4">
        <f t="shared" si="37"/>
        <v>96.454314918326332</v>
      </c>
      <c r="L391" s="4">
        <f t="shared" si="38"/>
        <v>46</v>
      </c>
      <c r="N391" s="4">
        <f t="shared" si="34"/>
        <v>288243.87832251634</v>
      </c>
    </row>
    <row r="392" spans="3:14" x14ac:dyDescent="0.3">
      <c r="C392">
        <f t="shared" ca="1" si="35"/>
        <v>0.24483550221984218</v>
      </c>
      <c r="D392">
        <f t="shared" ca="1" si="33"/>
        <v>0.60306308414814425</v>
      </c>
      <c r="E392">
        <f t="shared" ca="1" si="33"/>
        <v>0.66834647211130149</v>
      </c>
      <c r="F392">
        <v>0.66665662264524961</v>
      </c>
      <c r="G392">
        <v>0.15230234757105066</v>
      </c>
      <c r="H392">
        <v>0.37129669924440967</v>
      </c>
      <c r="J392">
        <f t="shared" si="36"/>
        <v>16938</v>
      </c>
      <c r="K392" s="4">
        <f t="shared" si="37"/>
        <v>83.046046951421019</v>
      </c>
      <c r="L392" s="4">
        <f t="shared" si="38"/>
        <v>45</v>
      </c>
      <c r="N392" s="4">
        <f t="shared" si="34"/>
        <v>1048718.0567368306</v>
      </c>
    </row>
    <row r="393" spans="3:14" x14ac:dyDescent="0.3">
      <c r="C393">
        <f t="shared" ca="1" si="35"/>
        <v>0.53037434964395025</v>
      </c>
      <c r="D393">
        <f t="shared" ca="1" si="33"/>
        <v>0.48269204226576157</v>
      </c>
      <c r="E393">
        <f t="shared" ca="1" si="33"/>
        <v>0.70151880081289764</v>
      </c>
      <c r="F393">
        <v>0.66796385853686724</v>
      </c>
      <c r="G393">
        <v>0.36103078115952347</v>
      </c>
      <c r="H393">
        <v>4.2016708286205517E-2</v>
      </c>
      <c r="J393">
        <f t="shared" si="36"/>
        <v>16954</v>
      </c>
      <c r="K393" s="4">
        <f t="shared" si="37"/>
        <v>87.220615623190469</v>
      </c>
      <c r="L393" s="4">
        <f t="shared" si="38"/>
        <v>43</v>
      </c>
      <c r="N393" s="4">
        <f t="shared" si="34"/>
        <v>1013785.6827244288</v>
      </c>
    </row>
    <row r="394" spans="3:14" x14ac:dyDescent="0.3">
      <c r="C394">
        <f t="shared" ca="1" si="35"/>
        <v>0.88177835508767632</v>
      </c>
      <c r="D394">
        <f t="shared" ca="1" si="33"/>
        <v>0.40432010606544644</v>
      </c>
      <c r="E394">
        <f t="shared" ca="1" si="33"/>
        <v>0.56672996112436769</v>
      </c>
      <c r="F394">
        <v>0.72753646865611332</v>
      </c>
      <c r="G394">
        <v>0.40388369284361259</v>
      </c>
      <c r="H394">
        <v>5.9706656693323867E-2</v>
      </c>
      <c r="J394">
        <f t="shared" si="36"/>
        <v>17724</v>
      </c>
      <c r="K394" s="4">
        <f t="shared" si="37"/>
        <v>88.077673856872252</v>
      </c>
      <c r="L394" s="4">
        <f t="shared" si="38"/>
        <v>43</v>
      </c>
      <c r="N394" s="4">
        <f t="shared" si="34"/>
        <v>1090055.3085607963</v>
      </c>
    </row>
    <row r="395" spans="3:14" x14ac:dyDescent="0.3">
      <c r="C395">
        <f t="shared" ca="1" si="35"/>
        <v>0.74166341556312032</v>
      </c>
      <c r="D395">
        <f t="shared" ca="1" si="33"/>
        <v>0.68762314593388385</v>
      </c>
      <c r="E395">
        <f t="shared" ca="1" si="33"/>
        <v>0.8465978310786263</v>
      </c>
      <c r="F395">
        <v>0.32258527641080625</v>
      </c>
      <c r="G395">
        <v>0.65674402911334129</v>
      </c>
      <c r="H395">
        <v>0.8291724533617314</v>
      </c>
      <c r="J395">
        <f t="shared" si="36"/>
        <v>12927</v>
      </c>
      <c r="K395" s="4">
        <f t="shared" si="37"/>
        <v>93.134880582266831</v>
      </c>
      <c r="L395" s="4">
        <f t="shared" si="38"/>
        <v>46</v>
      </c>
      <c r="N395" s="4">
        <f t="shared" si="34"/>
        <v>420226.39871303691</v>
      </c>
    </row>
    <row r="396" spans="3:14" x14ac:dyDescent="0.3">
      <c r="C396">
        <f t="shared" ca="1" si="35"/>
        <v>0.78694135756210892</v>
      </c>
      <c r="D396">
        <f t="shared" ca="1" si="33"/>
        <v>0.64497263801185956</v>
      </c>
      <c r="E396">
        <f t="shared" ca="1" si="33"/>
        <v>0.56680970881913062</v>
      </c>
      <c r="F396">
        <v>0.71944551841059534</v>
      </c>
      <c r="G396">
        <v>0.54061458489675396</v>
      </c>
      <c r="H396">
        <v>0.30834697037211056</v>
      </c>
      <c r="J396">
        <f t="shared" si="36"/>
        <v>17615</v>
      </c>
      <c r="K396" s="4">
        <f t="shared" si="37"/>
        <v>90.81229169793508</v>
      </c>
      <c r="L396" s="4">
        <f t="shared" si="38"/>
        <v>45</v>
      </c>
      <c r="N396" s="4">
        <f t="shared" si="34"/>
        <v>993801.48174087354</v>
      </c>
    </row>
    <row r="397" spans="3:14" x14ac:dyDescent="0.3">
      <c r="C397">
        <f t="shared" ca="1" si="35"/>
        <v>0.10397269779160534</v>
      </c>
      <c r="D397">
        <f t="shared" ca="1" si="33"/>
        <v>0.69682939013012957</v>
      </c>
      <c r="E397">
        <f t="shared" ca="1" si="33"/>
        <v>0.7321434519238279</v>
      </c>
      <c r="F397">
        <v>0.35516434148218656</v>
      </c>
      <c r="G397">
        <v>0.33551435865291324</v>
      </c>
      <c r="H397">
        <v>0.12313903870587195</v>
      </c>
      <c r="J397">
        <f t="shared" si="36"/>
        <v>13328</v>
      </c>
      <c r="K397" s="4">
        <f t="shared" si="37"/>
        <v>86.710287173058262</v>
      </c>
      <c r="L397" s="4">
        <f t="shared" si="38"/>
        <v>44</v>
      </c>
      <c r="N397" s="4">
        <f t="shared" si="34"/>
        <v>576565.29255747958</v>
      </c>
    </row>
    <row r="398" spans="3:14" x14ac:dyDescent="0.3">
      <c r="C398">
        <f t="shared" ca="1" si="35"/>
        <v>0.33449555592917068</v>
      </c>
      <c r="D398">
        <f t="shared" ca="1" si="33"/>
        <v>0.3030334799193779</v>
      </c>
      <c r="E398">
        <f t="shared" ca="1" si="33"/>
        <v>0.34044869743355921</v>
      </c>
      <c r="F398">
        <v>0.64911003900359243</v>
      </c>
      <c r="G398">
        <v>0.17356175409520525</v>
      </c>
      <c r="H398">
        <v>0.37894401979876302</v>
      </c>
      <c r="J398">
        <f t="shared" si="36"/>
        <v>16723</v>
      </c>
      <c r="K398" s="4">
        <f t="shared" si="37"/>
        <v>83.471235081904098</v>
      </c>
      <c r="L398" s="4">
        <f t="shared" si="38"/>
        <v>45</v>
      </c>
      <c r="N398" s="4">
        <f t="shared" si="34"/>
        <v>1015602.5357253177</v>
      </c>
    </row>
    <row r="399" spans="3:14" x14ac:dyDescent="0.3">
      <c r="C399">
        <f t="shared" ca="1" si="35"/>
        <v>0.20682620658660522</v>
      </c>
      <c r="D399">
        <f t="shared" ca="1" si="33"/>
        <v>0.78542227050827862</v>
      </c>
      <c r="E399">
        <f t="shared" ca="1" si="33"/>
        <v>0.90607780931582826</v>
      </c>
      <c r="F399">
        <v>0.54666351033560168</v>
      </c>
      <c r="G399">
        <v>0.16866787297191788</v>
      </c>
      <c r="H399">
        <v>0.61791530362926039</v>
      </c>
      <c r="J399">
        <f t="shared" si="36"/>
        <v>15527</v>
      </c>
      <c r="K399" s="4">
        <f t="shared" si="37"/>
        <v>83.373357459438353</v>
      </c>
      <c r="L399" s="4">
        <f t="shared" si="38"/>
        <v>45</v>
      </c>
      <c r="N399" s="4">
        <f t="shared" si="34"/>
        <v>872969.87872730079</v>
      </c>
    </row>
    <row r="400" spans="3:14" x14ac:dyDescent="0.3">
      <c r="C400">
        <f t="shared" ca="1" si="35"/>
        <v>0.57081965556064229</v>
      </c>
      <c r="D400">
        <f t="shared" ca="1" si="33"/>
        <v>0.59147169336163941</v>
      </c>
      <c r="E400">
        <f t="shared" ca="1" si="33"/>
        <v>0.84179262712343095</v>
      </c>
      <c r="F400">
        <v>4.2771082617881762E-2</v>
      </c>
      <c r="G400">
        <v>8.1476289282512382E-2</v>
      </c>
      <c r="H400">
        <v>0.70367975117880477</v>
      </c>
      <c r="J400">
        <f t="shared" si="36"/>
        <v>7262</v>
      </c>
      <c r="K400" s="4">
        <f t="shared" si="37"/>
        <v>81.629525785650245</v>
      </c>
      <c r="L400" s="4">
        <f t="shared" si="38"/>
        <v>46</v>
      </c>
      <c r="N400" s="4">
        <f t="shared" si="34"/>
        <v>-118607.61625539197</v>
      </c>
    </row>
    <row r="401" spans="3:14" x14ac:dyDescent="0.3">
      <c r="C401">
        <f t="shared" ca="1" si="35"/>
        <v>0.64930352113478884</v>
      </c>
      <c r="D401">
        <f t="shared" ca="1" si="33"/>
        <v>0.1978745092926868</v>
      </c>
      <c r="E401">
        <f t="shared" ca="1" si="33"/>
        <v>0.52894123249916891</v>
      </c>
      <c r="F401">
        <v>0.80004433070592229</v>
      </c>
      <c r="G401">
        <v>0.52530004242301032</v>
      </c>
      <c r="H401">
        <v>0.15923809978087233</v>
      </c>
      <c r="J401">
        <f t="shared" si="36"/>
        <v>18788</v>
      </c>
      <c r="K401" s="4">
        <f t="shared" si="37"/>
        <v>90.506000848460204</v>
      </c>
      <c r="L401" s="4">
        <f t="shared" si="38"/>
        <v>44</v>
      </c>
      <c r="N401" s="4">
        <f t="shared" si="34"/>
        <v>1151113.2560591302</v>
      </c>
    </row>
    <row r="402" spans="3:14" x14ac:dyDescent="0.3">
      <c r="C402">
        <f t="shared" ca="1" si="35"/>
        <v>3.1587444727898539E-3</v>
      </c>
      <c r="D402">
        <f t="shared" ca="1" si="33"/>
        <v>0.83898909607088146</v>
      </c>
      <c r="E402">
        <f t="shared" ca="1" si="33"/>
        <v>0.72373540729315844</v>
      </c>
      <c r="F402">
        <v>0.42558956938927028</v>
      </c>
      <c r="G402">
        <v>3.9515566728261398E-2</v>
      </c>
      <c r="H402">
        <v>0.62119272284716087</v>
      </c>
      <c r="J402">
        <f t="shared" si="36"/>
        <v>14155</v>
      </c>
      <c r="K402" s="4">
        <f t="shared" si="37"/>
        <v>80.790311334565232</v>
      </c>
      <c r="L402" s="4">
        <f t="shared" si="38"/>
        <v>45</v>
      </c>
      <c r="N402" s="4">
        <f t="shared" si="34"/>
        <v>744033.14305922925</v>
      </c>
    </row>
    <row r="403" spans="3:14" x14ac:dyDescent="0.3">
      <c r="C403">
        <f t="shared" ca="1" si="35"/>
        <v>3.07288685226077E-2</v>
      </c>
      <c r="D403">
        <f t="shared" ca="1" si="33"/>
        <v>0.5935414285814119</v>
      </c>
      <c r="E403">
        <f t="shared" ca="1" si="33"/>
        <v>0.3468971005735676</v>
      </c>
      <c r="F403">
        <v>0.28160694149930288</v>
      </c>
      <c r="G403">
        <v>0.49178230159482295</v>
      </c>
      <c r="H403">
        <v>0.74229996027687184</v>
      </c>
      <c r="J403">
        <f t="shared" si="36"/>
        <v>12398</v>
      </c>
      <c r="K403" s="4">
        <f t="shared" si="37"/>
        <v>89.835646031896459</v>
      </c>
      <c r="L403" s="4">
        <f t="shared" si="38"/>
        <v>46</v>
      </c>
      <c r="N403" s="4">
        <f t="shared" si="34"/>
        <v>403011.66049654759</v>
      </c>
    </row>
    <row r="404" spans="3:14" x14ac:dyDescent="0.3">
      <c r="C404">
        <f t="shared" ca="1" si="35"/>
        <v>0.18053100780192732</v>
      </c>
      <c r="D404">
        <f t="shared" ca="1" si="33"/>
        <v>1.5647216919412177E-2</v>
      </c>
      <c r="E404">
        <f t="shared" ca="1" si="33"/>
        <v>0.28840343846139693</v>
      </c>
      <c r="F404">
        <v>0.10409004590546178</v>
      </c>
      <c r="G404">
        <v>0.17505484943264227</v>
      </c>
      <c r="H404">
        <v>0.53278493504655167</v>
      </c>
      <c r="J404">
        <f t="shared" si="36"/>
        <v>9336</v>
      </c>
      <c r="K404" s="4">
        <f t="shared" si="37"/>
        <v>83.501096988652847</v>
      </c>
      <c r="L404" s="4">
        <f t="shared" si="38"/>
        <v>45</v>
      </c>
      <c r="N404" s="4">
        <f t="shared" si="34"/>
        <v>124977.75851393701</v>
      </c>
    </row>
    <row r="405" spans="3:14" x14ac:dyDescent="0.3">
      <c r="C405">
        <f t="shared" ca="1" si="35"/>
        <v>7.2400748855515396E-2</v>
      </c>
      <c r="D405">
        <f t="shared" ca="1" si="33"/>
        <v>0.30819826147940022</v>
      </c>
      <c r="E405">
        <f t="shared" ca="1" si="33"/>
        <v>0.47298396730774162</v>
      </c>
      <c r="F405">
        <v>0.11491449335258996</v>
      </c>
      <c r="G405">
        <v>6.46006134161764E-2</v>
      </c>
      <c r="H405">
        <v>0.5833262616760061</v>
      </c>
      <c r="J405">
        <f t="shared" si="36"/>
        <v>9596</v>
      </c>
      <c r="K405" s="4">
        <f t="shared" si="37"/>
        <v>81.292012268323532</v>
      </c>
      <c r="L405" s="4">
        <f t="shared" si="38"/>
        <v>45</v>
      </c>
      <c r="N405" s="4">
        <f t="shared" si="34"/>
        <v>177505.85027316748</v>
      </c>
    </row>
    <row r="406" spans="3:14" x14ac:dyDescent="0.3">
      <c r="C406">
        <f t="shared" ca="1" si="35"/>
        <v>0.46673500740194385</v>
      </c>
      <c r="D406">
        <f t="shared" ca="1" si="33"/>
        <v>0.25896423578154459</v>
      </c>
      <c r="E406">
        <f t="shared" ca="1" si="33"/>
        <v>0.99451085203882172</v>
      </c>
      <c r="F406">
        <v>0.82360029032374604</v>
      </c>
      <c r="G406">
        <v>0.47007812518775893</v>
      </c>
      <c r="H406">
        <v>0.57664210651984782</v>
      </c>
      <c r="J406">
        <f t="shared" si="36"/>
        <v>19181</v>
      </c>
      <c r="K406" s="4">
        <f t="shared" si="37"/>
        <v>89.401562503755173</v>
      </c>
      <c r="L406" s="4">
        <f t="shared" si="38"/>
        <v>45</v>
      </c>
      <c r="N406" s="4">
        <f t="shared" si="34"/>
        <v>1198112.6296154722</v>
      </c>
    </row>
    <row r="407" spans="3:14" x14ac:dyDescent="0.3">
      <c r="C407">
        <f t="shared" ca="1" si="35"/>
        <v>9.3539566703976451E-2</v>
      </c>
      <c r="D407">
        <f t="shared" ca="1" si="33"/>
        <v>0.13577940484101481</v>
      </c>
      <c r="E407">
        <f t="shared" ca="1" si="33"/>
        <v>0.43131866145672215</v>
      </c>
      <c r="F407">
        <v>0.43857121192841353</v>
      </c>
      <c r="G407">
        <v>0.17025455531117417</v>
      </c>
      <c r="H407">
        <v>0.50485442867102281</v>
      </c>
      <c r="J407">
        <f t="shared" si="36"/>
        <v>14304</v>
      </c>
      <c r="K407" s="4">
        <f t="shared" si="37"/>
        <v>83.40509110622348</v>
      </c>
      <c r="L407" s="4">
        <f t="shared" si="38"/>
        <v>45</v>
      </c>
      <c r="N407" s="4">
        <f t="shared" si="34"/>
        <v>724989.57681657909</v>
      </c>
    </row>
    <row r="408" spans="3:14" x14ac:dyDescent="0.3">
      <c r="C408">
        <f t="shared" ca="1" si="35"/>
        <v>5.5940017841021872E-2</v>
      </c>
      <c r="D408">
        <f t="shared" ca="1" si="33"/>
        <v>0.95519303438459024</v>
      </c>
      <c r="E408">
        <f t="shared" ca="1" si="33"/>
        <v>0.23387621945221648</v>
      </c>
      <c r="F408">
        <v>0.46939433098914174</v>
      </c>
      <c r="G408">
        <v>6.0882629370163643E-2</v>
      </c>
      <c r="H408">
        <v>0.54430116488290459</v>
      </c>
      <c r="J408">
        <f t="shared" si="36"/>
        <v>14654</v>
      </c>
      <c r="K408" s="4">
        <f t="shared" si="37"/>
        <v>81.217652587403279</v>
      </c>
      <c r="L408" s="4">
        <f t="shared" si="38"/>
        <v>45</v>
      </c>
      <c r="N408" s="4">
        <f t="shared" si="34"/>
        <v>799252.51898419228</v>
      </c>
    </row>
    <row r="409" spans="3:14" x14ac:dyDescent="0.3">
      <c r="C409">
        <f t="shared" ca="1" si="35"/>
        <v>0.16825387820875648</v>
      </c>
      <c r="D409">
        <f t="shared" ca="1" si="33"/>
        <v>0.75560236025513916</v>
      </c>
      <c r="E409">
        <f t="shared" ca="1" si="33"/>
        <v>0.31963386883691203</v>
      </c>
      <c r="F409">
        <v>5.5372404337068026E-2</v>
      </c>
      <c r="G409">
        <v>0.86944185680944686</v>
      </c>
      <c r="H409">
        <v>0.82007245794362449</v>
      </c>
      <c r="J409">
        <f t="shared" si="36"/>
        <v>7823</v>
      </c>
      <c r="K409" s="4">
        <f t="shared" si="37"/>
        <v>97.38883713618894</v>
      </c>
      <c r="L409" s="4">
        <f t="shared" si="38"/>
        <v>46</v>
      </c>
      <c r="N409" s="4">
        <f t="shared" si="34"/>
        <v>-173803.87291640614</v>
      </c>
    </row>
    <row r="410" spans="3:14" x14ac:dyDescent="0.3">
      <c r="C410">
        <f t="shared" ca="1" si="35"/>
        <v>0.97133013268664203</v>
      </c>
      <c r="D410">
        <f t="shared" ca="1" si="33"/>
        <v>0.8079009221834329</v>
      </c>
      <c r="E410">
        <f t="shared" ca="1" si="33"/>
        <v>0.46344276706790544</v>
      </c>
      <c r="F410">
        <v>0.39839259200409705</v>
      </c>
      <c r="G410">
        <v>0.60513112547045667</v>
      </c>
      <c r="H410">
        <v>6.8999737048634824E-2</v>
      </c>
      <c r="J410">
        <f t="shared" si="36"/>
        <v>13841</v>
      </c>
      <c r="K410" s="4">
        <f t="shared" si="37"/>
        <v>92.10262250940913</v>
      </c>
      <c r="L410" s="4">
        <f t="shared" si="38"/>
        <v>43</v>
      </c>
      <c r="N410" s="4">
        <f t="shared" si="34"/>
        <v>576453.60184726841</v>
      </c>
    </row>
    <row r="411" spans="3:14" x14ac:dyDescent="0.3">
      <c r="C411">
        <f t="shared" ca="1" si="35"/>
        <v>0.58541148088973949</v>
      </c>
      <c r="D411">
        <f t="shared" ca="1" si="33"/>
        <v>0.91941039228883614</v>
      </c>
      <c r="E411">
        <f t="shared" ca="1" si="33"/>
        <v>0.31156508636828439</v>
      </c>
      <c r="F411">
        <v>0.98834586009849279</v>
      </c>
      <c r="G411">
        <v>0.54987421414014814</v>
      </c>
      <c r="H411">
        <v>0.15914137529628014</v>
      </c>
      <c r="J411">
        <f t="shared" si="36"/>
        <v>25207</v>
      </c>
      <c r="K411" s="4">
        <f t="shared" si="37"/>
        <v>90.997484282802958</v>
      </c>
      <c r="L411" s="4">
        <f t="shared" si="38"/>
        <v>44</v>
      </c>
      <c r="N411" s="4">
        <f t="shared" si="34"/>
        <v>1873661.4136833861</v>
      </c>
    </row>
    <row r="412" spans="3:14" x14ac:dyDescent="0.3">
      <c r="C412">
        <f t="shared" ca="1" si="35"/>
        <v>0.38181451763335261</v>
      </c>
      <c r="D412">
        <f t="shared" ca="1" si="33"/>
        <v>0.56723054321690924</v>
      </c>
      <c r="E412">
        <f t="shared" ca="1" si="33"/>
        <v>0.48125038991714086</v>
      </c>
      <c r="F412">
        <v>0.36927961558546407</v>
      </c>
      <c r="G412">
        <v>0.12226703272448736</v>
      </c>
      <c r="H412">
        <v>0.97888055271788366</v>
      </c>
      <c r="J412">
        <f t="shared" si="36"/>
        <v>13498</v>
      </c>
      <c r="K412" s="4">
        <f t="shared" si="37"/>
        <v>82.44534065448974</v>
      </c>
      <c r="L412" s="4">
        <f t="shared" si="38"/>
        <v>47</v>
      </c>
      <c r="N412" s="4">
        <f t="shared" si="34"/>
        <v>613748.79184569744</v>
      </c>
    </row>
    <row r="413" spans="3:14" x14ac:dyDescent="0.3">
      <c r="C413">
        <f t="shared" ca="1" si="35"/>
        <v>0.51138322663596292</v>
      </c>
      <c r="D413">
        <f t="shared" ca="1" si="33"/>
        <v>0.35591694330301238</v>
      </c>
      <c r="E413">
        <f t="shared" ca="1" si="33"/>
        <v>0.65190537899449574</v>
      </c>
      <c r="F413">
        <v>0.55466846518618262</v>
      </c>
      <c r="G413">
        <v>0.43217896448557513</v>
      </c>
      <c r="H413">
        <v>0.89077654967759212</v>
      </c>
      <c r="J413">
        <f t="shared" si="36"/>
        <v>15618</v>
      </c>
      <c r="K413" s="4">
        <f t="shared" si="37"/>
        <v>88.643579289711511</v>
      </c>
      <c r="L413" s="4">
        <f t="shared" si="38"/>
        <v>46</v>
      </c>
      <c r="N413" s="4">
        <f t="shared" si="34"/>
        <v>786018.57865328551</v>
      </c>
    </row>
    <row r="414" spans="3:14" x14ac:dyDescent="0.3">
      <c r="C414">
        <f t="shared" ca="1" si="35"/>
        <v>0.96901244661866404</v>
      </c>
      <c r="D414">
        <f t="shared" ca="1" si="33"/>
        <v>0.37153707282424464</v>
      </c>
      <c r="E414">
        <f t="shared" ca="1" si="33"/>
        <v>0.83271029721767376</v>
      </c>
      <c r="F414">
        <v>0.69118600275016007</v>
      </c>
      <c r="G414">
        <v>0.48530558251155831</v>
      </c>
      <c r="H414">
        <v>9.7638189171568857E-2</v>
      </c>
      <c r="J414">
        <f t="shared" si="36"/>
        <v>17246</v>
      </c>
      <c r="K414" s="4">
        <f t="shared" si="37"/>
        <v>89.706111650231165</v>
      </c>
      <c r="L414" s="4">
        <f t="shared" si="38"/>
        <v>43</v>
      </c>
      <c r="N414" s="4">
        <f t="shared" si="34"/>
        <v>1005604.3984801136</v>
      </c>
    </row>
    <row r="415" spans="3:14" x14ac:dyDescent="0.3">
      <c r="C415">
        <f t="shared" ca="1" si="35"/>
        <v>0.99067297679131194</v>
      </c>
      <c r="D415">
        <f t="shared" ca="1" si="35"/>
        <v>0.37273696245534094</v>
      </c>
      <c r="E415">
        <f t="shared" ca="1" si="35"/>
        <v>0.97948277661294736</v>
      </c>
      <c r="F415">
        <v>0.51635250385265408</v>
      </c>
      <c r="G415">
        <v>0.32070293198343047</v>
      </c>
      <c r="H415">
        <v>0.33321150100579033</v>
      </c>
      <c r="J415">
        <f t="shared" si="36"/>
        <v>15184</v>
      </c>
      <c r="K415" s="4">
        <f t="shared" si="37"/>
        <v>86.41405863966861</v>
      </c>
      <c r="L415" s="4">
        <f t="shared" si="38"/>
        <v>45</v>
      </c>
      <c r="N415" s="4">
        <f t="shared" ref="N415:N478" si="39">J415*($C$22-K415-L415)-$C$24-$C$23</f>
        <v>785424.93361527193</v>
      </c>
    </row>
    <row r="416" spans="3:14" x14ac:dyDescent="0.3">
      <c r="C416">
        <f t="shared" ref="C416:D479" ca="1" si="40">RAND()</f>
        <v>0.81653765637894937</v>
      </c>
      <c r="D416">
        <f t="shared" ca="1" si="40"/>
        <v>0.84074425527439212</v>
      </c>
      <c r="E416">
        <f t="shared" ref="E416:E479" ca="1" si="41">RAND()</f>
        <v>0.96548992322221916</v>
      </c>
      <c r="F416">
        <v>1.4414712387616491E-2</v>
      </c>
      <c r="G416">
        <v>0.59322000175861855</v>
      </c>
      <c r="H416">
        <v>0.34838840898935064</v>
      </c>
      <c r="J416">
        <f t="shared" ref="J416:J479" si="42">INT(_xlfn.NORM.INV(F416,$D$6,$D$7))</f>
        <v>5163</v>
      </c>
      <c r="K416" s="4">
        <f t="shared" ref="K416:K479" si="43">$D$10+($D$11-$D$10)*G416</f>
        <v>91.864400035172366</v>
      </c>
      <c r="L416" s="4">
        <f t="shared" ref="L416:L479" si="44">VLOOKUP(H416,$P$31:$R$35,3)</f>
        <v>45</v>
      </c>
      <c r="N416" s="4">
        <f t="shared" si="39"/>
        <v>-421043.89738159487</v>
      </c>
    </row>
    <row r="417" spans="3:14" x14ac:dyDescent="0.3">
      <c r="C417">
        <f t="shared" ca="1" si="40"/>
        <v>0.36900402497796636</v>
      </c>
      <c r="D417">
        <f t="shared" ca="1" si="40"/>
        <v>0.81131070553152329</v>
      </c>
      <c r="E417">
        <f t="shared" ca="1" si="41"/>
        <v>0.53593894332274128</v>
      </c>
      <c r="F417">
        <v>0.11347473299034916</v>
      </c>
      <c r="G417">
        <v>6.2484794630724982E-2</v>
      </c>
      <c r="H417">
        <v>0.53123164534666112</v>
      </c>
      <c r="J417">
        <f t="shared" si="42"/>
        <v>9562</v>
      </c>
      <c r="K417" s="4">
        <f t="shared" si="43"/>
        <v>81.249695892614497</v>
      </c>
      <c r="L417" s="4">
        <f t="shared" si="44"/>
        <v>45</v>
      </c>
      <c r="N417" s="4">
        <f t="shared" si="39"/>
        <v>173738.40787482006</v>
      </c>
    </row>
    <row r="418" spans="3:14" x14ac:dyDescent="0.3">
      <c r="C418">
        <f t="shared" ca="1" si="40"/>
        <v>0.36078728575148677</v>
      </c>
      <c r="D418">
        <f t="shared" ca="1" si="40"/>
        <v>0.73629479101178652</v>
      </c>
      <c r="E418">
        <f t="shared" ca="1" si="41"/>
        <v>0.34028262719330316</v>
      </c>
      <c r="F418">
        <v>0.93498723336535972</v>
      </c>
      <c r="G418">
        <v>0.93837039366081332</v>
      </c>
      <c r="H418">
        <v>0.48414661588281804</v>
      </c>
      <c r="J418">
        <f t="shared" si="42"/>
        <v>21813</v>
      </c>
      <c r="K418" s="4">
        <f t="shared" si="43"/>
        <v>98.767407873216271</v>
      </c>
      <c r="L418" s="4">
        <f t="shared" si="44"/>
        <v>45</v>
      </c>
      <c r="N418" s="4">
        <f t="shared" si="39"/>
        <v>1295438.532061534</v>
      </c>
    </row>
    <row r="419" spans="3:14" x14ac:dyDescent="0.3">
      <c r="C419">
        <f t="shared" ca="1" si="40"/>
        <v>0.96001399534330012</v>
      </c>
      <c r="D419">
        <f t="shared" ca="1" si="40"/>
        <v>0.17620727161460492</v>
      </c>
      <c r="E419">
        <f t="shared" ca="1" si="41"/>
        <v>0.82890265666492235</v>
      </c>
      <c r="F419">
        <v>9.7577997507473535E-2</v>
      </c>
      <c r="G419">
        <v>0.57995994310981502</v>
      </c>
      <c r="H419">
        <v>0.40046405377908911</v>
      </c>
      <c r="J419">
        <f t="shared" si="42"/>
        <v>9170</v>
      </c>
      <c r="K419" s="4">
        <f t="shared" si="43"/>
        <v>91.599198862196303</v>
      </c>
      <c r="L419" s="4">
        <f t="shared" si="44"/>
        <v>45</v>
      </c>
      <c r="N419" s="4">
        <f t="shared" si="39"/>
        <v>30715.346433659783</v>
      </c>
    </row>
    <row r="420" spans="3:14" x14ac:dyDescent="0.3">
      <c r="C420">
        <f t="shared" ca="1" si="40"/>
        <v>0.50222547374381432</v>
      </c>
      <c r="D420">
        <f t="shared" ca="1" si="40"/>
        <v>0.33135182557885967</v>
      </c>
      <c r="E420">
        <f t="shared" ca="1" si="41"/>
        <v>0.74832372173522321</v>
      </c>
      <c r="F420">
        <v>0.25249324847268118</v>
      </c>
      <c r="G420">
        <v>0.35338190216851972</v>
      </c>
      <c r="H420">
        <v>0.73771554740787781</v>
      </c>
      <c r="J420">
        <f t="shared" si="42"/>
        <v>12000</v>
      </c>
      <c r="K420" s="4">
        <f t="shared" si="43"/>
        <v>87.067638043370394</v>
      </c>
      <c r="L420" s="4">
        <f t="shared" si="44"/>
        <v>46</v>
      </c>
      <c r="N420" s="4">
        <f t="shared" si="39"/>
        <v>391188.34347955533</v>
      </c>
    </row>
    <row r="421" spans="3:14" x14ac:dyDescent="0.3">
      <c r="C421">
        <f t="shared" ca="1" si="40"/>
        <v>0.23962701376089135</v>
      </c>
      <c r="D421">
        <f t="shared" ca="1" si="40"/>
        <v>0.6955996813088875</v>
      </c>
      <c r="E421">
        <f t="shared" ca="1" si="41"/>
        <v>0.22782510464024641</v>
      </c>
      <c r="F421">
        <v>0.24514354121215709</v>
      </c>
      <c r="G421">
        <v>0.90003891418370019</v>
      </c>
      <c r="H421">
        <v>0.51215822466773642</v>
      </c>
      <c r="J421">
        <f t="shared" si="42"/>
        <v>11895</v>
      </c>
      <c r="K421" s="4">
        <f t="shared" si="43"/>
        <v>98.000778283674009</v>
      </c>
      <c r="L421" s="4">
        <f t="shared" si="44"/>
        <v>45</v>
      </c>
      <c r="N421" s="4">
        <f t="shared" si="39"/>
        <v>260860.74231569772</v>
      </c>
    </row>
    <row r="422" spans="3:14" x14ac:dyDescent="0.3">
      <c r="C422">
        <f t="shared" ca="1" si="40"/>
        <v>0.57744624103455811</v>
      </c>
      <c r="D422">
        <f t="shared" ca="1" si="40"/>
        <v>0.80121457504590776</v>
      </c>
      <c r="E422">
        <f t="shared" ca="1" si="41"/>
        <v>0.48496176918383638</v>
      </c>
      <c r="F422">
        <v>0.93285257853376502</v>
      </c>
      <c r="G422">
        <v>8.5647465417125757E-3</v>
      </c>
      <c r="H422">
        <v>0.74769247638921454</v>
      </c>
      <c r="J422">
        <f t="shared" si="42"/>
        <v>21738</v>
      </c>
      <c r="K422" s="4">
        <f t="shared" si="43"/>
        <v>80.17129493083425</v>
      </c>
      <c r="L422" s="4">
        <f t="shared" si="44"/>
        <v>46</v>
      </c>
      <c r="N422" s="4">
        <f t="shared" si="39"/>
        <v>1670050.3907935251</v>
      </c>
    </row>
    <row r="423" spans="3:14" x14ac:dyDescent="0.3">
      <c r="C423">
        <f t="shared" ca="1" si="40"/>
        <v>0.91971859906859565</v>
      </c>
      <c r="D423">
        <f t="shared" ca="1" si="40"/>
        <v>0.85307819373190819</v>
      </c>
      <c r="E423">
        <f t="shared" ca="1" si="41"/>
        <v>0.79344647818388903</v>
      </c>
      <c r="F423">
        <v>0.91348174813459126</v>
      </c>
      <c r="G423">
        <v>0.66701854978816422</v>
      </c>
      <c r="H423">
        <v>0.42480837485348044</v>
      </c>
      <c r="J423">
        <f t="shared" si="42"/>
        <v>21131</v>
      </c>
      <c r="K423" s="4">
        <f t="shared" si="43"/>
        <v>93.34037099576328</v>
      </c>
      <c r="L423" s="4">
        <f t="shared" si="44"/>
        <v>45</v>
      </c>
      <c r="N423" s="4">
        <f t="shared" si="39"/>
        <v>1338348.6204885258</v>
      </c>
    </row>
    <row r="424" spans="3:14" x14ac:dyDescent="0.3">
      <c r="C424">
        <f t="shared" ca="1" si="40"/>
        <v>0.72397005205067577</v>
      </c>
      <c r="D424">
        <f t="shared" ca="1" si="40"/>
        <v>0.88179368496037747</v>
      </c>
      <c r="E424">
        <f t="shared" ca="1" si="41"/>
        <v>0.89360748254706424</v>
      </c>
      <c r="F424">
        <v>0.14117861250075159</v>
      </c>
      <c r="G424">
        <v>0.22358832008153906</v>
      </c>
      <c r="H424">
        <v>0.41818245896127615</v>
      </c>
      <c r="J424">
        <f t="shared" si="42"/>
        <v>10162</v>
      </c>
      <c r="K424" s="4">
        <f t="shared" si="43"/>
        <v>84.471766401630788</v>
      </c>
      <c r="L424" s="4">
        <f t="shared" si="44"/>
        <v>45</v>
      </c>
      <c r="N424" s="4">
        <f t="shared" si="39"/>
        <v>214645.90982662793</v>
      </c>
    </row>
    <row r="425" spans="3:14" x14ac:dyDescent="0.3">
      <c r="C425">
        <f t="shared" ca="1" si="40"/>
        <v>0.13087564057516221</v>
      </c>
      <c r="D425">
        <f t="shared" ca="1" si="40"/>
        <v>3.9134285973706495E-3</v>
      </c>
      <c r="E425">
        <f t="shared" ca="1" si="41"/>
        <v>0.62437954116604344</v>
      </c>
      <c r="F425">
        <v>0.75897810677398703</v>
      </c>
      <c r="G425">
        <v>0.13460340047424513</v>
      </c>
      <c r="H425">
        <v>0.72268751093339834</v>
      </c>
      <c r="J425">
        <f t="shared" si="42"/>
        <v>18163</v>
      </c>
      <c r="K425" s="4">
        <f t="shared" si="43"/>
        <v>82.692068009484899</v>
      </c>
      <c r="L425" s="4">
        <f t="shared" si="44"/>
        <v>46</v>
      </c>
      <c r="N425" s="4">
        <f t="shared" si="39"/>
        <v>1185152.9687437257</v>
      </c>
    </row>
    <row r="426" spans="3:14" x14ac:dyDescent="0.3">
      <c r="C426">
        <f t="shared" ca="1" si="40"/>
        <v>0.96235873358818524</v>
      </c>
      <c r="D426">
        <f t="shared" ca="1" si="40"/>
        <v>0.59547186308220124</v>
      </c>
      <c r="E426">
        <f t="shared" ca="1" si="41"/>
        <v>0.30845728397378558</v>
      </c>
      <c r="F426">
        <v>0.93896063524300211</v>
      </c>
      <c r="G426">
        <v>2.2292048033292766E-2</v>
      </c>
      <c r="H426">
        <v>0.31739141158603423</v>
      </c>
      <c r="J426">
        <f t="shared" si="42"/>
        <v>21957</v>
      </c>
      <c r="K426" s="4">
        <f t="shared" si="43"/>
        <v>80.445840960665862</v>
      </c>
      <c r="L426" s="4">
        <f t="shared" si="44"/>
        <v>45</v>
      </c>
      <c r="N426" s="4">
        <f t="shared" si="39"/>
        <v>1712878.6700266595</v>
      </c>
    </row>
    <row r="427" spans="3:14" x14ac:dyDescent="0.3">
      <c r="C427">
        <f t="shared" ca="1" si="40"/>
        <v>0.91557251140836804</v>
      </c>
      <c r="D427">
        <f t="shared" ca="1" si="40"/>
        <v>0.66959697415339359</v>
      </c>
      <c r="E427">
        <f t="shared" ca="1" si="41"/>
        <v>0.90969079092316829</v>
      </c>
      <c r="F427">
        <v>0.22905606189298688</v>
      </c>
      <c r="G427">
        <v>0.91631218107324908</v>
      </c>
      <c r="H427">
        <v>0.52490846772471067</v>
      </c>
      <c r="J427">
        <f t="shared" si="42"/>
        <v>11661</v>
      </c>
      <c r="K427" s="4">
        <f t="shared" si="43"/>
        <v>98.326243621464982</v>
      </c>
      <c r="L427" s="4">
        <f t="shared" si="44"/>
        <v>45</v>
      </c>
      <c r="N427" s="4">
        <f t="shared" si="39"/>
        <v>232261.67313009687</v>
      </c>
    </row>
    <row r="428" spans="3:14" x14ac:dyDescent="0.3">
      <c r="C428">
        <f t="shared" ca="1" si="40"/>
        <v>0.31355547530523264</v>
      </c>
      <c r="D428">
        <f t="shared" ca="1" si="40"/>
        <v>0.78055323420315115</v>
      </c>
      <c r="E428">
        <f t="shared" ca="1" si="41"/>
        <v>0.20215733902824173</v>
      </c>
      <c r="F428">
        <v>0.6317252334778416</v>
      </c>
      <c r="G428">
        <v>0.50569353798430106</v>
      </c>
      <c r="H428">
        <v>0.70636881240607918</v>
      </c>
      <c r="J428">
        <f t="shared" si="42"/>
        <v>16513</v>
      </c>
      <c r="K428" s="4">
        <f t="shared" si="43"/>
        <v>90.113870759686023</v>
      </c>
      <c r="L428" s="4">
        <f t="shared" si="44"/>
        <v>46</v>
      </c>
      <c r="N428" s="4">
        <f t="shared" si="39"/>
        <v>864088.65214530472</v>
      </c>
    </row>
    <row r="429" spans="3:14" x14ac:dyDescent="0.3">
      <c r="C429">
        <f t="shared" ca="1" si="40"/>
        <v>0.25167003920725506</v>
      </c>
      <c r="D429">
        <f t="shared" ca="1" si="40"/>
        <v>0.77454277661013138</v>
      </c>
      <c r="E429">
        <f t="shared" ca="1" si="41"/>
        <v>0.21325457572226059</v>
      </c>
      <c r="F429">
        <v>0.54514789136358666</v>
      </c>
      <c r="G429">
        <v>0.29193201666273993</v>
      </c>
      <c r="H429">
        <v>0.3062065032218857</v>
      </c>
      <c r="J429">
        <f t="shared" si="42"/>
        <v>15510</v>
      </c>
      <c r="K429" s="4">
        <f t="shared" si="43"/>
        <v>85.838640333254801</v>
      </c>
      <c r="L429" s="4">
        <f t="shared" si="44"/>
        <v>45</v>
      </c>
      <c r="N429" s="4">
        <f t="shared" si="39"/>
        <v>832682.68843121803</v>
      </c>
    </row>
    <row r="430" spans="3:14" x14ac:dyDescent="0.3">
      <c r="C430">
        <f t="shared" ca="1" si="40"/>
        <v>2.4193135144590094E-2</v>
      </c>
      <c r="D430">
        <f t="shared" ca="1" si="40"/>
        <v>0.34576830928386082</v>
      </c>
      <c r="E430">
        <f t="shared" ca="1" si="41"/>
        <v>0.49270337723605573</v>
      </c>
      <c r="F430">
        <v>2.4730085885453668E-2</v>
      </c>
      <c r="G430">
        <v>0.57304125153422159</v>
      </c>
      <c r="H430">
        <v>0.99492400202658804</v>
      </c>
      <c r="J430">
        <f t="shared" si="42"/>
        <v>6159</v>
      </c>
      <c r="K430" s="4">
        <f t="shared" si="43"/>
        <v>91.460825030684433</v>
      </c>
      <c r="L430" s="4">
        <f t="shared" si="44"/>
        <v>47</v>
      </c>
      <c r="N430" s="4">
        <f t="shared" si="39"/>
        <v>-319189.22136398533</v>
      </c>
    </row>
    <row r="431" spans="3:14" x14ac:dyDescent="0.3">
      <c r="C431">
        <f t="shared" ca="1" si="40"/>
        <v>0.25054999573749615</v>
      </c>
      <c r="D431">
        <f t="shared" ca="1" si="40"/>
        <v>0.49415983275271758</v>
      </c>
      <c r="E431">
        <f t="shared" ca="1" si="41"/>
        <v>0.58372431165288263</v>
      </c>
      <c r="F431">
        <v>0.723675253126283</v>
      </c>
      <c r="G431">
        <v>0.54811371610720427</v>
      </c>
      <c r="H431">
        <v>0.19955652302177962</v>
      </c>
      <c r="J431">
        <f t="shared" si="42"/>
        <v>17672</v>
      </c>
      <c r="K431" s="4">
        <f t="shared" si="43"/>
        <v>90.962274322144083</v>
      </c>
      <c r="L431" s="4">
        <f t="shared" si="44"/>
        <v>44</v>
      </c>
      <c r="N431" s="4">
        <f t="shared" si="39"/>
        <v>1015274.6881790697</v>
      </c>
    </row>
    <row r="432" spans="3:14" x14ac:dyDescent="0.3">
      <c r="C432">
        <f t="shared" ca="1" si="40"/>
        <v>0.46044648577584069</v>
      </c>
      <c r="D432">
        <f t="shared" ca="1" si="40"/>
        <v>0.43934507444449422</v>
      </c>
      <c r="E432">
        <f t="shared" ca="1" si="41"/>
        <v>0.20471992815467377</v>
      </c>
      <c r="F432">
        <v>0.45666885294824755</v>
      </c>
      <c r="G432">
        <v>0.4185334717184489</v>
      </c>
      <c r="H432">
        <v>0.49270714036214136</v>
      </c>
      <c r="J432">
        <f t="shared" si="42"/>
        <v>14510</v>
      </c>
      <c r="K432" s="4">
        <f t="shared" si="43"/>
        <v>88.370669434368978</v>
      </c>
      <c r="L432" s="4">
        <f t="shared" si="44"/>
        <v>45</v>
      </c>
      <c r="N432" s="4">
        <f t="shared" si="39"/>
        <v>677781.5865073062</v>
      </c>
    </row>
    <row r="433" spans="3:14" x14ac:dyDescent="0.3">
      <c r="C433">
        <f t="shared" ca="1" si="40"/>
        <v>0.12490880077723487</v>
      </c>
      <c r="D433">
        <f t="shared" ca="1" si="40"/>
        <v>0.90661721205824719</v>
      </c>
      <c r="E433">
        <f t="shared" ca="1" si="41"/>
        <v>0.98793429607416983</v>
      </c>
      <c r="F433">
        <v>0.36752640344036547</v>
      </c>
      <c r="G433">
        <v>0.36701128158581076</v>
      </c>
      <c r="H433">
        <v>0.62654493702603142</v>
      </c>
      <c r="J433">
        <f t="shared" si="42"/>
        <v>13477</v>
      </c>
      <c r="K433" s="4">
        <f t="shared" si="43"/>
        <v>87.340225631716208</v>
      </c>
      <c r="L433" s="4">
        <f t="shared" si="44"/>
        <v>45</v>
      </c>
      <c r="N433" s="4">
        <f t="shared" si="39"/>
        <v>572223.77916136058</v>
      </c>
    </row>
    <row r="434" spans="3:14" x14ac:dyDescent="0.3">
      <c r="C434">
        <f t="shared" ca="1" si="40"/>
        <v>0.94198757139328138</v>
      </c>
      <c r="D434">
        <f t="shared" ca="1" si="40"/>
        <v>0.58305647885025003</v>
      </c>
      <c r="E434">
        <f t="shared" ca="1" si="41"/>
        <v>0.24109753729495675</v>
      </c>
      <c r="F434">
        <v>0.84060458492440637</v>
      </c>
      <c r="G434">
        <v>0.64908108722448121</v>
      </c>
      <c r="H434">
        <v>0.17317687024975803</v>
      </c>
      <c r="J434">
        <f t="shared" si="42"/>
        <v>19486</v>
      </c>
      <c r="K434" s="4">
        <f t="shared" si="43"/>
        <v>92.98162174448963</v>
      </c>
      <c r="L434" s="4">
        <f t="shared" si="44"/>
        <v>44</v>
      </c>
      <c r="N434" s="4">
        <f t="shared" si="39"/>
        <v>1182790.1186868749</v>
      </c>
    </row>
    <row r="435" spans="3:14" x14ac:dyDescent="0.3">
      <c r="C435">
        <f t="shared" ca="1" si="40"/>
        <v>0.45424366596058363</v>
      </c>
      <c r="D435">
        <f t="shared" ca="1" si="40"/>
        <v>0.61517013763703543</v>
      </c>
      <c r="E435">
        <f t="shared" ca="1" si="41"/>
        <v>0.9773515122451808</v>
      </c>
      <c r="F435">
        <v>0.92136502104648321</v>
      </c>
      <c r="G435">
        <v>0.98547762689643115</v>
      </c>
      <c r="H435">
        <v>0.10259075716297039</v>
      </c>
      <c r="J435">
        <f t="shared" si="42"/>
        <v>21364</v>
      </c>
      <c r="K435" s="4">
        <f t="shared" si="43"/>
        <v>99.70955253792863</v>
      </c>
      <c r="L435" s="4">
        <f t="shared" si="44"/>
        <v>44</v>
      </c>
      <c r="N435" s="4">
        <f t="shared" si="39"/>
        <v>1249425.1195796928</v>
      </c>
    </row>
    <row r="436" spans="3:14" x14ac:dyDescent="0.3">
      <c r="C436">
        <f t="shared" ca="1" si="40"/>
        <v>9.3954511995870016E-2</v>
      </c>
      <c r="D436">
        <f t="shared" ca="1" si="40"/>
        <v>0.82952594692642478</v>
      </c>
      <c r="E436">
        <f t="shared" ca="1" si="41"/>
        <v>0.6984661009877321</v>
      </c>
      <c r="F436">
        <v>0.2981693590247152</v>
      </c>
      <c r="G436">
        <v>1.4962659352134589E-3</v>
      </c>
      <c r="H436">
        <v>0.40137984169007002</v>
      </c>
      <c r="J436">
        <f t="shared" si="42"/>
        <v>12616</v>
      </c>
      <c r="K436" s="4">
        <f t="shared" si="43"/>
        <v>80.029925318704272</v>
      </c>
      <c r="L436" s="4">
        <f t="shared" si="44"/>
        <v>45</v>
      </c>
      <c r="N436" s="4">
        <f t="shared" si="39"/>
        <v>564006.4621792268</v>
      </c>
    </row>
    <row r="437" spans="3:14" x14ac:dyDescent="0.3">
      <c r="C437">
        <f t="shared" ca="1" si="40"/>
        <v>0.57531676577386115</v>
      </c>
      <c r="D437">
        <f t="shared" ca="1" si="40"/>
        <v>5.3749686589269485E-2</v>
      </c>
      <c r="E437">
        <f t="shared" ca="1" si="41"/>
        <v>0.79399156691533768</v>
      </c>
      <c r="F437">
        <v>0.90630868348138893</v>
      </c>
      <c r="G437">
        <v>0.52719427647635875</v>
      </c>
      <c r="H437">
        <v>0.86675092667965337</v>
      </c>
      <c r="J437">
        <f t="shared" si="42"/>
        <v>20932</v>
      </c>
      <c r="K437" s="4">
        <f t="shared" si="43"/>
        <v>90.543885529527174</v>
      </c>
      <c r="L437" s="4">
        <f t="shared" si="44"/>
        <v>46</v>
      </c>
      <c r="N437" s="4">
        <f t="shared" si="39"/>
        <v>1353931.3880959367</v>
      </c>
    </row>
    <row r="438" spans="3:14" x14ac:dyDescent="0.3">
      <c r="C438">
        <f t="shared" ca="1" si="40"/>
        <v>0.69588611632824438</v>
      </c>
      <c r="D438">
        <f t="shared" ca="1" si="40"/>
        <v>0.35774640272032143</v>
      </c>
      <c r="E438">
        <f t="shared" ca="1" si="41"/>
        <v>0.36352346467391206</v>
      </c>
      <c r="F438">
        <v>0.37076631734020749</v>
      </c>
      <c r="G438">
        <v>0.58613388201750671</v>
      </c>
      <c r="H438">
        <v>0.70955734318454655</v>
      </c>
      <c r="J438">
        <f t="shared" si="42"/>
        <v>13515</v>
      </c>
      <c r="K438" s="4">
        <f t="shared" si="43"/>
        <v>91.722677640350128</v>
      </c>
      <c r="L438" s="4">
        <f t="shared" si="44"/>
        <v>46</v>
      </c>
      <c r="N438" s="4">
        <f t="shared" si="39"/>
        <v>503913.01169066806</v>
      </c>
    </row>
    <row r="439" spans="3:14" x14ac:dyDescent="0.3">
      <c r="C439">
        <f t="shared" ca="1" si="40"/>
        <v>0.94716625256474063</v>
      </c>
      <c r="D439">
        <f t="shared" ca="1" si="40"/>
        <v>0.95971947587072282</v>
      </c>
      <c r="E439">
        <f t="shared" ca="1" si="41"/>
        <v>0.53194626891805497</v>
      </c>
      <c r="F439">
        <v>0.67089919596050707</v>
      </c>
      <c r="G439">
        <v>0.65277436718031012</v>
      </c>
      <c r="H439">
        <v>0.74419163108261221</v>
      </c>
      <c r="J439">
        <f t="shared" si="42"/>
        <v>16990</v>
      </c>
      <c r="K439" s="4">
        <f t="shared" si="43"/>
        <v>93.055487343606202</v>
      </c>
      <c r="L439" s="4">
        <f t="shared" si="44"/>
        <v>46</v>
      </c>
      <c r="N439" s="4">
        <f t="shared" si="39"/>
        <v>867957.27003213041</v>
      </c>
    </row>
    <row r="440" spans="3:14" x14ac:dyDescent="0.3">
      <c r="C440">
        <f t="shared" ca="1" si="40"/>
        <v>0.44333598327870127</v>
      </c>
      <c r="D440">
        <f t="shared" ca="1" si="40"/>
        <v>0.10610539472785951</v>
      </c>
      <c r="E440">
        <f t="shared" ca="1" si="41"/>
        <v>0.28795729795318648</v>
      </c>
      <c r="F440">
        <v>0.83665636608576954</v>
      </c>
      <c r="G440">
        <v>0.33541305913599839</v>
      </c>
      <c r="H440">
        <v>0.15731030641017951</v>
      </c>
      <c r="J440">
        <f t="shared" si="42"/>
        <v>19413</v>
      </c>
      <c r="K440" s="4">
        <f t="shared" si="43"/>
        <v>86.708261182719966</v>
      </c>
      <c r="L440" s="4">
        <f t="shared" si="44"/>
        <v>44</v>
      </c>
      <c r="N440" s="4">
        <f t="shared" si="39"/>
        <v>1296397.5256598569</v>
      </c>
    </row>
    <row r="441" spans="3:14" x14ac:dyDescent="0.3">
      <c r="C441">
        <f t="shared" ca="1" si="40"/>
        <v>0.86818640900737243</v>
      </c>
      <c r="D441">
        <f t="shared" ca="1" si="40"/>
        <v>0.63727461332995849</v>
      </c>
      <c r="E441">
        <f t="shared" ca="1" si="41"/>
        <v>0.14430138161114803</v>
      </c>
      <c r="F441">
        <v>5.522225081738219E-2</v>
      </c>
      <c r="G441">
        <v>0.66579031950225009</v>
      </c>
      <c r="H441">
        <v>0.47102121119357998</v>
      </c>
      <c r="J441">
        <f t="shared" si="42"/>
        <v>7817</v>
      </c>
      <c r="K441" s="4">
        <f t="shared" si="43"/>
        <v>93.315806390044997</v>
      </c>
      <c r="L441" s="4">
        <f t="shared" si="44"/>
        <v>45</v>
      </c>
      <c r="N441" s="4">
        <f t="shared" si="39"/>
        <v>-134781.65855098178</v>
      </c>
    </row>
    <row r="442" spans="3:14" x14ac:dyDescent="0.3">
      <c r="C442">
        <f t="shared" ca="1" si="40"/>
        <v>0.90018218568577923</v>
      </c>
      <c r="D442">
        <f t="shared" ca="1" si="40"/>
        <v>0.1126074012785826</v>
      </c>
      <c r="E442">
        <f t="shared" ca="1" si="41"/>
        <v>0.87085402732982664</v>
      </c>
      <c r="F442">
        <v>0.88682029679659657</v>
      </c>
      <c r="G442">
        <v>0.91876569703895883</v>
      </c>
      <c r="H442">
        <v>0.30669904575183204</v>
      </c>
      <c r="J442">
        <f t="shared" si="42"/>
        <v>20444</v>
      </c>
      <c r="K442" s="4">
        <f t="shared" si="43"/>
        <v>98.375313940779179</v>
      </c>
      <c r="L442" s="4">
        <f t="shared" si="44"/>
        <v>45</v>
      </c>
      <c r="N442" s="4">
        <f t="shared" si="39"/>
        <v>1159391.0817947108</v>
      </c>
    </row>
    <row r="443" spans="3:14" x14ac:dyDescent="0.3">
      <c r="C443">
        <f t="shared" ca="1" si="40"/>
        <v>0.43583123525297329</v>
      </c>
      <c r="D443">
        <f t="shared" ca="1" si="40"/>
        <v>0.87449237202672403</v>
      </c>
      <c r="E443">
        <f t="shared" ca="1" si="41"/>
        <v>0.33120501249504808</v>
      </c>
      <c r="F443">
        <v>0.75076828052645372</v>
      </c>
      <c r="G443">
        <v>2.3920264691601245E-2</v>
      </c>
      <c r="H443">
        <v>0.29946478629962703</v>
      </c>
      <c r="J443">
        <f t="shared" si="42"/>
        <v>18046</v>
      </c>
      <c r="K443" s="4">
        <f t="shared" si="43"/>
        <v>80.478405293832026</v>
      </c>
      <c r="L443" s="4">
        <f t="shared" si="44"/>
        <v>44</v>
      </c>
      <c r="N443" s="4">
        <f t="shared" si="39"/>
        <v>1247116.6980675072</v>
      </c>
    </row>
    <row r="444" spans="3:14" x14ac:dyDescent="0.3">
      <c r="C444">
        <f t="shared" ca="1" si="40"/>
        <v>0.57638852462061396</v>
      </c>
      <c r="D444">
        <f t="shared" ca="1" si="40"/>
        <v>0.93846462666459607</v>
      </c>
      <c r="E444">
        <f t="shared" ca="1" si="41"/>
        <v>0.14810157435160132</v>
      </c>
      <c r="F444">
        <v>0.44017569122735789</v>
      </c>
      <c r="G444">
        <v>0.27389023531161738</v>
      </c>
      <c r="H444">
        <v>0.72228167812751032</v>
      </c>
      <c r="J444">
        <f t="shared" si="42"/>
        <v>14322</v>
      </c>
      <c r="K444" s="4">
        <f t="shared" si="43"/>
        <v>85.477804706232348</v>
      </c>
      <c r="L444" s="4">
        <f t="shared" si="44"/>
        <v>46</v>
      </c>
      <c r="N444" s="4">
        <f t="shared" si="39"/>
        <v>683152.88099734019</v>
      </c>
    </row>
    <row r="445" spans="3:14" x14ac:dyDescent="0.3">
      <c r="C445">
        <f t="shared" ca="1" si="40"/>
        <v>0.29800027334818979</v>
      </c>
      <c r="D445">
        <f t="shared" ca="1" si="40"/>
        <v>0.57652867919908135</v>
      </c>
      <c r="E445">
        <f t="shared" ca="1" si="41"/>
        <v>0.74875917712867091</v>
      </c>
      <c r="F445">
        <v>0.4702112894201812</v>
      </c>
      <c r="G445">
        <v>0.68518543095103712</v>
      </c>
      <c r="H445">
        <v>0.54524921109166968</v>
      </c>
      <c r="J445">
        <f t="shared" si="42"/>
        <v>14663</v>
      </c>
      <c r="K445" s="4">
        <f t="shared" si="43"/>
        <v>93.703708619020745</v>
      </c>
      <c r="L445" s="4">
        <f t="shared" si="44"/>
        <v>45</v>
      </c>
      <c r="N445" s="4">
        <f t="shared" si="39"/>
        <v>617274.52051929873</v>
      </c>
    </row>
    <row r="446" spans="3:14" x14ac:dyDescent="0.3">
      <c r="C446">
        <f t="shared" ca="1" si="40"/>
        <v>0.3242891277451051</v>
      </c>
      <c r="D446">
        <f t="shared" ca="1" si="40"/>
        <v>0.68645543589694769</v>
      </c>
      <c r="E446">
        <f t="shared" ca="1" si="41"/>
        <v>0.34997965716008816</v>
      </c>
      <c r="F446">
        <v>0.17835624042019849</v>
      </c>
      <c r="G446">
        <v>0.61096222026468383</v>
      </c>
      <c r="H446">
        <v>0.9572458436323219</v>
      </c>
      <c r="J446">
        <f t="shared" si="42"/>
        <v>10852</v>
      </c>
      <c r="K446" s="4">
        <f t="shared" si="43"/>
        <v>92.219244405293679</v>
      </c>
      <c r="L446" s="4">
        <f t="shared" si="44"/>
        <v>47</v>
      </c>
      <c r="N446" s="4">
        <f t="shared" si="39"/>
        <v>191340.75971375289</v>
      </c>
    </row>
    <row r="447" spans="3:14" x14ac:dyDescent="0.3">
      <c r="C447">
        <f t="shared" ca="1" si="40"/>
        <v>0.21695585202535528</v>
      </c>
      <c r="D447">
        <f t="shared" ca="1" si="40"/>
        <v>0.13622566414111836</v>
      </c>
      <c r="E447">
        <f t="shared" ca="1" si="41"/>
        <v>0.52087705765588266</v>
      </c>
      <c r="F447">
        <v>0.44560223158886236</v>
      </c>
      <c r="G447">
        <v>0.2161127442710078</v>
      </c>
      <c r="H447">
        <v>0.30710584995381984</v>
      </c>
      <c r="J447">
        <f t="shared" si="42"/>
        <v>14384</v>
      </c>
      <c r="K447" s="4">
        <f t="shared" si="43"/>
        <v>84.322254885420151</v>
      </c>
      <c r="L447" s="4">
        <f t="shared" si="44"/>
        <v>45</v>
      </c>
      <c r="N447" s="4">
        <f t="shared" si="39"/>
        <v>721444.68572811666</v>
      </c>
    </row>
    <row r="448" spans="3:14" x14ac:dyDescent="0.3">
      <c r="C448">
        <f t="shared" ca="1" si="40"/>
        <v>0.25383427222207433</v>
      </c>
      <c r="D448">
        <f t="shared" ca="1" si="40"/>
        <v>0.63304239822092845</v>
      </c>
      <c r="E448">
        <f t="shared" ca="1" si="41"/>
        <v>0.29705629476970741</v>
      </c>
      <c r="F448">
        <v>0.79886878238168357</v>
      </c>
      <c r="G448">
        <v>0.45705650066349734</v>
      </c>
      <c r="H448">
        <v>0.53355826403296902</v>
      </c>
      <c r="J448">
        <f t="shared" si="42"/>
        <v>18769</v>
      </c>
      <c r="K448" s="4">
        <f t="shared" si="43"/>
        <v>89.141130013269944</v>
      </c>
      <c r="L448" s="4">
        <f t="shared" si="44"/>
        <v>45</v>
      </c>
      <c r="N448" s="4">
        <f t="shared" si="39"/>
        <v>1155786.1307809362</v>
      </c>
    </row>
    <row r="449" spans="3:14" x14ac:dyDescent="0.3">
      <c r="C449">
        <f t="shared" ca="1" si="40"/>
        <v>9.3533928609258132E-2</v>
      </c>
      <c r="D449">
        <f t="shared" ca="1" si="40"/>
        <v>0.36312086958717271</v>
      </c>
      <c r="E449">
        <f t="shared" ca="1" si="41"/>
        <v>0.46678873292387957</v>
      </c>
      <c r="F449">
        <v>0.97990219750769214</v>
      </c>
      <c r="G449">
        <v>0.75513368741210396</v>
      </c>
      <c r="H449">
        <v>0.38319871209023315</v>
      </c>
      <c r="J449">
        <f t="shared" si="42"/>
        <v>24232</v>
      </c>
      <c r="K449" s="4">
        <f t="shared" si="43"/>
        <v>95.102673748242083</v>
      </c>
      <c r="L449" s="4">
        <f t="shared" si="44"/>
        <v>45</v>
      </c>
      <c r="N449" s="4">
        <f t="shared" si="39"/>
        <v>1638800.009732598</v>
      </c>
    </row>
    <row r="450" spans="3:14" x14ac:dyDescent="0.3">
      <c r="C450">
        <f t="shared" ca="1" si="40"/>
        <v>0.15053918680542289</v>
      </c>
      <c r="D450">
        <f t="shared" ca="1" si="40"/>
        <v>0.19238350063732224</v>
      </c>
      <c r="E450">
        <f t="shared" ca="1" si="41"/>
        <v>0.84486961317099651</v>
      </c>
      <c r="F450">
        <v>0.79605253504967244</v>
      </c>
      <c r="G450">
        <v>4.0997464932147287E-2</v>
      </c>
      <c r="H450">
        <v>0.25307123020089162</v>
      </c>
      <c r="J450">
        <f t="shared" si="42"/>
        <v>18724</v>
      </c>
      <c r="K450" s="4">
        <f t="shared" si="43"/>
        <v>80.819949298642939</v>
      </c>
      <c r="L450" s="4">
        <f t="shared" si="44"/>
        <v>44</v>
      </c>
      <c r="N450" s="4">
        <f t="shared" si="39"/>
        <v>1325147.2693322096</v>
      </c>
    </row>
    <row r="451" spans="3:14" x14ac:dyDescent="0.3">
      <c r="C451">
        <f t="shared" ca="1" si="40"/>
        <v>0.17711268757737708</v>
      </c>
      <c r="D451">
        <f t="shared" ca="1" si="40"/>
        <v>0.37079861383922907</v>
      </c>
      <c r="E451">
        <f t="shared" ca="1" si="41"/>
        <v>0.24744014959857874</v>
      </c>
      <c r="F451">
        <v>0.74308020093067295</v>
      </c>
      <c r="G451">
        <v>0.96152209135990296</v>
      </c>
      <c r="H451">
        <v>0.90685799968659253</v>
      </c>
      <c r="J451">
        <f t="shared" si="42"/>
        <v>17937</v>
      </c>
      <c r="K451" s="4">
        <f t="shared" si="43"/>
        <v>99.230441827198064</v>
      </c>
      <c r="L451" s="4">
        <f t="shared" si="44"/>
        <v>47</v>
      </c>
      <c r="N451" s="4">
        <f t="shared" si="39"/>
        <v>843377.56494554831</v>
      </c>
    </row>
    <row r="452" spans="3:14" x14ac:dyDescent="0.3">
      <c r="C452">
        <f t="shared" ca="1" si="40"/>
        <v>0.50914797688052427</v>
      </c>
      <c r="D452">
        <f t="shared" ca="1" si="40"/>
        <v>0.46363243610008809</v>
      </c>
      <c r="E452">
        <f t="shared" ca="1" si="41"/>
        <v>0.18134647925274983</v>
      </c>
      <c r="F452">
        <v>4.3965892658738848E-2</v>
      </c>
      <c r="G452">
        <v>0.50195811673247748</v>
      </c>
      <c r="H452">
        <v>0.6705516442631041</v>
      </c>
      <c r="J452">
        <f t="shared" si="42"/>
        <v>7321</v>
      </c>
      <c r="K452" s="4">
        <f t="shared" si="43"/>
        <v>90.039162334649546</v>
      </c>
      <c r="L452" s="4">
        <f t="shared" si="44"/>
        <v>45</v>
      </c>
      <c r="N452" s="4">
        <f t="shared" si="39"/>
        <v>-165692.70745196939</v>
      </c>
    </row>
    <row r="453" spans="3:14" x14ac:dyDescent="0.3">
      <c r="C453">
        <f t="shared" ca="1" si="40"/>
        <v>0.50679856706448312</v>
      </c>
      <c r="D453">
        <f t="shared" ca="1" si="40"/>
        <v>0.12547649644797654</v>
      </c>
      <c r="E453">
        <f t="shared" ca="1" si="41"/>
        <v>0.55712584841364121</v>
      </c>
      <c r="F453">
        <v>0.97192847260685011</v>
      </c>
      <c r="G453">
        <v>5.6619489328365469E-2</v>
      </c>
      <c r="H453">
        <v>0.61699485850503577</v>
      </c>
      <c r="J453">
        <f t="shared" si="42"/>
        <v>23594</v>
      </c>
      <c r="K453" s="4">
        <f t="shared" si="43"/>
        <v>81.132389786567316</v>
      </c>
      <c r="L453" s="4">
        <f t="shared" si="44"/>
        <v>45</v>
      </c>
      <c r="N453" s="4">
        <f t="shared" si="39"/>
        <v>1898938.3953757305</v>
      </c>
    </row>
    <row r="454" spans="3:14" x14ac:dyDescent="0.3">
      <c r="C454">
        <f t="shared" ca="1" si="40"/>
        <v>0.1386770671609312</v>
      </c>
      <c r="D454">
        <f t="shared" ca="1" si="40"/>
        <v>0.68708003706799747</v>
      </c>
      <c r="E454">
        <f t="shared" ca="1" si="41"/>
        <v>0.42196158216477275</v>
      </c>
      <c r="F454">
        <v>0.58311952407952239</v>
      </c>
      <c r="G454">
        <v>0.45320133093421044</v>
      </c>
      <c r="H454">
        <v>0.69832130745864862</v>
      </c>
      <c r="J454">
        <f t="shared" si="42"/>
        <v>15944</v>
      </c>
      <c r="K454" s="4">
        <f t="shared" si="43"/>
        <v>89.06402661868421</v>
      </c>
      <c r="L454" s="4">
        <f t="shared" si="44"/>
        <v>45</v>
      </c>
      <c r="N454" s="4">
        <f t="shared" si="39"/>
        <v>832539.15959169902</v>
      </c>
    </row>
    <row r="455" spans="3:14" x14ac:dyDescent="0.3">
      <c r="C455">
        <f t="shared" ca="1" si="40"/>
        <v>0.26205657150298389</v>
      </c>
      <c r="D455">
        <f t="shared" ca="1" si="40"/>
        <v>0.31062221984611205</v>
      </c>
      <c r="E455">
        <f t="shared" ca="1" si="41"/>
        <v>0.41759600643401829</v>
      </c>
      <c r="F455">
        <v>7.6323170367654125E-2</v>
      </c>
      <c r="G455">
        <v>0.26420208681306612</v>
      </c>
      <c r="H455">
        <v>8.2652181682159043E-3</v>
      </c>
      <c r="J455">
        <f t="shared" si="42"/>
        <v>8563</v>
      </c>
      <c r="K455" s="4">
        <f t="shared" si="43"/>
        <v>85.284041736261315</v>
      </c>
      <c r="L455" s="4">
        <f t="shared" si="44"/>
        <v>43</v>
      </c>
      <c r="N455" s="4">
        <f t="shared" si="39"/>
        <v>33690.750612394302</v>
      </c>
    </row>
    <row r="456" spans="3:14" x14ac:dyDescent="0.3">
      <c r="C456">
        <f t="shared" ca="1" si="40"/>
        <v>0.62457777270649251</v>
      </c>
      <c r="D456">
        <f t="shared" ca="1" si="40"/>
        <v>0.97491599947332896</v>
      </c>
      <c r="E456">
        <f t="shared" ca="1" si="41"/>
        <v>0.72229183338136993</v>
      </c>
      <c r="F456">
        <v>3.3925631965647796E-4</v>
      </c>
      <c r="G456">
        <v>0.26772483112273315</v>
      </c>
      <c r="H456">
        <v>0.59891173278031007</v>
      </c>
      <c r="J456">
        <f t="shared" si="42"/>
        <v>-292</v>
      </c>
      <c r="K456" s="4">
        <f t="shared" si="43"/>
        <v>85.354496622454661</v>
      </c>
      <c r="L456" s="4">
        <f t="shared" si="44"/>
        <v>45</v>
      </c>
      <c r="N456" s="4">
        <f t="shared" si="39"/>
        <v>-1034644.4869862433</v>
      </c>
    </row>
    <row r="457" spans="3:14" x14ac:dyDescent="0.3">
      <c r="C457">
        <f t="shared" ca="1" si="40"/>
        <v>0.43774054297834919</v>
      </c>
      <c r="D457">
        <f t="shared" ca="1" si="40"/>
        <v>0.65069530739232184</v>
      </c>
      <c r="E457">
        <f t="shared" ca="1" si="41"/>
        <v>0.77903484148141144</v>
      </c>
      <c r="F457">
        <v>0.30101928001678269</v>
      </c>
      <c r="G457">
        <v>0.11091581470892542</v>
      </c>
      <c r="H457">
        <v>3.8794952969403051E-2</v>
      </c>
      <c r="J457">
        <f t="shared" si="42"/>
        <v>12653</v>
      </c>
      <c r="K457" s="4">
        <f t="shared" si="43"/>
        <v>82.218316294178507</v>
      </c>
      <c r="L457" s="4">
        <f t="shared" si="44"/>
        <v>43</v>
      </c>
      <c r="N457" s="4">
        <f t="shared" si="39"/>
        <v>566209.64392975927</v>
      </c>
    </row>
    <row r="458" spans="3:14" x14ac:dyDescent="0.3">
      <c r="C458">
        <f t="shared" ca="1" si="40"/>
        <v>0.93640555910230983</v>
      </c>
      <c r="D458">
        <f t="shared" ca="1" si="40"/>
        <v>0.65952238465917234</v>
      </c>
      <c r="E458">
        <f t="shared" ca="1" si="41"/>
        <v>0.98374175944073705</v>
      </c>
      <c r="F458">
        <v>0.64575779788711019</v>
      </c>
      <c r="G458">
        <v>0.96524097187884694</v>
      </c>
      <c r="H458">
        <v>0.73422485588530728</v>
      </c>
      <c r="J458">
        <f t="shared" si="42"/>
        <v>16682</v>
      </c>
      <c r="K458" s="4">
        <f t="shared" si="43"/>
        <v>99.304819437576938</v>
      </c>
      <c r="L458" s="4">
        <f t="shared" si="44"/>
        <v>46</v>
      </c>
      <c r="N458" s="4">
        <f t="shared" si="39"/>
        <v>729843.00214234134</v>
      </c>
    </row>
    <row r="459" spans="3:14" x14ac:dyDescent="0.3">
      <c r="C459">
        <f t="shared" ca="1" si="40"/>
        <v>0.29799398203115801</v>
      </c>
      <c r="D459">
        <f t="shared" ca="1" si="40"/>
        <v>0.56016496373848523</v>
      </c>
      <c r="E459">
        <f t="shared" ca="1" si="41"/>
        <v>0.73905235426583327</v>
      </c>
      <c r="F459">
        <v>0.20174257249810545</v>
      </c>
      <c r="G459">
        <v>0.15510333575443347</v>
      </c>
      <c r="H459">
        <v>0.88113169334586572</v>
      </c>
      <c r="J459">
        <f t="shared" si="42"/>
        <v>11240</v>
      </c>
      <c r="K459" s="4">
        <f t="shared" si="43"/>
        <v>83.102066715088668</v>
      </c>
      <c r="L459" s="4">
        <f t="shared" si="44"/>
        <v>46</v>
      </c>
      <c r="N459" s="4">
        <f t="shared" si="39"/>
        <v>347652.77012240351</v>
      </c>
    </row>
    <row r="460" spans="3:14" x14ac:dyDescent="0.3">
      <c r="C460">
        <f t="shared" ca="1" si="40"/>
        <v>0.31513280783887188</v>
      </c>
      <c r="D460">
        <f t="shared" ca="1" si="40"/>
        <v>0.56784973536327532</v>
      </c>
      <c r="E460">
        <f t="shared" ca="1" si="41"/>
        <v>0.33315573531615317</v>
      </c>
      <c r="F460">
        <v>0.13866604934289395</v>
      </c>
      <c r="G460">
        <v>0.77578030998078551</v>
      </c>
      <c r="H460">
        <v>0.4072799909384387</v>
      </c>
      <c r="J460">
        <f t="shared" si="42"/>
        <v>10111</v>
      </c>
      <c r="K460" s="4">
        <f t="shared" si="43"/>
        <v>95.515606199615718</v>
      </c>
      <c r="L460" s="4">
        <f t="shared" si="44"/>
        <v>45</v>
      </c>
      <c r="N460" s="4">
        <f t="shared" si="39"/>
        <v>96885.705715685384</v>
      </c>
    </row>
    <row r="461" spans="3:14" x14ac:dyDescent="0.3">
      <c r="C461">
        <f t="shared" ca="1" si="40"/>
        <v>0.85252954933110225</v>
      </c>
      <c r="D461">
        <f t="shared" ca="1" si="40"/>
        <v>0.18686668867662748</v>
      </c>
      <c r="E461">
        <f t="shared" ca="1" si="41"/>
        <v>0.13916220165986781</v>
      </c>
      <c r="F461">
        <v>0.289300158442935</v>
      </c>
      <c r="G461">
        <v>0.51120785243102762</v>
      </c>
      <c r="H461">
        <v>0.58200864291287902</v>
      </c>
      <c r="J461">
        <f t="shared" si="42"/>
        <v>12500</v>
      </c>
      <c r="K461" s="4">
        <f t="shared" si="43"/>
        <v>90.224157048620555</v>
      </c>
      <c r="L461" s="4">
        <f t="shared" si="44"/>
        <v>45</v>
      </c>
      <c r="N461" s="4">
        <f t="shared" si="39"/>
        <v>422198.03689224296</v>
      </c>
    </row>
    <row r="462" spans="3:14" x14ac:dyDescent="0.3">
      <c r="C462">
        <f t="shared" ca="1" si="40"/>
        <v>0.4919131207268892</v>
      </c>
      <c r="D462">
        <f t="shared" ca="1" si="40"/>
        <v>0.20832308866278026</v>
      </c>
      <c r="E462">
        <f t="shared" ca="1" si="41"/>
        <v>0.99773565537707432</v>
      </c>
      <c r="F462">
        <v>0.85846107693097051</v>
      </c>
      <c r="G462">
        <v>0.71710313880943666</v>
      </c>
      <c r="H462">
        <v>0.10425725096216554</v>
      </c>
      <c r="J462">
        <f t="shared" si="42"/>
        <v>19830</v>
      </c>
      <c r="K462" s="4">
        <f t="shared" si="43"/>
        <v>94.342062776188726</v>
      </c>
      <c r="L462" s="4">
        <f t="shared" si="44"/>
        <v>44</v>
      </c>
      <c r="N462" s="4">
        <f t="shared" si="39"/>
        <v>1194346.8951481776</v>
      </c>
    </row>
    <row r="463" spans="3:14" x14ac:dyDescent="0.3">
      <c r="C463">
        <f t="shared" ca="1" si="40"/>
        <v>0.38931305725070187</v>
      </c>
      <c r="D463">
        <f t="shared" ca="1" si="40"/>
        <v>0.27544947466940406</v>
      </c>
      <c r="E463">
        <f t="shared" ca="1" si="41"/>
        <v>0.3025345115680057</v>
      </c>
      <c r="F463">
        <v>0.55110720604797514</v>
      </c>
      <c r="G463">
        <v>0.91805890090101194</v>
      </c>
      <c r="H463">
        <v>0.36924228181576302</v>
      </c>
      <c r="J463">
        <f t="shared" si="42"/>
        <v>15578</v>
      </c>
      <c r="K463" s="4">
        <f t="shared" si="43"/>
        <v>98.36117801802024</v>
      </c>
      <c r="L463" s="4">
        <f t="shared" si="44"/>
        <v>45</v>
      </c>
      <c r="N463" s="4">
        <f t="shared" si="39"/>
        <v>645641.5688352806</v>
      </c>
    </row>
    <row r="464" spans="3:14" x14ac:dyDescent="0.3">
      <c r="C464">
        <f t="shared" ca="1" si="40"/>
        <v>0.17058112380602086</v>
      </c>
      <c r="D464">
        <f t="shared" ca="1" si="40"/>
        <v>0.2321737867218604</v>
      </c>
      <c r="E464">
        <f t="shared" ca="1" si="41"/>
        <v>0.13768486541251379</v>
      </c>
      <c r="F464">
        <v>0.71749895373749184</v>
      </c>
      <c r="G464">
        <v>0.20792004857695412</v>
      </c>
      <c r="H464">
        <v>0.99259669927360539</v>
      </c>
      <c r="J464">
        <f t="shared" si="42"/>
        <v>17589</v>
      </c>
      <c r="K464" s="4">
        <f t="shared" si="43"/>
        <v>84.158400971539081</v>
      </c>
      <c r="L464" s="4">
        <f t="shared" si="44"/>
        <v>47</v>
      </c>
      <c r="N464" s="4">
        <f t="shared" si="39"/>
        <v>1072715.8853115989</v>
      </c>
    </row>
    <row r="465" spans="3:14" x14ac:dyDescent="0.3">
      <c r="C465">
        <f t="shared" ca="1" si="40"/>
        <v>0.8885146175180858</v>
      </c>
      <c r="D465">
        <f t="shared" ca="1" si="40"/>
        <v>0.7025100489030458</v>
      </c>
      <c r="E465">
        <f t="shared" ca="1" si="41"/>
        <v>0.10779781303078684</v>
      </c>
      <c r="F465">
        <v>0.69039650889464943</v>
      </c>
      <c r="G465">
        <v>0.20431649931739804</v>
      </c>
      <c r="H465">
        <v>0.7714283379274266</v>
      </c>
      <c r="J465">
        <f t="shared" si="42"/>
        <v>17236</v>
      </c>
      <c r="K465" s="4">
        <f t="shared" si="43"/>
        <v>84.086329986347963</v>
      </c>
      <c r="L465" s="4">
        <f t="shared" si="44"/>
        <v>46</v>
      </c>
      <c r="N465" s="4">
        <f t="shared" si="39"/>
        <v>1049596.0163553068</v>
      </c>
    </row>
    <row r="466" spans="3:14" x14ac:dyDescent="0.3">
      <c r="C466">
        <f t="shared" ca="1" si="40"/>
        <v>0.86076426272567153</v>
      </c>
      <c r="D466">
        <f t="shared" ca="1" si="40"/>
        <v>0.77954594290642343</v>
      </c>
      <c r="E466">
        <f t="shared" ca="1" si="41"/>
        <v>0.48723319815372745</v>
      </c>
      <c r="F466">
        <v>0.54733861319234856</v>
      </c>
      <c r="G466">
        <v>0.15289022696335397</v>
      </c>
      <c r="H466">
        <v>0.13108180438030193</v>
      </c>
      <c r="J466">
        <f t="shared" si="42"/>
        <v>15535</v>
      </c>
      <c r="K466" s="4">
        <f t="shared" si="43"/>
        <v>83.057804539267082</v>
      </c>
      <c r="L466" s="4">
        <f t="shared" si="44"/>
        <v>44</v>
      </c>
      <c r="N466" s="4">
        <f t="shared" si="39"/>
        <v>894372.00648248615</v>
      </c>
    </row>
    <row r="467" spans="3:14" x14ac:dyDescent="0.3">
      <c r="C467">
        <f t="shared" ca="1" si="40"/>
        <v>0.75720635177301854</v>
      </c>
      <c r="D467">
        <f t="shared" ca="1" si="40"/>
        <v>0.10954678652200123</v>
      </c>
      <c r="E467">
        <f t="shared" ca="1" si="41"/>
        <v>1.9745291405751986E-2</v>
      </c>
      <c r="F467">
        <v>0.82577414084722989</v>
      </c>
      <c r="G467">
        <v>0.71820886082524493</v>
      </c>
      <c r="H467">
        <v>0.25675770085027727</v>
      </c>
      <c r="J467">
        <f t="shared" si="42"/>
        <v>19219</v>
      </c>
      <c r="K467" s="4">
        <f t="shared" si="43"/>
        <v>94.364177216504899</v>
      </c>
      <c r="L467" s="4">
        <f t="shared" si="44"/>
        <v>44</v>
      </c>
      <c r="N467" s="4">
        <f t="shared" si="39"/>
        <v>1126309.8780759922</v>
      </c>
    </row>
    <row r="468" spans="3:14" x14ac:dyDescent="0.3">
      <c r="C468">
        <f t="shared" ca="1" si="40"/>
        <v>0.86067428107468913</v>
      </c>
      <c r="D468">
        <f t="shared" ca="1" si="40"/>
        <v>0.12897149220073101</v>
      </c>
      <c r="E468">
        <f t="shared" ca="1" si="41"/>
        <v>0.68283131394620356</v>
      </c>
      <c r="F468">
        <v>0.65727601662850199</v>
      </c>
      <c r="G468">
        <v>0.47522668765626408</v>
      </c>
      <c r="H468">
        <v>1.9103437179640803E-2</v>
      </c>
      <c r="J468">
        <f t="shared" si="42"/>
        <v>16822</v>
      </c>
      <c r="K468" s="4">
        <f t="shared" si="43"/>
        <v>89.504533753125287</v>
      </c>
      <c r="L468" s="4">
        <f t="shared" si="44"/>
        <v>43</v>
      </c>
      <c r="N468" s="4">
        <f t="shared" si="39"/>
        <v>959686.73320492636</v>
      </c>
    </row>
    <row r="469" spans="3:14" x14ac:dyDescent="0.3">
      <c r="C469">
        <f t="shared" ca="1" si="40"/>
        <v>0.40304188149122289</v>
      </c>
      <c r="D469">
        <f t="shared" ca="1" si="40"/>
        <v>0.95783400622070713</v>
      </c>
      <c r="E469">
        <f t="shared" ca="1" si="41"/>
        <v>0.73118033633287893</v>
      </c>
      <c r="F469">
        <v>7.240314848060081E-2</v>
      </c>
      <c r="G469">
        <v>7.3119314038028849E-2</v>
      </c>
      <c r="H469">
        <v>0.54326768358588273</v>
      </c>
      <c r="J469">
        <f t="shared" si="42"/>
        <v>8438</v>
      </c>
      <c r="K469" s="4">
        <f t="shared" si="43"/>
        <v>81.462386280760583</v>
      </c>
      <c r="L469" s="4">
        <f t="shared" si="44"/>
        <v>45</v>
      </c>
      <c r="N469" s="4">
        <f t="shared" si="39"/>
        <v>33972.384562942083</v>
      </c>
    </row>
    <row r="470" spans="3:14" x14ac:dyDescent="0.3">
      <c r="C470">
        <f t="shared" ca="1" si="40"/>
        <v>4.6976899885697865E-2</v>
      </c>
      <c r="D470">
        <f t="shared" ca="1" si="40"/>
        <v>0.34425650625172477</v>
      </c>
      <c r="E470">
        <f t="shared" ca="1" si="41"/>
        <v>6.1417740113637209E-2</v>
      </c>
      <c r="F470">
        <v>0.89366154357146133</v>
      </c>
      <c r="G470">
        <v>0.90085154745986551</v>
      </c>
      <c r="H470">
        <v>0.67776206879732848</v>
      </c>
      <c r="J470">
        <f t="shared" si="42"/>
        <v>20608</v>
      </c>
      <c r="K470" s="4">
        <f t="shared" si="43"/>
        <v>98.017030949197306</v>
      </c>
      <c r="L470" s="4">
        <f t="shared" si="44"/>
        <v>45</v>
      </c>
      <c r="N470" s="4">
        <f t="shared" si="39"/>
        <v>1184097.0261989417</v>
      </c>
    </row>
    <row r="471" spans="3:14" x14ac:dyDescent="0.3">
      <c r="C471">
        <f t="shared" ca="1" si="40"/>
        <v>6.0189675345641458E-2</v>
      </c>
      <c r="D471">
        <f t="shared" ca="1" si="40"/>
        <v>0.79437546756499378</v>
      </c>
      <c r="E471">
        <f t="shared" ca="1" si="41"/>
        <v>0.26337057373807038</v>
      </c>
      <c r="F471">
        <v>0.23021708151922449</v>
      </c>
      <c r="G471">
        <v>0.53267225277510077</v>
      </c>
      <c r="H471">
        <v>0.1791057003198494</v>
      </c>
      <c r="J471">
        <f t="shared" si="42"/>
        <v>11678</v>
      </c>
      <c r="K471" s="4">
        <f t="shared" si="43"/>
        <v>90.653445055502019</v>
      </c>
      <c r="L471" s="4">
        <f t="shared" si="44"/>
        <v>44</v>
      </c>
      <c r="N471" s="4">
        <f t="shared" si="39"/>
        <v>335339.0686418477</v>
      </c>
    </row>
    <row r="472" spans="3:14" x14ac:dyDescent="0.3">
      <c r="C472">
        <f t="shared" ca="1" si="40"/>
        <v>0.4084648245077388</v>
      </c>
      <c r="D472">
        <f t="shared" ca="1" si="40"/>
        <v>0.9233209882397122</v>
      </c>
      <c r="E472">
        <f t="shared" ca="1" si="41"/>
        <v>1.9078065329562022E-2</v>
      </c>
      <c r="F472">
        <v>0.1537115794162488</v>
      </c>
      <c r="G472">
        <v>0.70058801526128867</v>
      </c>
      <c r="H472">
        <v>0.70152107128779173</v>
      </c>
      <c r="J472">
        <f t="shared" si="42"/>
        <v>10407</v>
      </c>
      <c r="K472" s="4">
        <f t="shared" si="43"/>
        <v>94.011760305225778</v>
      </c>
      <c r="L472" s="4">
        <f t="shared" si="44"/>
        <v>46</v>
      </c>
      <c r="N472" s="4">
        <f t="shared" si="39"/>
        <v>134240.61050351523</v>
      </c>
    </row>
    <row r="473" spans="3:14" x14ac:dyDescent="0.3">
      <c r="C473">
        <f t="shared" ca="1" si="40"/>
        <v>0.21885523420650443</v>
      </c>
      <c r="D473">
        <f t="shared" ca="1" si="40"/>
        <v>0.73437568636955874</v>
      </c>
      <c r="E473">
        <f t="shared" ca="1" si="41"/>
        <v>0.2010189421661196</v>
      </c>
      <c r="F473">
        <v>0.10246702010622522</v>
      </c>
      <c r="G473">
        <v>5.7539343929165265E-2</v>
      </c>
      <c r="H473">
        <v>0.7104145321654376</v>
      </c>
      <c r="J473">
        <f t="shared" si="42"/>
        <v>9295</v>
      </c>
      <c r="K473" s="4">
        <f t="shared" si="43"/>
        <v>81.150786878583304</v>
      </c>
      <c r="L473" s="4">
        <f t="shared" si="44"/>
        <v>46</v>
      </c>
      <c r="N473" s="4">
        <f t="shared" si="39"/>
        <v>132588.43596356828</v>
      </c>
    </row>
    <row r="474" spans="3:14" x14ac:dyDescent="0.3">
      <c r="C474">
        <f t="shared" ca="1" si="40"/>
        <v>0.69944730420579315</v>
      </c>
      <c r="D474">
        <f t="shared" ca="1" si="40"/>
        <v>0.53982996031793273</v>
      </c>
      <c r="E474">
        <f t="shared" ca="1" si="41"/>
        <v>0.47429189709407382</v>
      </c>
      <c r="F474">
        <v>0.59027593516697663</v>
      </c>
      <c r="G474">
        <v>0.5765775819061032</v>
      </c>
      <c r="H474">
        <v>0.52995714890946233</v>
      </c>
      <c r="J474">
        <f t="shared" si="42"/>
        <v>16027</v>
      </c>
      <c r="K474" s="4">
        <f t="shared" si="43"/>
        <v>91.531551638122068</v>
      </c>
      <c r="L474" s="4">
        <f t="shared" si="44"/>
        <v>45</v>
      </c>
      <c r="N474" s="4">
        <f t="shared" si="39"/>
        <v>802531.82189581753</v>
      </c>
    </row>
    <row r="475" spans="3:14" x14ac:dyDescent="0.3">
      <c r="C475">
        <f t="shared" ca="1" si="40"/>
        <v>0.2437610395052382</v>
      </c>
      <c r="D475">
        <f t="shared" ca="1" si="40"/>
        <v>0.89146352128854245</v>
      </c>
      <c r="E475">
        <f t="shared" ca="1" si="41"/>
        <v>0.85603605426556562</v>
      </c>
      <c r="F475">
        <v>7.7725920827614425E-2</v>
      </c>
      <c r="G475">
        <v>0.28163753747088749</v>
      </c>
      <c r="H475">
        <v>0.54699001571724615</v>
      </c>
      <c r="J475">
        <f t="shared" si="42"/>
        <v>8607</v>
      </c>
      <c r="K475" s="4">
        <f t="shared" si="43"/>
        <v>85.632750749417752</v>
      </c>
      <c r="L475" s="4">
        <f t="shared" si="44"/>
        <v>45</v>
      </c>
      <c r="N475" s="4">
        <f t="shared" si="39"/>
        <v>18786.914299761294</v>
      </c>
    </row>
    <row r="476" spans="3:14" x14ac:dyDescent="0.3">
      <c r="C476">
        <f t="shared" ca="1" si="40"/>
        <v>0.67405892830379888</v>
      </c>
      <c r="D476">
        <f t="shared" ca="1" si="40"/>
        <v>0.2242160806370691</v>
      </c>
      <c r="E476">
        <f t="shared" ca="1" si="41"/>
        <v>2.3438738285772365E-2</v>
      </c>
      <c r="F476">
        <v>0.75787326566518798</v>
      </c>
      <c r="G476">
        <v>0.23707115236112408</v>
      </c>
      <c r="H476">
        <v>2.5889353192797393E-2</v>
      </c>
      <c r="J476">
        <f t="shared" si="42"/>
        <v>18147</v>
      </c>
      <c r="K476" s="4">
        <f t="shared" si="43"/>
        <v>84.741423047222483</v>
      </c>
      <c r="L476" s="4">
        <f t="shared" si="44"/>
        <v>43</v>
      </c>
      <c r="N476" s="4">
        <f t="shared" si="39"/>
        <v>1200479.3959620534</v>
      </c>
    </row>
    <row r="477" spans="3:14" x14ac:dyDescent="0.3">
      <c r="C477">
        <f t="shared" ca="1" si="40"/>
        <v>0.54368141237067247</v>
      </c>
      <c r="D477">
        <f t="shared" ca="1" si="40"/>
        <v>0.23656269341971892</v>
      </c>
      <c r="E477">
        <f t="shared" ca="1" si="41"/>
        <v>9.5760344313492562E-2</v>
      </c>
      <c r="F477">
        <v>0.57200620404748748</v>
      </c>
      <c r="G477">
        <v>0.51367501073657951</v>
      </c>
      <c r="H477">
        <v>0.77844243365531662</v>
      </c>
      <c r="J477">
        <f t="shared" si="42"/>
        <v>15816</v>
      </c>
      <c r="K477" s="4">
        <f t="shared" si="43"/>
        <v>90.273500214731598</v>
      </c>
      <c r="L477" s="4">
        <f t="shared" si="44"/>
        <v>46</v>
      </c>
      <c r="N477" s="4">
        <f t="shared" si="39"/>
        <v>782882.32060380513</v>
      </c>
    </row>
    <row r="478" spans="3:14" x14ac:dyDescent="0.3">
      <c r="C478">
        <f t="shared" ca="1" si="40"/>
        <v>0.34492052176165522</v>
      </c>
      <c r="D478">
        <f t="shared" ca="1" si="40"/>
        <v>0.79606342007092834</v>
      </c>
      <c r="E478">
        <f t="shared" ca="1" si="41"/>
        <v>0.80297777357849021</v>
      </c>
      <c r="F478">
        <v>0.25582895704822939</v>
      </c>
      <c r="G478">
        <v>0.82253983900218386</v>
      </c>
      <c r="H478">
        <v>0.91094692871076521</v>
      </c>
      <c r="J478">
        <f t="shared" si="42"/>
        <v>12046</v>
      </c>
      <c r="K478" s="4">
        <f t="shared" si="43"/>
        <v>96.450796780043675</v>
      </c>
      <c r="L478" s="4">
        <f t="shared" si="44"/>
        <v>47</v>
      </c>
      <c r="N478" s="4">
        <f t="shared" si="39"/>
        <v>271445.7019875939</v>
      </c>
    </row>
    <row r="479" spans="3:14" x14ac:dyDescent="0.3">
      <c r="C479">
        <f t="shared" ca="1" si="40"/>
        <v>0.45294406708880863</v>
      </c>
      <c r="D479">
        <f t="shared" ref="D479:E530" ca="1" si="45">RAND()</f>
        <v>0.39513338614602767</v>
      </c>
      <c r="E479">
        <f t="shared" ca="1" si="41"/>
        <v>0.13772233846497173</v>
      </c>
      <c r="F479">
        <v>0.33481865756481533</v>
      </c>
      <c r="G479">
        <v>0.8596215292219852</v>
      </c>
      <c r="H479">
        <v>0.38611752331070337</v>
      </c>
      <c r="J479">
        <f t="shared" si="42"/>
        <v>13080</v>
      </c>
      <c r="K479" s="4">
        <f t="shared" si="43"/>
        <v>97.192430584439705</v>
      </c>
      <c r="L479" s="4">
        <f t="shared" si="44"/>
        <v>45</v>
      </c>
      <c r="N479" s="4">
        <f t="shared" ref="N479:N530" si="46">J479*($C$22-K479-L479)-$C$24-$C$23</f>
        <v>397043.00795552856</v>
      </c>
    </row>
    <row r="480" spans="3:14" x14ac:dyDescent="0.3">
      <c r="C480">
        <f t="shared" ref="C480:C530" ca="1" si="47">RAND()</f>
        <v>0.22257260136681156</v>
      </c>
      <c r="D480">
        <f t="shared" ca="1" si="45"/>
        <v>0.86604539882827292</v>
      </c>
      <c r="E480">
        <f t="shared" ca="1" si="45"/>
        <v>0.57870072863200595</v>
      </c>
      <c r="F480">
        <v>0.90364412713404652</v>
      </c>
      <c r="G480">
        <v>0.55572975824716875</v>
      </c>
      <c r="H480">
        <v>0.3328163127822209</v>
      </c>
      <c r="J480">
        <f t="shared" ref="J480:J530" si="48">INT(_xlfn.NORM.INV(F480,$D$6,$D$7))</f>
        <v>20861</v>
      </c>
      <c r="K480" s="4">
        <f t="shared" ref="K480:K530" si="49">$D$10+($D$11-$D$10)*G480</f>
        <v>91.114595164943381</v>
      </c>
      <c r="L480" s="4">
        <f t="shared" ref="L480:L530" si="50">VLOOKUP(H480,$P$31:$R$35,3)</f>
        <v>45</v>
      </c>
      <c r="N480" s="4">
        <f t="shared" si="46"/>
        <v>1354902.4302641163</v>
      </c>
    </row>
    <row r="481" spans="3:14" x14ac:dyDescent="0.3">
      <c r="C481">
        <f t="shared" ca="1" si="47"/>
        <v>0.18779702195290227</v>
      </c>
      <c r="D481">
        <f t="shared" ca="1" si="45"/>
        <v>0.1861765113245043</v>
      </c>
      <c r="E481">
        <f t="shared" ca="1" si="45"/>
        <v>0.94280524673363075</v>
      </c>
      <c r="F481">
        <v>0.32454401496227236</v>
      </c>
      <c r="G481">
        <v>3.8711538518702682E-2</v>
      </c>
      <c r="H481">
        <v>0.12676074013919036</v>
      </c>
      <c r="J481">
        <f t="shared" si="48"/>
        <v>12952</v>
      </c>
      <c r="K481" s="4">
        <f t="shared" si="49"/>
        <v>80.774230770374061</v>
      </c>
      <c r="L481" s="4">
        <f t="shared" si="50"/>
        <v>44</v>
      </c>
      <c r="N481" s="4">
        <f t="shared" si="46"/>
        <v>608972.1630621152</v>
      </c>
    </row>
    <row r="482" spans="3:14" x14ac:dyDescent="0.3">
      <c r="C482">
        <f t="shared" ca="1" si="47"/>
        <v>0.84566981057539281</v>
      </c>
      <c r="D482">
        <f t="shared" ca="1" si="45"/>
        <v>0.68795171909258457</v>
      </c>
      <c r="E482">
        <f t="shared" ca="1" si="45"/>
        <v>0.59290115913201058</v>
      </c>
      <c r="F482">
        <v>0.44791653441538548</v>
      </c>
      <c r="G482">
        <v>0.69231352520986</v>
      </c>
      <c r="H482">
        <v>0.54733078826355097</v>
      </c>
      <c r="J482">
        <f t="shared" si="48"/>
        <v>14410</v>
      </c>
      <c r="K482" s="4">
        <f t="shared" si="49"/>
        <v>93.846270504197207</v>
      </c>
      <c r="L482" s="4">
        <f t="shared" si="50"/>
        <v>45</v>
      </c>
      <c r="N482" s="4">
        <f t="shared" si="46"/>
        <v>587315.24203451816</v>
      </c>
    </row>
    <row r="483" spans="3:14" x14ac:dyDescent="0.3">
      <c r="C483">
        <f t="shared" ca="1" si="47"/>
        <v>0.23868286278979955</v>
      </c>
      <c r="D483">
        <f t="shared" ca="1" si="45"/>
        <v>0.27913773246663365</v>
      </c>
      <c r="E483">
        <f t="shared" ca="1" si="45"/>
        <v>8.2899874688175501E-2</v>
      </c>
      <c r="F483">
        <v>0.15441376428166032</v>
      </c>
      <c r="G483">
        <v>9.0284644996179164E-2</v>
      </c>
      <c r="H483">
        <v>0.67975166124684649</v>
      </c>
      <c r="J483">
        <f t="shared" si="48"/>
        <v>10420</v>
      </c>
      <c r="K483" s="4">
        <f t="shared" si="49"/>
        <v>81.805692899923585</v>
      </c>
      <c r="L483" s="4">
        <f t="shared" si="50"/>
        <v>45</v>
      </c>
      <c r="N483" s="4">
        <f t="shared" si="46"/>
        <v>273264.67998279608</v>
      </c>
    </row>
    <row r="484" spans="3:14" x14ac:dyDescent="0.3">
      <c r="C484">
        <f t="shared" ca="1" si="47"/>
        <v>5.8025090381432776E-3</v>
      </c>
      <c r="D484">
        <f t="shared" ca="1" si="45"/>
        <v>0.78695565621385721</v>
      </c>
      <c r="E484">
        <f t="shared" ca="1" si="45"/>
        <v>0.47936778031483418</v>
      </c>
      <c r="F484">
        <v>0.94464709296258853</v>
      </c>
      <c r="G484">
        <v>0.96650640621848616</v>
      </c>
      <c r="H484">
        <v>0.17095584537345343</v>
      </c>
      <c r="J484">
        <f t="shared" si="48"/>
        <v>22177</v>
      </c>
      <c r="K484" s="4">
        <f t="shared" si="49"/>
        <v>99.330128124369722</v>
      </c>
      <c r="L484" s="4">
        <f t="shared" si="50"/>
        <v>44</v>
      </c>
      <c r="N484" s="4">
        <f t="shared" si="46"/>
        <v>1343440.7485858528</v>
      </c>
    </row>
    <row r="485" spans="3:14" x14ac:dyDescent="0.3">
      <c r="C485">
        <f t="shared" ca="1" si="47"/>
        <v>0.96628810710474311</v>
      </c>
      <c r="D485">
        <f t="shared" ca="1" si="45"/>
        <v>0.79322422410433802</v>
      </c>
      <c r="E485">
        <f t="shared" ca="1" si="45"/>
        <v>0.70740576665463728</v>
      </c>
      <c r="F485">
        <v>0.57672110815042954</v>
      </c>
      <c r="G485">
        <v>0.81339229117739165</v>
      </c>
      <c r="H485">
        <v>0.18165011939998577</v>
      </c>
      <c r="J485">
        <f t="shared" si="48"/>
        <v>15870</v>
      </c>
      <c r="K485" s="4">
        <f t="shared" si="49"/>
        <v>96.26784582354783</v>
      </c>
      <c r="L485" s="4">
        <f t="shared" si="50"/>
        <v>44</v>
      </c>
      <c r="N485" s="4">
        <f t="shared" si="46"/>
        <v>725579.28678029613</v>
      </c>
    </row>
    <row r="486" spans="3:14" x14ac:dyDescent="0.3">
      <c r="C486">
        <f t="shared" ca="1" si="47"/>
        <v>0.57245326412296471</v>
      </c>
      <c r="D486">
        <f t="shared" ca="1" si="45"/>
        <v>0.62455757042747573</v>
      </c>
      <c r="E486">
        <f t="shared" ca="1" si="45"/>
        <v>0.73125983891014157</v>
      </c>
      <c r="F486">
        <v>0.85680756944872727</v>
      </c>
      <c r="G486">
        <v>0.91328289576488164</v>
      </c>
      <c r="H486">
        <v>0.30950479720650648</v>
      </c>
      <c r="J486">
        <f t="shared" si="48"/>
        <v>19797</v>
      </c>
      <c r="K486" s="4">
        <f t="shared" si="49"/>
        <v>98.265657915297638</v>
      </c>
      <c r="L486" s="4">
        <f t="shared" si="50"/>
        <v>45</v>
      </c>
      <c r="N486" s="4">
        <f t="shared" si="46"/>
        <v>1093222.7702508525</v>
      </c>
    </row>
    <row r="487" spans="3:14" x14ac:dyDescent="0.3">
      <c r="C487">
        <f t="shared" ca="1" si="47"/>
        <v>0.34457058820136433</v>
      </c>
      <c r="D487">
        <f t="shared" ca="1" si="45"/>
        <v>0.72093805180711579</v>
      </c>
      <c r="E487">
        <f t="shared" ca="1" si="45"/>
        <v>0.57482940527970494</v>
      </c>
      <c r="F487">
        <v>0.92626670119569476</v>
      </c>
      <c r="G487">
        <v>1.1659627341821022E-2</v>
      </c>
      <c r="H487">
        <v>0.13228176943980585</v>
      </c>
      <c r="J487">
        <f t="shared" si="48"/>
        <v>21518</v>
      </c>
      <c r="K487" s="4">
        <f t="shared" si="49"/>
        <v>80.23319254683642</v>
      </c>
      <c r="L487" s="4">
        <f t="shared" si="50"/>
        <v>44</v>
      </c>
      <c r="N487" s="4">
        <f t="shared" si="46"/>
        <v>1684732.1627771738</v>
      </c>
    </row>
    <row r="488" spans="3:14" x14ac:dyDescent="0.3">
      <c r="C488">
        <f t="shared" ca="1" si="47"/>
        <v>0.5299427900898126</v>
      </c>
      <c r="D488">
        <f t="shared" ca="1" si="45"/>
        <v>0.3463984804565946</v>
      </c>
      <c r="E488">
        <f t="shared" ca="1" si="45"/>
        <v>0.22960187364603613</v>
      </c>
      <c r="F488">
        <v>0.77164688157816008</v>
      </c>
      <c r="G488">
        <v>0.64343551508999841</v>
      </c>
      <c r="H488">
        <v>0.87112329551448997</v>
      </c>
      <c r="J488">
        <f t="shared" si="48"/>
        <v>18349</v>
      </c>
      <c r="K488" s="4">
        <f t="shared" si="49"/>
        <v>92.868710301799965</v>
      </c>
      <c r="L488" s="4">
        <f t="shared" si="50"/>
        <v>46</v>
      </c>
      <c r="N488" s="4">
        <f t="shared" si="46"/>
        <v>1020799.0346722722</v>
      </c>
    </row>
    <row r="489" spans="3:14" x14ac:dyDescent="0.3">
      <c r="C489">
        <f t="shared" ca="1" si="47"/>
        <v>8.4121222426897901E-2</v>
      </c>
      <c r="D489">
        <f t="shared" ca="1" si="45"/>
        <v>0.64911219962692146</v>
      </c>
      <c r="E489">
        <f t="shared" ca="1" si="45"/>
        <v>0.95075107066928677</v>
      </c>
      <c r="F489">
        <v>0.34607512239941796</v>
      </c>
      <c r="G489">
        <v>0.92229770861557803</v>
      </c>
      <c r="H489">
        <v>0.77042071219520847</v>
      </c>
      <c r="J489">
        <f t="shared" si="48"/>
        <v>13218</v>
      </c>
      <c r="K489" s="4">
        <f t="shared" si="49"/>
        <v>98.445954172311559</v>
      </c>
      <c r="L489" s="4">
        <f t="shared" si="50"/>
        <v>46</v>
      </c>
      <c r="N489" s="4">
        <f t="shared" si="46"/>
        <v>381995.37775038579</v>
      </c>
    </row>
    <row r="490" spans="3:14" x14ac:dyDescent="0.3">
      <c r="C490">
        <f t="shared" ca="1" si="47"/>
        <v>0.31884877891260455</v>
      </c>
      <c r="D490">
        <f t="shared" ca="1" si="45"/>
        <v>0.98487629704044333</v>
      </c>
      <c r="E490">
        <f t="shared" ca="1" si="45"/>
        <v>5.9991749871538436E-2</v>
      </c>
      <c r="F490">
        <v>0.82969932674532576</v>
      </c>
      <c r="G490">
        <v>0.17724262189202933</v>
      </c>
      <c r="H490">
        <v>0.1052538828691969</v>
      </c>
      <c r="J490">
        <f t="shared" si="48"/>
        <v>19288</v>
      </c>
      <c r="K490" s="4">
        <f t="shared" si="49"/>
        <v>83.544852437840589</v>
      </c>
      <c r="L490" s="4">
        <f t="shared" si="50"/>
        <v>44</v>
      </c>
      <c r="N490" s="4">
        <f t="shared" si="46"/>
        <v>1342626.8861789312</v>
      </c>
    </row>
    <row r="491" spans="3:14" x14ac:dyDescent="0.3">
      <c r="C491">
        <f t="shared" ca="1" si="47"/>
        <v>0.80297836646862397</v>
      </c>
      <c r="D491">
        <f t="shared" ca="1" si="45"/>
        <v>0.49634111800503566</v>
      </c>
      <c r="E491">
        <f t="shared" ca="1" si="45"/>
        <v>8.0998679026703102E-2</v>
      </c>
      <c r="F491">
        <v>0.87528807503882677</v>
      </c>
      <c r="G491">
        <v>0.23179468886722188</v>
      </c>
      <c r="H491">
        <v>0.22637944481959016</v>
      </c>
      <c r="J491">
        <f t="shared" si="48"/>
        <v>20182</v>
      </c>
      <c r="K491" s="4">
        <f t="shared" si="49"/>
        <v>84.635893777344435</v>
      </c>
      <c r="L491" s="4">
        <f t="shared" si="50"/>
        <v>44</v>
      </c>
      <c r="N491" s="4">
        <f t="shared" si="46"/>
        <v>1429188.3917856342</v>
      </c>
    </row>
    <row r="492" spans="3:14" x14ac:dyDescent="0.3">
      <c r="C492">
        <f t="shared" ca="1" si="47"/>
        <v>0.57429759805511749</v>
      </c>
      <c r="D492">
        <f t="shared" ca="1" si="45"/>
        <v>0.75319791976461514</v>
      </c>
      <c r="E492">
        <f t="shared" ca="1" si="45"/>
        <v>0.80882786178920196</v>
      </c>
      <c r="F492">
        <v>0.53478276838720051</v>
      </c>
      <c r="G492">
        <v>0.51365189131379796</v>
      </c>
      <c r="H492">
        <v>0.42097878212775697</v>
      </c>
      <c r="J492">
        <f t="shared" si="48"/>
        <v>15392</v>
      </c>
      <c r="K492" s="4">
        <f t="shared" si="49"/>
        <v>90.273037826275953</v>
      </c>
      <c r="L492" s="4">
        <f t="shared" si="50"/>
        <v>45</v>
      </c>
      <c r="N492" s="4">
        <f t="shared" si="46"/>
        <v>750485.40177796059</v>
      </c>
    </row>
    <row r="493" spans="3:14" x14ac:dyDescent="0.3">
      <c r="C493">
        <f t="shared" ca="1" si="47"/>
        <v>0.9734133601140047</v>
      </c>
      <c r="D493">
        <f t="shared" ca="1" si="45"/>
        <v>0.85760379729569913</v>
      </c>
      <c r="E493">
        <f t="shared" ca="1" si="45"/>
        <v>0.14617181331546902</v>
      </c>
      <c r="F493">
        <v>0.14833412891189401</v>
      </c>
      <c r="G493">
        <v>0.39495733791096443</v>
      </c>
      <c r="H493">
        <v>0.88117675350387092</v>
      </c>
      <c r="J493">
        <f t="shared" si="48"/>
        <v>10303</v>
      </c>
      <c r="K493" s="4">
        <f t="shared" si="49"/>
        <v>87.899146758219288</v>
      </c>
      <c r="L493" s="4">
        <f t="shared" si="50"/>
        <v>46</v>
      </c>
      <c r="N493" s="4">
        <f t="shared" si="46"/>
        <v>185884.09095006692</v>
      </c>
    </row>
    <row r="494" spans="3:14" x14ac:dyDescent="0.3">
      <c r="C494">
        <f t="shared" ca="1" si="47"/>
        <v>0.49471052597982224</v>
      </c>
      <c r="D494">
        <f t="shared" ca="1" si="45"/>
        <v>7.6893805912887636E-3</v>
      </c>
      <c r="E494">
        <f t="shared" ca="1" si="45"/>
        <v>0.78975380618387259</v>
      </c>
      <c r="F494">
        <v>0.16133057756577951</v>
      </c>
      <c r="G494">
        <v>0.23451045181060781</v>
      </c>
      <c r="H494">
        <v>0.11486615620680685</v>
      </c>
      <c r="J494">
        <f t="shared" si="48"/>
        <v>10549</v>
      </c>
      <c r="K494" s="4">
        <f t="shared" si="49"/>
        <v>84.690209036212153</v>
      </c>
      <c r="L494" s="4">
        <f t="shared" si="50"/>
        <v>44</v>
      </c>
      <c r="N494" s="4">
        <f t="shared" si="46"/>
        <v>269147.98487699823</v>
      </c>
    </row>
    <row r="495" spans="3:14" x14ac:dyDescent="0.3">
      <c r="C495">
        <f t="shared" ca="1" si="47"/>
        <v>0.44151427499570617</v>
      </c>
      <c r="D495">
        <f t="shared" ca="1" si="45"/>
        <v>0.44191907738218328</v>
      </c>
      <c r="E495">
        <f t="shared" ca="1" si="45"/>
        <v>0.12633724557943649</v>
      </c>
      <c r="F495">
        <v>0.69284375897839001</v>
      </c>
      <c r="G495">
        <v>6.6695824636510914E-2</v>
      </c>
      <c r="H495">
        <v>0.51216612203906731</v>
      </c>
      <c r="J495">
        <f t="shared" si="48"/>
        <v>17267</v>
      </c>
      <c r="K495" s="4">
        <f t="shared" si="49"/>
        <v>81.333916492730225</v>
      </c>
      <c r="L495" s="4">
        <f t="shared" si="50"/>
        <v>45</v>
      </c>
      <c r="N495" s="4">
        <f t="shared" si="46"/>
        <v>1118075.2639200273</v>
      </c>
    </row>
    <row r="496" spans="3:14" x14ac:dyDescent="0.3">
      <c r="C496">
        <f t="shared" ca="1" si="47"/>
        <v>0.16899800679083454</v>
      </c>
      <c r="D496">
        <f t="shared" ca="1" si="45"/>
        <v>0.22773647719093915</v>
      </c>
      <c r="E496">
        <f t="shared" ca="1" si="45"/>
        <v>0.90844838995444965</v>
      </c>
      <c r="F496">
        <v>0.92994424183268143</v>
      </c>
      <c r="G496">
        <v>0.80191733596238512</v>
      </c>
      <c r="H496">
        <v>0.30949207041914728</v>
      </c>
      <c r="J496">
        <f t="shared" si="48"/>
        <v>21639</v>
      </c>
      <c r="K496" s="4">
        <f t="shared" si="49"/>
        <v>96.038346719247699</v>
      </c>
      <c r="L496" s="4">
        <f t="shared" si="50"/>
        <v>45</v>
      </c>
      <c r="N496" s="4">
        <f t="shared" si="46"/>
        <v>1336182.215342199</v>
      </c>
    </row>
    <row r="497" spans="3:14" x14ac:dyDescent="0.3">
      <c r="C497">
        <f t="shared" ca="1" si="47"/>
        <v>2.9422255500930361E-2</v>
      </c>
      <c r="D497">
        <f t="shared" ca="1" si="45"/>
        <v>0.22756264669489346</v>
      </c>
      <c r="E497">
        <f t="shared" ca="1" si="45"/>
        <v>0.78948456610780637</v>
      </c>
      <c r="F497">
        <v>1.0760721512099058E-2</v>
      </c>
      <c r="G497">
        <v>0.97528147809853138</v>
      </c>
      <c r="H497">
        <v>0.43934733484337563</v>
      </c>
      <c r="J497">
        <f t="shared" si="48"/>
        <v>4655</v>
      </c>
      <c r="K497" s="4">
        <f t="shared" si="49"/>
        <v>99.505629561970636</v>
      </c>
      <c r="L497" s="4">
        <f t="shared" si="50"/>
        <v>45</v>
      </c>
      <c r="N497" s="4">
        <f t="shared" si="46"/>
        <v>-513578.70561097329</v>
      </c>
    </row>
    <row r="498" spans="3:14" x14ac:dyDescent="0.3">
      <c r="C498">
        <f t="shared" ca="1" si="47"/>
        <v>0.25485572257476841</v>
      </c>
      <c r="D498">
        <f t="shared" ca="1" si="45"/>
        <v>0.9902852193925753</v>
      </c>
      <c r="E498">
        <f t="shared" ca="1" si="45"/>
        <v>0.78018463182551234</v>
      </c>
      <c r="F498">
        <v>0.55538691644935601</v>
      </c>
      <c r="G498">
        <v>0.50798720916707651</v>
      </c>
      <c r="H498">
        <v>0.29915300205162942</v>
      </c>
      <c r="J498">
        <f t="shared" si="48"/>
        <v>15626</v>
      </c>
      <c r="K498" s="4">
        <f t="shared" si="49"/>
        <v>90.15974418334153</v>
      </c>
      <c r="L498" s="4">
        <f t="shared" si="50"/>
        <v>44</v>
      </c>
      <c r="N498" s="4">
        <f t="shared" si="46"/>
        <v>794493.83739110525</v>
      </c>
    </row>
    <row r="499" spans="3:14" x14ac:dyDescent="0.3">
      <c r="C499">
        <f t="shared" ca="1" si="47"/>
        <v>0.56743563624095394</v>
      </c>
      <c r="D499">
        <f t="shared" ca="1" si="45"/>
        <v>0.60538178193124892</v>
      </c>
      <c r="E499">
        <f t="shared" ca="1" si="45"/>
        <v>9.4590413400502116E-2</v>
      </c>
      <c r="F499">
        <v>7.4167910813348614E-3</v>
      </c>
      <c r="G499">
        <v>0.40420552637722662</v>
      </c>
      <c r="H499">
        <v>0.22340440441218368</v>
      </c>
      <c r="J499">
        <f t="shared" si="48"/>
        <v>4036</v>
      </c>
      <c r="K499" s="4">
        <f t="shared" si="49"/>
        <v>88.084110527544539</v>
      </c>
      <c r="L499" s="4">
        <f t="shared" si="50"/>
        <v>44</v>
      </c>
      <c r="N499" s="4">
        <f t="shared" si="46"/>
        <v>-528127.47008916968</v>
      </c>
    </row>
    <row r="500" spans="3:14" x14ac:dyDescent="0.3">
      <c r="C500">
        <f t="shared" ca="1" si="47"/>
        <v>0.48175833951995095</v>
      </c>
      <c r="D500">
        <f t="shared" ca="1" si="45"/>
        <v>5.7743075462362126E-2</v>
      </c>
      <c r="E500">
        <f t="shared" ca="1" si="45"/>
        <v>0.7802036458530035</v>
      </c>
      <c r="F500">
        <v>0.34684228332522782</v>
      </c>
      <c r="G500">
        <v>0.9412903905424499</v>
      </c>
      <c r="H500">
        <v>0.14925938108928083</v>
      </c>
      <c r="J500">
        <f t="shared" si="48"/>
        <v>13227</v>
      </c>
      <c r="K500" s="4">
        <f t="shared" si="49"/>
        <v>98.825807810849</v>
      </c>
      <c r="L500" s="4">
        <f t="shared" si="50"/>
        <v>44</v>
      </c>
      <c r="N500" s="4">
        <f t="shared" si="46"/>
        <v>404366.04008590034</v>
      </c>
    </row>
    <row r="501" spans="3:14" x14ac:dyDescent="0.3">
      <c r="C501">
        <f t="shared" ca="1" si="47"/>
        <v>0.38009555528016836</v>
      </c>
      <c r="D501">
        <f t="shared" ca="1" si="45"/>
        <v>0.5463415386867283</v>
      </c>
      <c r="E501">
        <f t="shared" ca="1" si="45"/>
        <v>0.73970861081588279</v>
      </c>
      <c r="F501">
        <v>0.30822287053184472</v>
      </c>
      <c r="G501">
        <v>0.49151106920070509</v>
      </c>
      <c r="H501">
        <v>0.65502879082329502</v>
      </c>
      <c r="J501">
        <f t="shared" si="48"/>
        <v>12745</v>
      </c>
      <c r="K501" s="4">
        <f t="shared" si="49"/>
        <v>89.830221384014095</v>
      </c>
      <c r="L501" s="4">
        <f t="shared" si="50"/>
        <v>45</v>
      </c>
      <c r="N501" s="4">
        <f t="shared" si="46"/>
        <v>455093.82846074039</v>
      </c>
    </row>
    <row r="502" spans="3:14" x14ac:dyDescent="0.3">
      <c r="C502">
        <f t="shared" ca="1" si="47"/>
        <v>0.87139772749808242</v>
      </c>
      <c r="D502">
        <f t="shared" ca="1" si="45"/>
        <v>0.55153113973374013</v>
      </c>
      <c r="E502">
        <f t="shared" ca="1" si="45"/>
        <v>0.24707627341160887</v>
      </c>
      <c r="F502">
        <v>0.28795262303057345</v>
      </c>
      <c r="G502">
        <v>0.33165481775051964</v>
      </c>
      <c r="H502">
        <v>0.9226627309117631</v>
      </c>
      <c r="J502">
        <f t="shared" si="48"/>
        <v>12482</v>
      </c>
      <c r="K502" s="4">
        <f t="shared" si="49"/>
        <v>86.633096355010395</v>
      </c>
      <c r="L502" s="4">
        <f t="shared" si="50"/>
        <v>47</v>
      </c>
      <c r="N502" s="4">
        <f t="shared" si="46"/>
        <v>440009.69129676023</v>
      </c>
    </row>
    <row r="503" spans="3:14" x14ac:dyDescent="0.3">
      <c r="C503">
        <f t="shared" ca="1" si="47"/>
        <v>0.62052000859523437</v>
      </c>
      <c r="D503">
        <f t="shared" ca="1" si="45"/>
        <v>0.59465859226607909</v>
      </c>
      <c r="E503">
        <f t="shared" ca="1" si="45"/>
        <v>0.30350864543440748</v>
      </c>
      <c r="F503">
        <v>0.385073252381399</v>
      </c>
      <c r="G503">
        <v>0.13109311859161799</v>
      </c>
      <c r="H503">
        <v>0.98690676138933842</v>
      </c>
      <c r="J503">
        <f t="shared" si="48"/>
        <v>13685</v>
      </c>
      <c r="K503" s="4">
        <f t="shared" si="49"/>
        <v>82.621862371832364</v>
      </c>
      <c r="L503" s="4">
        <f t="shared" si="50"/>
        <v>47</v>
      </c>
      <c r="N503" s="4">
        <f t="shared" si="46"/>
        <v>633689.81344147399</v>
      </c>
    </row>
    <row r="504" spans="3:14" x14ac:dyDescent="0.3">
      <c r="C504">
        <f t="shared" ca="1" si="47"/>
        <v>0.28157840336039741</v>
      </c>
      <c r="D504">
        <f t="shared" ca="1" si="45"/>
        <v>0.85324158882073553</v>
      </c>
      <c r="E504">
        <f t="shared" ca="1" si="45"/>
        <v>5.3139848679300883E-2</v>
      </c>
      <c r="F504">
        <v>0.43611253451172727</v>
      </c>
      <c r="G504">
        <v>0.14096113263909349</v>
      </c>
      <c r="H504">
        <v>0.97925654610280644</v>
      </c>
      <c r="J504">
        <f t="shared" si="48"/>
        <v>14276</v>
      </c>
      <c r="K504" s="4">
        <f t="shared" si="49"/>
        <v>82.819222652781875</v>
      </c>
      <c r="L504" s="4">
        <f t="shared" si="50"/>
        <v>47</v>
      </c>
      <c r="N504" s="4">
        <f t="shared" si="46"/>
        <v>701424.77740888577</v>
      </c>
    </row>
    <row r="505" spans="3:14" x14ac:dyDescent="0.3">
      <c r="C505">
        <f t="shared" ca="1" si="47"/>
        <v>2.1611980181713952E-2</v>
      </c>
      <c r="D505">
        <f t="shared" ca="1" si="45"/>
        <v>0.21230647378219958</v>
      </c>
      <c r="E505">
        <f t="shared" ca="1" si="45"/>
        <v>0.79056869102736349</v>
      </c>
      <c r="F505">
        <v>4.7764324373023359E-2</v>
      </c>
      <c r="G505">
        <v>2.7060990878020164E-2</v>
      </c>
      <c r="H505">
        <v>0.91072774547855073</v>
      </c>
      <c r="J505">
        <f t="shared" si="48"/>
        <v>7498</v>
      </c>
      <c r="K505" s="4">
        <f t="shared" si="49"/>
        <v>80.541219817560403</v>
      </c>
      <c r="L505" s="4">
        <f t="shared" si="50"/>
        <v>47</v>
      </c>
      <c r="N505" s="4">
        <f t="shared" si="46"/>
        <v>-89302.066192067927</v>
      </c>
    </row>
    <row r="506" spans="3:14" x14ac:dyDescent="0.3">
      <c r="C506">
        <f t="shared" ca="1" si="47"/>
        <v>0.25160940169102464</v>
      </c>
      <c r="D506">
        <f t="shared" ca="1" si="45"/>
        <v>0.22032913339049442</v>
      </c>
      <c r="E506">
        <f t="shared" ca="1" si="45"/>
        <v>0.79939220107838516</v>
      </c>
      <c r="F506">
        <v>0.94212476621577446</v>
      </c>
      <c r="G506">
        <v>0.67787573724141992</v>
      </c>
      <c r="H506">
        <v>0.33830538406141308</v>
      </c>
      <c r="J506">
        <f t="shared" si="48"/>
        <v>22077</v>
      </c>
      <c r="K506" s="4">
        <f t="shared" si="49"/>
        <v>93.557514744828396</v>
      </c>
      <c r="L506" s="4">
        <f t="shared" si="50"/>
        <v>45</v>
      </c>
      <c r="N506" s="4">
        <f t="shared" si="46"/>
        <v>1438238.746978424</v>
      </c>
    </row>
    <row r="507" spans="3:14" x14ac:dyDescent="0.3">
      <c r="C507">
        <f t="shared" ca="1" si="47"/>
        <v>0.49208307785629601</v>
      </c>
      <c r="D507">
        <f t="shared" ca="1" si="45"/>
        <v>0.408786972513283</v>
      </c>
      <c r="E507">
        <f t="shared" ca="1" si="45"/>
        <v>0.70501294565967432</v>
      </c>
      <c r="F507">
        <v>0.71141235098591227</v>
      </c>
      <c r="G507">
        <v>0.49502885800625285</v>
      </c>
      <c r="H507">
        <v>0.81549579933023275</v>
      </c>
      <c r="J507">
        <f t="shared" si="48"/>
        <v>17508</v>
      </c>
      <c r="K507" s="4">
        <f t="shared" si="49"/>
        <v>89.900577160125053</v>
      </c>
      <c r="L507" s="4">
        <f t="shared" si="50"/>
        <v>46</v>
      </c>
      <c r="N507" s="4">
        <f t="shared" si="46"/>
        <v>980144.69508053036</v>
      </c>
    </row>
    <row r="508" spans="3:14" x14ac:dyDescent="0.3">
      <c r="C508">
        <f t="shared" ca="1" si="47"/>
        <v>0.74786283439228962</v>
      </c>
      <c r="D508">
        <f t="shared" ca="1" si="45"/>
        <v>0.12696252197801428</v>
      </c>
      <c r="E508">
        <f t="shared" ca="1" si="45"/>
        <v>0.87612417850476554</v>
      </c>
      <c r="F508">
        <v>0.51956264353558712</v>
      </c>
      <c r="G508">
        <v>0.2609209996125309</v>
      </c>
      <c r="H508">
        <v>0.45421108016404599</v>
      </c>
      <c r="J508">
        <f t="shared" si="48"/>
        <v>15220</v>
      </c>
      <c r="K508" s="4">
        <f t="shared" si="49"/>
        <v>85.218419992250617</v>
      </c>
      <c r="L508" s="4">
        <f t="shared" si="50"/>
        <v>45</v>
      </c>
      <c r="N508" s="4">
        <f t="shared" si="46"/>
        <v>807855.64771794551</v>
      </c>
    </row>
    <row r="509" spans="3:14" x14ac:dyDescent="0.3">
      <c r="C509">
        <f t="shared" ca="1" si="47"/>
        <v>0.35290281199688922</v>
      </c>
      <c r="D509">
        <f t="shared" ca="1" si="45"/>
        <v>0.37390098195816601</v>
      </c>
      <c r="E509">
        <f t="shared" ca="1" si="45"/>
        <v>0.56644095927202187</v>
      </c>
      <c r="F509">
        <v>0.13287821720847026</v>
      </c>
      <c r="G509">
        <v>0.87900940722106313</v>
      </c>
      <c r="H509">
        <v>0.38548862919005411</v>
      </c>
      <c r="J509">
        <f t="shared" si="48"/>
        <v>9992</v>
      </c>
      <c r="K509" s="4">
        <f t="shared" si="49"/>
        <v>97.580188144421271</v>
      </c>
      <c r="L509" s="4">
        <f t="shared" si="50"/>
        <v>45</v>
      </c>
      <c r="N509" s="4">
        <f t="shared" si="46"/>
        <v>63346.760060942732</v>
      </c>
    </row>
    <row r="510" spans="3:14" x14ac:dyDescent="0.3">
      <c r="C510">
        <f t="shared" ca="1" si="47"/>
        <v>0.77609997572014278</v>
      </c>
      <c r="D510">
        <f t="shared" ca="1" si="45"/>
        <v>0.99128348598329152</v>
      </c>
      <c r="E510">
        <f t="shared" ca="1" si="45"/>
        <v>0.84002768787201276</v>
      </c>
      <c r="F510">
        <v>0.27862709159339671</v>
      </c>
      <c r="G510">
        <v>0.36730927178507855</v>
      </c>
      <c r="H510">
        <v>0.75572543774859113</v>
      </c>
      <c r="J510">
        <f t="shared" si="48"/>
        <v>12358</v>
      </c>
      <c r="K510" s="4">
        <f t="shared" si="49"/>
        <v>87.346185435701571</v>
      </c>
      <c r="L510" s="4">
        <f t="shared" si="50"/>
        <v>46</v>
      </c>
      <c r="N510" s="4">
        <f t="shared" si="46"/>
        <v>429249.84038560023</v>
      </c>
    </row>
    <row r="511" spans="3:14" x14ac:dyDescent="0.3">
      <c r="C511">
        <f t="shared" ca="1" si="47"/>
        <v>1.6889480428673664E-2</v>
      </c>
      <c r="D511">
        <f t="shared" ca="1" si="45"/>
        <v>0.61128270234596216</v>
      </c>
      <c r="E511">
        <f t="shared" ca="1" si="45"/>
        <v>0.15631742640055135</v>
      </c>
      <c r="F511">
        <v>0.53521661163124978</v>
      </c>
      <c r="G511">
        <v>0.96068172007461017</v>
      </c>
      <c r="H511">
        <v>0.50698021122533143</v>
      </c>
      <c r="J511">
        <f t="shared" si="48"/>
        <v>15397</v>
      </c>
      <c r="K511" s="4">
        <f t="shared" si="49"/>
        <v>99.2136344014922</v>
      </c>
      <c r="L511" s="4">
        <f t="shared" si="50"/>
        <v>45</v>
      </c>
      <c r="N511" s="4">
        <f t="shared" si="46"/>
        <v>613395.67112022475</v>
      </c>
    </row>
    <row r="512" spans="3:14" x14ac:dyDescent="0.3">
      <c r="C512">
        <f t="shared" ca="1" si="47"/>
        <v>0.71046835358305571</v>
      </c>
      <c r="D512">
        <f t="shared" ca="1" si="45"/>
        <v>0.21443300008859012</v>
      </c>
      <c r="E512">
        <f t="shared" ca="1" si="45"/>
        <v>0.18903199174491458</v>
      </c>
      <c r="F512">
        <v>0.26488541473355109</v>
      </c>
      <c r="G512">
        <v>0.94204639229082099</v>
      </c>
      <c r="H512">
        <v>0.30333982961709949</v>
      </c>
      <c r="J512">
        <f t="shared" si="48"/>
        <v>12172</v>
      </c>
      <c r="K512" s="4">
        <f t="shared" si="49"/>
        <v>98.840927845816424</v>
      </c>
      <c r="L512" s="4">
        <f t="shared" si="50"/>
        <v>45</v>
      </c>
      <c r="N512" s="4">
        <f t="shared" si="46"/>
        <v>279996.22626072238</v>
      </c>
    </row>
    <row r="513" spans="3:14" x14ac:dyDescent="0.3">
      <c r="C513">
        <f t="shared" ca="1" si="47"/>
        <v>0.81261884543069085</v>
      </c>
      <c r="D513">
        <f t="shared" ca="1" si="45"/>
        <v>9.6814504122112011E-2</v>
      </c>
      <c r="E513">
        <f t="shared" ca="1" si="45"/>
        <v>0.53641572378184665</v>
      </c>
      <c r="F513">
        <v>0.60238455202979668</v>
      </c>
      <c r="G513">
        <v>0.24939138652365023</v>
      </c>
      <c r="H513">
        <v>0.43484559440530712</v>
      </c>
      <c r="J513">
        <f t="shared" si="48"/>
        <v>16167</v>
      </c>
      <c r="K513" s="4">
        <f t="shared" si="49"/>
        <v>84.987827730473001</v>
      </c>
      <c r="L513" s="4">
        <f t="shared" si="50"/>
        <v>45</v>
      </c>
      <c r="N513" s="4">
        <f t="shared" si="46"/>
        <v>924069.78908144333</v>
      </c>
    </row>
    <row r="514" spans="3:14" x14ac:dyDescent="0.3">
      <c r="C514">
        <f t="shared" ca="1" si="47"/>
        <v>0.4254217637673896</v>
      </c>
      <c r="D514">
        <f t="shared" ca="1" si="45"/>
        <v>6.3405496184416932E-2</v>
      </c>
      <c r="E514">
        <f t="shared" ca="1" si="45"/>
        <v>0.46364008267296875</v>
      </c>
      <c r="F514">
        <v>0.39840688336169117</v>
      </c>
      <c r="G514">
        <v>3.9595008414759048E-2</v>
      </c>
      <c r="H514">
        <v>0.93495015078731969</v>
      </c>
      <c r="J514">
        <f t="shared" si="48"/>
        <v>13841</v>
      </c>
      <c r="K514" s="4">
        <f t="shared" si="49"/>
        <v>80.791900168295186</v>
      </c>
      <c r="L514" s="4">
        <f t="shared" si="50"/>
        <v>47</v>
      </c>
      <c r="N514" s="4">
        <f t="shared" si="46"/>
        <v>677641.30977062648</v>
      </c>
    </row>
    <row r="515" spans="3:14" x14ac:dyDescent="0.3">
      <c r="C515">
        <f t="shared" ca="1" si="47"/>
        <v>0.86884206967363053</v>
      </c>
      <c r="D515">
        <f t="shared" ca="1" si="45"/>
        <v>0.42232297163453436</v>
      </c>
      <c r="E515">
        <f t="shared" ca="1" si="45"/>
        <v>0.48376467315304272</v>
      </c>
      <c r="F515">
        <v>0.70545001328645474</v>
      </c>
      <c r="G515">
        <v>0.63577283506939442</v>
      </c>
      <c r="H515">
        <v>0.73044850375086701</v>
      </c>
      <c r="J515">
        <f t="shared" si="48"/>
        <v>17430</v>
      </c>
      <c r="K515" s="4">
        <f t="shared" si="49"/>
        <v>92.715456701387893</v>
      </c>
      <c r="L515" s="4">
        <f t="shared" si="50"/>
        <v>46</v>
      </c>
      <c r="N515" s="4">
        <f t="shared" si="46"/>
        <v>922259.58969480894</v>
      </c>
    </row>
    <row r="516" spans="3:14" x14ac:dyDescent="0.3">
      <c r="C516">
        <f t="shared" ca="1" si="47"/>
        <v>0.69862487205040058</v>
      </c>
      <c r="D516">
        <f t="shared" ca="1" si="45"/>
        <v>0.95524211069144704</v>
      </c>
      <c r="E516">
        <f t="shared" ca="1" si="45"/>
        <v>0.78532396593428677</v>
      </c>
      <c r="F516">
        <v>0.10148284620346981</v>
      </c>
      <c r="G516">
        <v>0.26107999460734144</v>
      </c>
      <c r="H516">
        <v>0.71684659460641598</v>
      </c>
      <c r="J516">
        <f t="shared" si="48"/>
        <v>9270</v>
      </c>
      <c r="K516" s="4">
        <f t="shared" si="49"/>
        <v>85.221599892146827</v>
      </c>
      <c r="L516" s="4">
        <f t="shared" si="50"/>
        <v>46</v>
      </c>
      <c r="N516" s="4">
        <f t="shared" si="46"/>
        <v>91805.768999798922</v>
      </c>
    </row>
    <row r="517" spans="3:14" x14ac:dyDescent="0.3">
      <c r="C517">
        <f t="shared" ca="1" si="47"/>
        <v>0.25629413098685483</v>
      </c>
      <c r="D517">
        <f t="shared" ca="1" si="45"/>
        <v>0.52664414574426244</v>
      </c>
      <c r="E517">
        <f t="shared" ca="1" si="45"/>
        <v>0.10426190306789229</v>
      </c>
      <c r="F517">
        <v>0.2749413107908435</v>
      </c>
      <c r="G517">
        <v>0.16056210385316683</v>
      </c>
      <c r="H517">
        <v>0.1378756010490555</v>
      </c>
      <c r="J517">
        <f t="shared" si="48"/>
        <v>12309</v>
      </c>
      <c r="K517" s="4">
        <f t="shared" si="49"/>
        <v>83.211242077063332</v>
      </c>
      <c r="L517" s="4">
        <f t="shared" si="50"/>
        <v>44</v>
      </c>
      <c r="N517" s="4">
        <f t="shared" si="46"/>
        <v>499097.82127342746</v>
      </c>
    </row>
    <row r="518" spans="3:14" x14ac:dyDescent="0.3">
      <c r="C518">
        <f t="shared" ca="1" si="47"/>
        <v>0.25182364449949668</v>
      </c>
      <c r="D518">
        <f t="shared" ca="1" si="45"/>
        <v>0.19472286701746089</v>
      </c>
      <c r="E518">
        <f t="shared" ca="1" si="45"/>
        <v>0.25512129895166413</v>
      </c>
      <c r="F518">
        <v>0.88713554102295877</v>
      </c>
      <c r="G518">
        <v>0.9455949408680816</v>
      </c>
      <c r="H518">
        <v>0.1080384211947466</v>
      </c>
      <c r="J518">
        <f t="shared" si="48"/>
        <v>20451</v>
      </c>
      <c r="K518" s="4">
        <f t="shared" si="49"/>
        <v>98.911898817361632</v>
      </c>
      <c r="L518" s="4">
        <f t="shared" si="50"/>
        <v>44</v>
      </c>
      <c r="N518" s="4">
        <f t="shared" si="46"/>
        <v>1169607.757286137</v>
      </c>
    </row>
    <row r="519" spans="3:14" x14ac:dyDescent="0.3">
      <c r="C519">
        <f t="shared" ca="1" si="47"/>
        <v>0.18385591050593442</v>
      </c>
      <c r="D519">
        <f t="shared" ca="1" si="45"/>
        <v>0.99310692510870646</v>
      </c>
      <c r="E519">
        <f t="shared" ca="1" si="45"/>
        <v>0.75095007031142413</v>
      </c>
      <c r="F519">
        <v>0.76240748226820909</v>
      </c>
      <c r="G519">
        <v>0.61377934447619986</v>
      </c>
      <c r="H519">
        <v>0.39411896721564643</v>
      </c>
      <c r="J519">
        <f t="shared" si="48"/>
        <v>18213</v>
      </c>
      <c r="K519" s="4">
        <f t="shared" si="49"/>
        <v>92.275586889523993</v>
      </c>
      <c r="L519" s="4">
        <f t="shared" si="50"/>
        <v>45</v>
      </c>
      <c r="N519" s="4">
        <f t="shared" si="46"/>
        <v>1034836.7359810995</v>
      </c>
    </row>
    <row r="520" spans="3:14" x14ac:dyDescent="0.3">
      <c r="C520">
        <f t="shared" ca="1" si="47"/>
        <v>0.55017032627557327</v>
      </c>
      <c r="D520">
        <f t="shared" ca="1" si="45"/>
        <v>0.87360924768420489</v>
      </c>
      <c r="E520">
        <f t="shared" ca="1" si="45"/>
        <v>0.219218966232821</v>
      </c>
      <c r="F520">
        <v>0.51092492640157849</v>
      </c>
      <c r="G520">
        <v>0.15382734038771584</v>
      </c>
      <c r="H520">
        <v>0.81425732702969367</v>
      </c>
      <c r="J520">
        <f t="shared" si="48"/>
        <v>15123</v>
      </c>
      <c r="K520" s="4">
        <f t="shared" si="49"/>
        <v>83.076546807754312</v>
      </c>
      <c r="L520" s="4">
        <f t="shared" si="50"/>
        <v>46</v>
      </c>
      <c r="N520" s="4">
        <f t="shared" si="46"/>
        <v>813602.38262633164</v>
      </c>
    </row>
    <row r="521" spans="3:14" x14ac:dyDescent="0.3">
      <c r="C521">
        <f t="shared" ca="1" si="47"/>
        <v>0.32942317373652141</v>
      </c>
      <c r="D521">
        <f t="shared" ca="1" si="45"/>
        <v>0.93128489648208679</v>
      </c>
      <c r="E521">
        <f t="shared" ca="1" si="45"/>
        <v>3.4467735602868754E-2</v>
      </c>
      <c r="F521">
        <v>0.61896586869365644</v>
      </c>
      <c r="G521">
        <v>0.89057349923453977</v>
      </c>
      <c r="H521">
        <v>0.4249896263595585</v>
      </c>
      <c r="J521">
        <f t="shared" si="48"/>
        <v>16362</v>
      </c>
      <c r="K521" s="4">
        <f t="shared" si="49"/>
        <v>97.811469984690802</v>
      </c>
      <c r="L521" s="4">
        <f t="shared" si="50"/>
        <v>45</v>
      </c>
      <c r="N521" s="4">
        <f t="shared" si="46"/>
        <v>737456.7281104892</v>
      </c>
    </row>
    <row r="522" spans="3:14" x14ac:dyDescent="0.3">
      <c r="C522">
        <f t="shared" ca="1" si="47"/>
        <v>1.1009334900882295E-2</v>
      </c>
      <c r="D522">
        <f t="shared" ca="1" si="45"/>
        <v>0.37580362718473692</v>
      </c>
      <c r="E522">
        <f t="shared" ca="1" si="45"/>
        <v>0.75022372293671535</v>
      </c>
      <c r="F522">
        <v>4.4847530946293013E-2</v>
      </c>
      <c r="G522">
        <v>0.76797253438304292</v>
      </c>
      <c r="H522">
        <v>0.4560186851127157</v>
      </c>
      <c r="J522">
        <f t="shared" si="48"/>
        <v>7363</v>
      </c>
      <c r="K522" s="4">
        <f t="shared" si="49"/>
        <v>95.359450687660853</v>
      </c>
      <c r="L522" s="4">
        <f t="shared" si="50"/>
        <v>45</v>
      </c>
      <c r="N522" s="4">
        <f t="shared" si="46"/>
        <v>-200079.63541324681</v>
      </c>
    </row>
    <row r="523" spans="3:14" x14ac:dyDescent="0.3">
      <c r="C523">
        <f t="shared" ca="1" si="47"/>
        <v>0.4097754471618138</v>
      </c>
      <c r="D523">
        <f t="shared" ca="1" si="45"/>
        <v>0.28925981301550263</v>
      </c>
      <c r="E523">
        <f t="shared" ca="1" si="45"/>
        <v>0.74312377093092241</v>
      </c>
      <c r="F523">
        <v>0.29111566830116054</v>
      </c>
      <c r="G523">
        <v>8.8270081437105796E-2</v>
      </c>
      <c r="H523">
        <v>0.92188264239392326</v>
      </c>
      <c r="J523">
        <f t="shared" si="48"/>
        <v>12524</v>
      </c>
      <c r="K523" s="4">
        <f t="shared" si="49"/>
        <v>81.765401628742111</v>
      </c>
      <c r="L523" s="4">
        <f t="shared" si="50"/>
        <v>47</v>
      </c>
      <c r="N523" s="4">
        <f t="shared" si="46"/>
        <v>505818.11000163388</v>
      </c>
    </row>
    <row r="524" spans="3:14" x14ac:dyDescent="0.3">
      <c r="C524">
        <f t="shared" ca="1" si="47"/>
        <v>0.41160391632688098</v>
      </c>
      <c r="D524">
        <f t="shared" ca="1" si="45"/>
        <v>0.93679862021168714</v>
      </c>
      <c r="E524">
        <f t="shared" ca="1" si="45"/>
        <v>0.73887607899479735</v>
      </c>
      <c r="F524">
        <v>0.56353566141882594</v>
      </c>
      <c r="G524">
        <v>0.34064076099198248</v>
      </c>
      <c r="H524">
        <v>0.35652370660960708</v>
      </c>
      <c r="J524">
        <f t="shared" si="48"/>
        <v>15719</v>
      </c>
      <c r="K524" s="4">
        <f t="shared" si="49"/>
        <v>86.812815219839649</v>
      </c>
      <c r="L524" s="4">
        <f t="shared" si="50"/>
        <v>45</v>
      </c>
      <c r="N524" s="4">
        <f t="shared" si="46"/>
        <v>842065.35755934054</v>
      </c>
    </row>
    <row r="525" spans="3:14" x14ac:dyDescent="0.3">
      <c r="C525">
        <f t="shared" ca="1" si="47"/>
        <v>0.41012929673768128</v>
      </c>
      <c r="D525">
        <f t="shared" ca="1" si="45"/>
        <v>0.7916517042567206</v>
      </c>
      <c r="E525">
        <f t="shared" ca="1" si="45"/>
        <v>0.67590385205214565</v>
      </c>
      <c r="F525">
        <v>0.7080769062601967</v>
      </c>
      <c r="G525">
        <v>0.19825029642091463</v>
      </c>
      <c r="H525">
        <v>0.28813804287501354</v>
      </c>
      <c r="J525">
        <f t="shared" si="48"/>
        <v>17464</v>
      </c>
      <c r="K525" s="4">
        <f t="shared" si="49"/>
        <v>83.965005928418293</v>
      </c>
      <c r="L525" s="4">
        <f t="shared" si="50"/>
        <v>44</v>
      </c>
      <c r="N525" s="4">
        <f t="shared" si="46"/>
        <v>1113755.1364661031</v>
      </c>
    </row>
    <row r="526" spans="3:14" x14ac:dyDescent="0.3">
      <c r="C526">
        <f t="shared" ca="1" si="47"/>
        <v>0.40558282060844308</v>
      </c>
      <c r="D526">
        <f t="shared" ca="1" si="45"/>
        <v>0.34813210334715194</v>
      </c>
      <c r="E526">
        <f t="shared" ca="1" si="45"/>
        <v>0.57787341052718655</v>
      </c>
      <c r="F526">
        <v>0.91979574932321873</v>
      </c>
      <c r="G526">
        <v>0.69342694625836021</v>
      </c>
      <c r="H526">
        <v>0.49538462426868379</v>
      </c>
      <c r="J526">
        <f t="shared" si="48"/>
        <v>21316</v>
      </c>
      <c r="K526" s="4">
        <f t="shared" si="49"/>
        <v>93.868538925167201</v>
      </c>
      <c r="L526" s="4">
        <f t="shared" si="50"/>
        <v>45</v>
      </c>
      <c r="N526" s="4">
        <f t="shared" si="46"/>
        <v>1347562.2242711359</v>
      </c>
    </row>
    <row r="527" spans="3:14" x14ac:dyDescent="0.3">
      <c r="C527">
        <f t="shared" ca="1" si="47"/>
        <v>0.83343386762157479</v>
      </c>
      <c r="D527">
        <f t="shared" ca="1" si="45"/>
        <v>0.30106856452928688</v>
      </c>
      <c r="E527">
        <f t="shared" ca="1" si="45"/>
        <v>0.41979485681098128</v>
      </c>
      <c r="F527">
        <v>0.14822369376694866</v>
      </c>
      <c r="G527">
        <v>2.9561955638750748E-2</v>
      </c>
      <c r="H527">
        <v>0.85931460930148762</v>
      </c>
      <c r="J527">
        <f t="shared" si="48"/>
        <v>10301</v>
      </c>
      <c r="K527" s="4">
        <f t="shared" si="49"/>
        <v>80.591239112775014</v>
      </c>
      <c r="L527" s="4">
        <f t="shared" si="50"/>
        <v>46</v>
      </c>
      <c r="N527" s="4">
        <f t="shared" si="46"/>
        <v>260932.64589930465</v>
      </c>
    </row>
    <row r="528" spans="3:14" x14ac:dyDescent="0.3">
      <c r="C528">
        <f t="shared" ca="1" si="47"/>
        <v>0.2509156536074133</v>
      </c>
      <c r="D528">
        <f t="shared" ca="1" si="45"/>
        <v>2.1130274425557372E-2</v>
      </c>
      <c r="E528">
        <f t="shared" ca="1" si="45"/>
        <v>0.81259487697655641</v>
      </c>
      <c r="F528">
        <v>0.78864788228950955</v>
      </c>
      <c r="G528">
        <v>0.65656539001584813</v>
      </c>
      <c r="H528">
        <v>0.9798803278675311</v>
      </c>
      <c r="J528">
        <f t="shared" si="48"/>
        <v>18607</v>
      </c>
      <c r="K528" s="4">
        <f t="shared" si="49"/>
        <v>93.131307800316961</v>
      </c>
      <c r="L528" s="4">
        <f t="shared" si="50"/>
        <v>47</v>
      </c>
      <c r="N528" s="4">
        <f t="shared" si="46"/>
        <v>1025719.7557595023</v>
      </c>
    </row>
    <row r="529" spans="3:14" x14ac:dyDescent="0.3">
      <c r="C529">
        <f t="shared" ca="1" si="47"/>
        <v>0.33824428558794806</v>
      </c>
      <c r="D529">
        <f t="shared" ca="1" si="45"/>
        <v>0.45563118965999028</v>
      </c>
      <c r="E529">
        <f t="shared" ca="1" si="45"/>
        <v>0.57418199603079167</v>
      </c>
      <c r="F529">
        <v>0.76579112169545749</v>
      </c>
      <c r="G529">
        <v>8.7957588149256138E-2</v>
      </c>
      <c r="H529">
        <v>0.78869160950818151</v>
      </c>
      <c r="J529">
        <f t="shared" si="48"/>
        <v>18262</v>
      </c>
      <c r="K529" s="4">
        <f t="shared" si="49"/>
        <v>81.759151762985127</v>
      </c>
      <c r="L529" s="4">
        <f t="shared" si="50"/>
        <v>46</v>
      </c>
      <c r="N529" s="4">
        <f t="shared" si="46"/>
        <v>1214100.3705043653</v>
      </c>
    </row>
    <row r="530" spans="3:14" x14ac:dyDescent="0.3">
      <c r="C530">
        <f t="shared" ca="1" si="47"/>
        <v>0.78460852656009705</v>
      </c>
      <c r="D530">
        <f t="shared" ca="1" si="45"/>
        <v>0.86150335088983387</v>
      </c>
      <c r="E530">
        <f t="shared" ca="1" si="45"/>
        <v>0.36062484348264701</v>
      </c>
      <c r="F530">
        <v>0.38059327395422848</v>
      </c>
      <c r="G530">
        <v>0.67147550853842275</v>
      </c>
      <c r="H530">
        <v>0.40047672651689581</v>
      </c>
      <c r="J530">
        <f t="shared" si="48"/>
        <v>13632</v>
      </c>
      <c r="K530" s="4">
        <f t="shared" si="49"/>
        <v>93.429510170768452</v>
      </c>
      <c r="L530" s="4">
        <f t="shared" si="50"/>
        <v>45</v>
      </c>
      <c r="N530" s="4">
        <f t="shared" si="46"/>
        <v>507296.91735208454</v>
      </c>
    </row>
    <row r="532" spans="3:14" ht="15" thickBot="1" x14ac:dyDescent="0.35"/>
    <row r="533" spans="3:14" ht="15" thickBot="1" x14ac:dyDescent="0.35">
      <c r="L533" s="30"/>
      <c r="M533" s="12" t="s">
        <v>32</v>
      </c>
      <c r="N533" s="15"/>
    </row>
    <row r="534" spans="3:14" x14ac:dyDescent="0.3">
      <c r="L534" s="26"/>
      <c r="M534" s="27" t="s">
        <v>33</v>
      </c>
      <c r="N534" s="17">
        <f>AVERAGE($N$31:$N$530)</f>
        <v>688336.45447367476</v>
      </c>
    </row>
    <row r="535" spans="3:14" x14ac:dyDescent="0.3">
      <c r="L535" s="26"/>
      <c r="M535" s="27" t="s">
        <v>34</v>
      </c>
      <c r="N535" s="17">
        <f>_xlfn.STDEV.P($N$31:$N$530)</f>
        <v>521838.51889442839</v>
      </c>
    </row>
    <row r="536" spans="3:14" x14ac:dyDescent="0.3">
      <c r="L536" s="26"/>
      <c r="M536" s="27" t="s">
        <v>35</v>
      </c>
      <c r="N536" s="17">
        <f>MAX($N$31:$N$530)</f>
        <v>2242850.6695118053</v>
      </c>
    </row>
    <row r="537" spans="3:14" x14ac:dyDescent="0.3">
      <c r="L537" s="26"/>
      <c r="M537" s="27" t="s">
        <v>36</v>
      </c>
      <c r="N537" s="17">
        <f>MIN($N$31:$N$530)</f>
        <v>-1034644.4869862433</v>
      </c>
    </row>
    <row r="538" spans="3:14" x14ac:dyDescent="0.3">
      <c r="L538" s="26"/>
      <c r="M538" s="27" t="s">
        <v>56</v>
      </c>
      <c r="N538" s="5">
        <f>COUNTIF($N$31:$N$530, "&lt;0")</f>
        <v>39</v>
      </c>
    </row>
    <row r="539" spans="3:14" ht="15" thickBot="1" x14ac:dyDescent="0.35">
      <c r="L539" s="28"/>
      <c r="M539" s="29" t="s">
        <v>37</v>
      </c>
      <c r="N539" s="10">
        <f>N538/500</f>
        <v>7.8E-2</v>
      </c>
    </row>
  </sheetData>
  <mergeCells count="11">
    <mergeCell ref="F20:H20"/>
    <mergeCell ref="P3:R3"/>
    <mergeCell ref="F29:H29"/>
    <mergeCell ref="C29:E29"/>
    <mergeCell ref="J29:L29"/>
    <mergeCell ref="P29:R29"/>
    <mergeCell ref="A1:K1"/>
    <mergeCell ref="C9:D9"/>
    <mergeCell ref="C5:D5"/>
    <mergeCell ref="F3:H3"/>
    <mergeCell ref="P2:R2"/>
  </mergeCells>
  <conditionalFormatting sqref="D19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C607-4ECD-4810-9819-8879A9F941B9}">
  <dimension ref="A1:O327"/>
  <sheetViews>
    <sheetView tabSelected="1" topLeftCell="E309" zoomScale="160" zoomScaleNormal="160" workbookViewId="0">
      <selection activeCell="M6" sqref="M6"/>
    </sheetView>
  </sheetViews>
  <sheetFormatPr defaultRowHeight="14.4" x14ac:dyDescent="0.3"/>
  <cols>
    <col min="1" max="1" width="35" bestFit="1" customWidth="1"/>
    <col min="4" max="4" width="26.44140625" bestFit="1" customWidth="1"/>
    <col min="8" max="8" width="10.88671875" style="2" bestFit="1" customWidth="1"/>
    <col min="9" max="9" width="16.77734375" bestFit="1" customWidth="1"/>
    <col min="11" max="11" width="12.6640625" bestFit="1" customWidth="1"/>
    <col min="12" max="12" width="12.6640625" customWidth="1"/>
    <col min="13" max="13" width="10.21875" bestFit="1" customWidth="1"/>
    <col min="14" max="14" width="11.109375" customWidth="1"/>
    <col min="15" max="15" width="11.21875" bestFit="1" customWidth="1"/>
  </cols>
  <sheetData>
    <row r="1" spans="1:15" ht="15" thickBot="1" x14ac:dyDescent="0.35">
      <c r="A1" s="55" t="s">
        <v>40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5" ht="15" thickBot="1" x14ac:dyDescent="0.35">
      <c r="A2" s="35" t="s">
        <v>40</v>
      </c>
      <c r="B2" s="14"/>
      <c r="C2" s="14"/>
      <c r="D2" s="13" t="s">
        <v>47</v>
      </c>
      <c r="E2" s="14"/>
      <c r="F2" s="15"/>
    </row>
    <row r="3" spans="1:15" ht="13.8" customHeight="1" x14ac:dyDescent="0.3">
      <c r="A3" s="52"/>
      <c r="F3" s="5"/>
    </row>
    <row r="4" spans="1:15" x14ac:dyDescent="0.3">
      <c r="A4" s="36" t="s">
        <v>41</v>
      </c>
      <c r="B4" s="32">
        <v>125</v>
      </c>
      <c r="D4" t="s">
        <v>49</v>
      </c>
      <c r="E4" s="66" t="s">
        <v>25</v>
      </c>
      <c r="F4" s="67"/>
      <c r="G4" s="48"/>
    </row>
    <row r="5" spans="1:15" x14ac:dyDescent="0.3">
      <c r="A5" s="36" t="s">
        <v>42</v>
      </c>
      <c r="B5" s="32">
        <v>75</v>
      </c>
      <c r="E5" t="s">
        <v>3</v>
      </c>
      <c r="F5" s="5">
        <v>100</v>
      </c>
      <c r="H5" s="2" t="s">
        <v>57</v>
      </c>
      <c r="I5" s="2" t="s">
        <v>58</v>
      </c>
      <c r="J5" s="2" t="s">
        <v>2</v>
      </c>
      <c r="K5" s="2" t="s">
        <v>51</v>
      </c>
      <c r="L5" s="2" t="s">
        <v>59</v>
      </c>
      <c r="M5" s="2" t="s">
        <v>60</v>
      </c>
      <c r="N5" s="2" t="s">
        <v>50</v>
      </c>
      <c r="O5" s="2" t="s">
        <v>18</v>
      </c>
    </row>
    <row r="6" spans="1:15" x14ac:dyDescent="0.3">
      <c r="A6" s="36"/>
      <c r="E6" t="s">
        <v>48</v>
      </c>
      <c r="F6" s="5">
        <v>20</v>
      </c>
      <c r="H6" s="2">
        <v>1</v>
      </c>
      <c r="I6">
        <v>0.90801906658674614</v>
      </c>
      <c r="J6">
        <f>MAX(INT(_xlfn.NORM.INV(I6,$F$5,$F$6)),0)</f>
        <v>126</v>
      </c>
      <c r="K6">
        <f>IF(J6&gt;=$B$13,$B$13,J6)</f>
        <v>100</v>
      </c>
      <c r="L6" s="32">
        <f>K6*$B$7</f>
        <v>5000</v>
      </c>
      <c r="M6">
        <f>IF(J6&gt;=$B$13,J6-$B$13,0)</f>
        <v>26</v>
      </c>
      <c r="N6">
        <f>IF(J6&lt;=$B$13,$B$13-J6,0)</f>
        <v>0</v>
      </c>
      <c r="O6" s="4">
        <f>K6*($B$7)-M6*$B$10-N6*$B$9</f>
        <v>4220</v>
      </c>
    </row>
    <row r="7" spans="1:15" x14ac:dyDescent="0.3">
      <c r="A7" s="36" t="s">
        <v>18</v>
      </c>
      <c r="B7" s="32">
        <f>B4-B5</f>
        <v>50</v>
      </c>
      <c r="F7" s="5"/>
      <c r="H7" s="2">
        <v>2</v>
      </c>
      <c r="I7">
        <v>0.70512777893487277</v>
      </c>
      <c r="J7">
        <f t="shared" ref="J7:J70" si="0">MAX(INT(_xlfn.NORM.INV(I7,$F$5,$F$6)),0)</f>
        <v>110</v>
      </c>
      <c r="K7">
        <f t="shared" ref="K7:K70" si="1">IF(J7&gt;=$B$13,$B$13,J7)</f>
        <v>100</v>
      </c>
      <c r="L7" s="32">
        <f t="shared" ref="L7:L70" si="2">K7*$B$7</f>
        <v>5000</v>
      </c>
      <c r="M7">
        <f t="shared" ref="M7:M70" si="3">IF(J7&gt;=$B$13,J7-$B$13,0)</f>
        <v>10</v>
      </c>
      <c r="N7">
        <f t="shared" ref="N7:N70" si="4">IF(J7&lt;=$B$13,$B$13-J7,0)</f>
        <v>0</v>
      </c>
      <c r="O7" s="4">
        <f t="shared" ref="O7:O70" si="5">K7*($B$7)-M7*$B$10-N7*$B$9</f>
        <v>4700</v>
      </c>
    </row>
    <row r="8" spans="1:15" x14ac:dyDescent="0.3">
      <c r="A8" s="36"/>
      <c r="F8" s="5"/>
      <c r="H8" s="2">
        <v>3</v>
      </c>
      <c r="I8">
        <v>0.59681744624102684</v>
      </c>
      <c r="J8">
        <f t="shared" si="0"/>
        <v>104</v>
      </c>
      <c r="K8">
        <f t="shared" si="1"/>
        <v>100</v>
      </c>
      <c r="L8" s="32">
        <f t="shared" si="2"/>
        <v>5000</v>
      </c>
      <c r="M8">
        <f t="shared" si="3"/>
        <v>4</v>
      </c>
      <c r="N8">
        <f t="shared" si="4"/>
        <v>0</v>
      </c>
      <c r="O8" s="4">
        <f t="shared" si="5"/>
        <v>4880</v>
      </c>
    </row>
    <row r="9" spans="1:15" x14ac:dyDescent="0.3">
      <c r="A9" s="36" t="s">
        <v>43</v>
      </c>
      <c r="B9" s="4">
        <v>15</v>
      </c>
      <c r="F9" s="5"/>
      <c r="H9" s="2">
        <v>4</v>
      </c>
      <c r="I9">
        <v>0.78719429089040871</v>
      </c>
      <c r="J9">
        <f t="shared" si="0"/>
        <v>115</v>
      </c>
      <c r="K9">
        <f t="shared" si="1"/>
        <v>100</v>
      </c>
      <c r="L9" s="32">
        <f t="shared" si="2"/>
        <v>5000</v>
      </c>
      <c r="M9">
        <f t="shared" si="3"/>
        <v>15</v>
      </c>
      <c r="N9">
        <f t="shared" si="4"/>
        <v>0</v>
      </c>
      <c r="O9" s="4">
        <f t="shared" si="5"/>
        <v>4550</v>
      </c>
    </row>
    <row r="10" spans="1:15" x14ac:dyDescent="0.3">
      <c r="A10" s="36" t="s">
        <v>46</v>
      </c>
      <c r="B10" s="4">
        <v>30</v>
      </c>
      <c r="F10" s="5"/>
      <c r="H10" s="2">
        <v>5</v>
      </c>
      <c r="I10">
        <v>3.6998088918064331E-2</v>
      </c>
      <c r="J10">
        <f t="shared" si="0"/>
        <v>64</v>
      </c>
      <c r="K10">
        <f t="shared" si="1"/>
        <v>64</v>
      </c>
      <c r="L10" s="32">
        <f t="shared" si="2"/>
        <v>3200</v>
      </c>
      <c r="M10">
        <f t="shared" si="3"/>
        <v>0</v>
      </c>
      <c r="N10">
        <f t="shared" si="4"/>
        <v>36</v>
      </c>
      <c r="O10" s="4">
        <f t="shared" si="5"/>
        <v>2660</v>
      </c>
    </row>
    <row r="11" spans="1:15" x14ac:dyDescent="0.3">
      <c r="A11" s="36"/>
      <c r="F11" s="5"/>
      <c r="H11" s="2">
        <v>6</v>
      </c>
      <c r="I11">
        <v>0.76948214366212364</v>
      </c>
      <c r="J11">
        <f t="shared" si="0"/>
        <v>114</v>
      </c>
      <c r="K11">
        <f t="shared" si="1"/>
        <v>100</v>
      </c>
      <c r="L11" s="32">
        <f t="shared" si="2"/>
        <v>5000</v>
      </c>
      <c r="M11">
        <f t="shared" si="3"/>
        <v>14</v>
      </c>
      <c r="N11">
        <f t="shared" si="4"/>
        <v>0</v>
      </c>
      <c r="O11" s="4">
        <f t="shared" si="5"/>
        <v>4580</v>
      </c>
    </row>
    <row r="12" spans="1:15" x14ac:dyDescent="0.3">
      <c r="A12" s="36" t="s">
        <v>44</v>
      </c>
      <c r="F12" s="5"/>
      <c r="H12" s="2">
        <v>7</v>
      </c>
      <c r="I12">
        <v>0.33505260639124945</v>
      </c>
      <c r="J12">
        <f t="shared" si="0"/>
        <v>91</v>
      </c>
      <c r="K12">
        <f t="shared" si="1"/>
        <v>91</v>
      </c>
      <c r="L12" s="32">
        <f t="shared" si="2"/>
        <v>4550</v>
      </c>
      <c r="M12">
        <f t="shared" si="3"/>
        <v>0</v>
      </c>
      <c r="N12">
        <f t="shared" si="4"/>
        <v>9</v>
      </c>
      <c r="O12" s="4">
        <f t="shared" si="5"/>
        <v>4415</v>
      </c>
    </row>
    <row r="13" spans="1:15" x14ac:dyDescent="0.3">
      <c r="A13" s="36" t="s">
        <v>45</v>
      </c>
      <c r="B13">
        <v>100</v>
      </c>
      <c r="F13" s="5"/>
      <c r="H13" s="2">
        <v>8</v>
      </c>
      <c r="I13">
        <v>0.95273749264765673</v>
      </c>
      <c r="J13">
        <f t="shared" si="0"/>
        <v>133</v>
      </c>
      <c r="K13">
        <f t="shared" si="1"/>
        <v>100</v>
      </c>
      <c r="L13" s="32">
        <f t="shared" si="2"/>
        <v>5000</v>
      </c>
      <c r="M13">
        <f t="shared" si="3"/>
        <v>33</v>
      </c>
      <c r="N13">
        <f t="shared" si="4"/>
        <v>0</v>
      </c>
      <c r="O13" s="4">
        <f t="shared" si="5"/>
        <v>4010</v>
      </c>
    </row>
    <row r="14" spans="1:15" ht="15" thickBot="1" x14ac:dyDescent="0.35">
      <c r="A14" s="37"/>
      <c r="B14" s="8"/>
      <c r="C14" s="8"/>
      <c r="D14" s="8"/>
      <c r="E14" s="8"/>
      <c r="F14" s="10"/>
      <c r="H14" s="2">
        <v>9</v>
      </c>
      <c r="I14">
        <v>0.41205384857560468</v>
      </c>
      <c r="J14">
        <f t="shared" si="0"/>
        <v>95</v>
      </c>
      <c r="K14">
        <f t="shared" si="1"/>
        <v>95</v>
      </c>
      <c r="L14" s="32">
        <f t="shared" si="2"/>
        <v>4750</v>
      </c>
      <c r="M14">
        <f t="shared" si="3"/>
        <v>0</v>
      </c>
      <c r="N14">
        <f t="shared" si="4"/>
        <v>5</v>
      </c>
      <c r="O14" s="4">
        <f t="shared" si="5"/>
        <v>4675</v>
      </c>
    </row>
    <row r="15" spans="1:15" x14ac:dyDescent="0.3">
      <c r="H15" s="2">
        <v>10</v>
      </c>
      <c r="I15">
        <v>0.43439468145673199</v>
      </c>
      <c r="J15">
        <f t="shared" si="0"/>
        <v>96</v>
      </c>
      <c r="K15">
        <f t="shared" si="1"/>
        <v>96</v>
      </c>
      <c r="L15" s="32">
        <f t="shared" si="2"/>
        <v>4800</v>
      </c>
      <c r="M15">
        <f t="shared" si="3"/>
        <v>0</v>
      </c>
      <c r="N15">
        <f t="shared" si="4"/>
        <v>4</v>
      </c>
      <c r="O15" s="4">
        <f t="shared" si="5"/>
        <v>4740</v>
      </c>
    </row>
    <row r="16" spans="1:15" x14ac:dyDescent="0.3">
      <c r="H16" s="2">
        <v>11</v>
      </c>
      <c r="I16">
        <v>0.24878049170247474</v>
      </c>
      <c r="J16">
        <f t="shared" si="0"/>
        <v>86</v>
      </c>
      <c r="K16">
        <f t="shared" si="1"/>
        <v>86</v>
      </c>
      <c r="L16" s="32">
        <f t="shared" si="2"/>
        <v>4300</v>
      </c>
      <c r="M16">
        <f t="shared" si="3"/>
        <v>0</v>
      </c>
      <c r="N16">
        <f t="shared" si="4"/>
        <v>14</v>
      </c>
      <c r="O16" s="4">
        <f t="shared" si="5"/>
        <v>4090</v>
      </c>
    </row>
    <row r="17" spans="8:15" x14ac:dyDescent="0.3">
      <c r="H17" s="2">
        <v>12</v>
      </c>
      <c r="I17">
        <v>0.82137388860470339</v>
      </c>
      <c r="J17">
        <f t="shared" si="0"/>
        <v>118</v>
      </c>
      <c r="K17">
        <f t="shared" si="1"/>
        <v>100</v>
      </c>
      <c r="L17" s="32">
        <f t="shared" si="2"/>
        <v>5000</v>
      </c>
      <c r="M17">
        <f t="shared" si="3"/>
        <v>18</v>
      </c>
      <c r="N17">
        <f t="shared" si="4"/>
        <v>0</v>
      </c>
      <c r="O17" s="4">
        <f t="shared" si="5"/>
        <v>4460</v>
      </c>
    </row>
    <row r="18" spans="8:15" x14ac:dyDescent="0.3">
      <c r="H18" s="2">
        <v>13</v>
      </c>
      <c r="I18">
        <v>4.3436127866531837E-2</v>
      </c>
      <c r="J18">
        <f t="shared" si="0"/>
        <v>65</v>
      </c>
      <c r="K18">
        <f t="shared" si="1"/>
        <v>65</v>
      </c>
      <c r="L18" s="32">
        <f t="shared" si="2"/>
        <v>3250</v>
      </c>
      <c r="M18">
        <f t="shared" si="3"/>
        <v>0</v>
      </c>
      <c r="N18">
        <f t="shared" si="4"/>
        <v>35</v>
      </c>
      <c r="O18" s="4">
        <f t="shared" si="5"/>
        <v>2725</v>
      </c>
    </row>
    <row r="19" spans="8:15" x14ac:dyDescent="0.3">
      <c r="H19" s="2">
        <v>14</v>
      </c>
      <c r="I19">
        <v>0.35257467727232916</v>
      </c>
      <c r="J19">
        <f t="shared" si="0"/>
        <v>92</v>
      </c>
      <c r="K19">
        <f t="shared" si="1"/>
        <v>92</v>
      </c>
      <c r="L19" s="32">
        <f t="shared" si="2"/>
        <v>4600</v>
      </c>
      <c r="M19">
        <f t="shared" si="3"/>
        <v>0</v>
      </c>
      <c r="N19">
        <f t="shared" si="4"/>
        <v>8</v>
      </c>
      <c r="O19" s="4">
        <f t="shared" si="5"/>
        <v>4480</v>
      </c>
    </row>
    <row r="20" spans="8:15" x14ac:dyDescent="0.3">
      <c r="H20" s="2">
        <v>15</v>
      </c>
      <c r="I20">
        <v>0.38310383688871474</v>
      </c>
      <c r="J20">
        <f t="shared" si="0"/>
        <v>94</v>
      </c>
      <c r="K20">
        <f t="shared" si="1"/>
        <v>94</v>
      </c>
      <c r="L20" s="32">
        <f t="shared" si="2"/>
        <v>4700</v>
      </c>
      <c r="M20">
        <f t="shared" si="3"/>
        <v>0</v>
      </c>
      <c r="N20">
        <f t="shared" si="4"/>
        <v>6</v>
      </c>
      <c r="O20" s="4">
        <f t="shared" si="5"/>
        <v>4610</v>
      </c>
    </row>
    <row r="21" spans="8:15" x14ac:dyDescent="0.3">
      <c r="H21" s="2">
        <v>16</v>
      </c>
      <c r="I21">
        <v>0.65414473426284436</v>
      </c>
      <c r="J21">
        <f t="shared" si="0"/>
        <v>107</v>
      </c>
      <c r="K21">
        <f t="shared" si="1"/>
        <v>100</v>
      </c>
      <c r="L21" s="32">
        <f t="shared" si="2"/>
        <v>5000</v>
      </c>
      <c r="M21">
        <f t="shared" si="3"/>
        <v>7</v>
      </c>
      <c r="N21">
        <f t="shared" si="4"/>
        <v>0</v>
      </c>
      <c r="O21" s="4">
        <f t="shared" si="5"/>
        <v>4790</v>
      </c>
    </row>
    <row r="22" spans="8:15" x14ac:dyDescent="0.3">
      <c r="H22" s="2">
        <v>17</v>
      </c>
      <c r="I22">
        <v>0.88123057092840806</v>
      </c>
      <c r="J22">
        <f t="shared" si="0"/>
        <v>123</v>
      </c>
      <c r="K22">
        <f t="shared" si="1"/>
        <v>100</v>
      </c>
      <c r="L22" s="32">
        <f t="shared" si="2"/>
        <v>5000</v>
      </c>
      <c r="M22">
        <f t="shared" si="3"/>
        <v>23</v>
      </c>
      <c r="N22">
        <f t="shared" si="4"/>
        <v>0</v>
      </c>
      <c r="O22" s="4">
        <f t="shared" si="5"/>
        <v>4310</v>
      </c>
    </row>
    <row r="23" spans="8:15" x14ac:dyDescent="0.3">
      <c r="H23" s="2">
        <v>18</v>
      </c>
      <c r="I23">
        <v>0.20031386676110841</v>
      </c>
      <c r="J23">
        <f t="shared" si="0"/>
        <v>83</v>
      </c>
      <c r="K23">
        <f t="shared" si="1"/>
        <v>83</v>
      </c>
      <c r="L23" s="32">
        <f t="shared" si="2"/>
        <v>4150</v>
      </c>
      <c r="M23">
        <f t="shared" si="3"/>
        <v>0</v>
      </c>
      <c r="N23">
        <f t="shared" si="4"/>
        <v>17</v>
      </c>
      <c r="O23" s="4">
        <f t="shared" si="5"/>
        <v>3895</v>
      </c>
    </row>
    <row r="24" spans="8:15" x14ac:dyDescent="0.3">
      <c r="H24" s="2">
        <v>19</v>
      </c>
      <c r="I24">
        <v>0.82133086225170782</v>
      </c>
      <c r="J24">
        <f t="shared" si="0"/>
        <v>118</v>
      </c>
      <c r="K24">
        <f t="shared" si="1"/>
        <v>100</v>
      </c>
      <c r="L24" s="32">
        <f t="shared" si="2"/>
        <v>5000</v>
      </c>
      <c r="M24">
        <f t="shared" si="3"/>
        <v>18</v>
      </c>
      <c r="N24">
        <f t="shared" si="4"/>
        <v>0</v>
      </c>
      <c r="O24" s="4">
        <f t="shared" si="5"/>
        <v>4460</v>
      </c>
    </row>
    <row r="25" spans="8:15" x14ac:dyDescent="0.3">
      <c r="H25" s="2">
        <v>20</v>
      </c>
      <c r="I25">
        <v>0.39786485629188617</v>
      </c>
      <c r="J25">
        <f t="shared" si="0"/>
        <v>94</v>
      </c>
      <c r="K25">
        <f t="shared" si="1"/>
        <v>94</v>
      </c>
      <c r="L25" s="32">
        <f t="shared" si="2"/>
        <v>4700</v>
      </c>
      <c r="M25">
        <f t="shared" si="3"/>
        <v>0</v>
      </c>
      <c r="N25">
        <f t="shared" si="4"/>
        <v>6</v>
      </c>
      <c r="O25" s="4">
        <f t="shared" si="5"/>
        <v>4610</v>
      </c>
    </row>
    <row r="26" spans="8:15" x14ac:dyDescent="0.3">
      <c r="H26" s="2">
        <v>21</v>
      </c>
      <c r="I26">
        <v>0.22891781910773534</v>
      </c>
      <c r="J26">
        <f t="shared" si="0"/>
        <v>85</v>
      </c>
      <c r="K26">
        <f t="shared" si="1"/>
        <v>85</v>
      </c>
      <c r="L26" s="32">
        <f t="shared" si="2"/>
        <v>4250</v>
      </c>
      <c r="M26">
        <f t="shared" si="3"/>
        <v>0</v>
      </c>
      <c r="N26">
        <f t="shared" si="4"/>
        <v>15</v>
      </c>
      <c r="O26" s="4">
        <f t="shared" si="5"/>
        <v>4025</v>
      </c>
    </row>
    <row r="27" spans="8:15" x14ac:dyDescent="0.3">
      <c r="H27" s="2">
        <v>22</v>
      </c>
      <c r="I27">
        <v>9.9718654905011528E-2</v>
      </c>
      <c r="J27">
        <f t="shared" si="0"/>
        <v>74</v>
      </c>
      <c r="K27">
        <f t="shared" si="1"/>
        <v>74</v>
      </c>
      <c r="L27" s="32">
        <f t="shared" si="2"/>
        <v>3700</v>
      </c>
      <c r="M27">
        <f t="shared" si="3"/>
        <v>0</v>
      </c>
      <c r="N27">
        <f t="shared" si="4"/>
        <v>26</v>
      </c>
      <c r="O27" s="4">
        <f t="shared" si="5"/>
        <v>3310</v>
      </c>
    </row>
    <row r="28" spans="8:15" x14ac:dyDescent="0.3">
      <c r="H28" s="2">
        <v>23</v>
      </c>
      <c r="I28">
        <v>0.50718189757081034</v>
      </c>
      <c r="J28">
        <f t="shared" si="0"/>
        <v>100</v>
      </c>
      <c r="K28">
        <f t="shared" si="1"/>
        <v>100</v>
      </c>
      <c r="L28" s="32">
        <f t="shared" si="2"/>
        <v>5000</v>
      </c>
      <c r="M28">
        <f t="shared" si="3"/>
        <v>0</v>
      </c>
      <c r="N28">
        <f t="shared" si="4"/>
        <v>0</v>
      </c>
      <c r="O28" s="4">
        <f t="shared" si="5"/>
        <v>5000</v>
      </c>
    </row>
    <row r="29" spans="8:15" x14ac:dyDescent="0.3">
      <c r="H29" s="2">
        <v>24</v>
      </c>
      <c r="I29">
        <v>0.14087298616851329</v>
      </c>
      <c r="J29">
        <f t="shared" si="0"/>
        <v>78</v>
      </c>
      <c r="K29">
        <f t="shared" si="1"/>
        <v>78</v>
      </c>
      <c r="L29" s="32">
        <f t="shared" si="2"/>
        <v>3900</v>
      </c>
      <c r="M29">
        <f t="shared" si="3"/>
        <v>0</v>
      </c>
      <c r="N29">
        <f t="shared" si="4"/>
        <v>22</v>
      </c>
      <c r="O29" s="4">
        <f t="shared" si="5"/>
        <v>3570</v>
      </c>
    </row>
    <row r="30" spans="8:15" x14ac:dyDescent="0.3">
      <c r="H30" s="2">
        <v>25</v>
      </c>
      <c r="I30">
        <v>0.23552680830138673</v>
      </c>
      <c r="J30">
        <f t="shared" si="0"/>
        <v>85</v>
      </c>
      <c r="K30">
        <f t="shared" si="1"/>
        <v>85</v>
      </c>
      <c r="L30" s="32">
        <f t="shared" si="2"/>
        <v>4250</v>
      </c>
      <c r="M30">
        <f t="shared" si="3"/>
        <v>0</v>
      </c>
      <c r="N30">
        <f t="shared" si="4"/>
        <v>15</v>
      </c>
      <c r="O30" s="4">
        <f t="shared" si="5"/>
        <v>4025</v>
      </c>
    </row>
    <row r="31" spans="8:15" x14ac:dyDescent="0.3">
      <c r="H31" s="2">
        <v>26</v>
      </c>
      <c r="I31">
        <v>0.15021163297759932</v>
      </c>
      <c r="J31">
        <f t="shared" si="0"/>
        <v>79</v>
      </c>
      <c r="K31">
        <f t="shared" si="1"/>
        <v>79</v>
      </c>
      <c r="L31" s="32">
        <f t="shared" si="2"/>
        <v>3950</v>
      </c>
      <c r="M31">
        <f t="shared" si="3"/>
        <v>0</v>
      </c>
      <c r="N31">
        <f t="shared" si="4"/>
        <v>21</v>
      </c>
      <c r="O31" s="4">
        <f t="shared" si="5"/>
        <v>3635</v>
      </c>
    </row>
    <row r="32" spans="8:15" x14ac:dyDescent="0.3">
      <c r="H32" s="2">
        <v>27</v>
      </c>
      <c r="I32">
        <v>0.48851418726022144</v>
      </c>
      <c r="J32">
        <f t="shared" si="0"/>
        <v>99</v>
      </c>
      <c r="K32">
        <f t="shared" si="1"/>
        <v>99</v>
      </c>
      <c r="L32" s="32">
        <f t="shared" si="2"/>
        <v>4950</v>
      </c>
      <c r="M32">
        <f t="shared" si="3"/>
        <v>0</v>
      </c>
      <c r="N32">
        <f t="shared" si="4"/>
        <v>1</v>
      </c>
      <c r="O32" s="4">
        <f t="shared" si="5"/>
        <v>4935</v>
      </c>
    </row>
    <row r="33" spans="8:15" x14ac:dyDescent="0.3">
      <c r="H33" s="2">
        <v>28</v>
      </c>
      <c r="I33">
        <v>0.44351750755984276</v>
      </c>
      <c r="J33">
        <f t="shared" si="0"/>
        <v>97</v>
      </c>
      <c r="K33">
        <f t="shared" si="1"/>
        <v>97</v>
      </c>
      <c r="L33" s="32">
        <f t="shared" si="2"/>
        <v>4850</v>
      </c>
      <c r="M33">
        <f t="shared" si="3"/>
        <v>0</v>
      </c>
      <c r="N33">
        <f t="shared" si="4"/>
        <v>3</v>
      </c>
      <c r="O33" s="4">
        <f t="shared" si="5"/>
        <v>4805</v>
      </c>
    </row>
    <row r="34" spans="8:15" x14ac:dyDescent="0.3">
      <c r="H34" s="2">
        <v>29</v>
      </c>
      <c r="I34">
        <v>0.70618633848345314</v>
      </c>
      <c r="J34">
        <f t="shared" si="0"/>
        <v>110</v>
      </c>
      <c r="K34">
        <f t="shared" si="1"/>
        <v>100</v>
      </c>
      <c r="L34" s="32">
        <f t="shared" si="2"/>
        <v>5000</v>
      </c>
      <c r="M34">
        <f t="shared" si="3"/>
        <v>10</v>
      </c>
      <c r="N34">
        <f t="shared" si="4"/>
        <v>0</v>
      </c>
      <c r="O34" s="4">
        <f t="shared" si="5"/>
        <v>4700</v>
      </c>
    </row>
    <row r="35" spans="8:15" x14ac:dyDescent="0.3">
      <c r="H35" s="2">
        <v>30</v>
      </c>
      <c r="I35">
        <v>5.6217730232057228E-2</v>
      </c>
      <c r="J35">
        <f t="shared" si="0"/>
        <v>68</v>
      </c>
      <c r="K35">
        <f t="shared" si="1"/>
        <v>68</v>
      </c>
      <c r="L35" s="32">
        <f t="shared" si="2"/>
        <v>3400</v>
      </c>
      <c r="M35">
        <f t="shared" si="3"/>
        <v>0</v>
      </c>
      <c r="N35">
        <f t="shared" si="4"/>
        <v>32</v>
      </c>
      <c r="O35" s="4">
        <f t="shared" si="5"/>
        <v>2920</v>
      </c>
    </row>
    <row r="36" spans="8:15" x14ac:dyDescent="0.3">
      <c r="H36" s="2">
        <v>31</v>
      </c>
      <c r="I36">
        <v>6.7092102490102334E-2</v>
      </c>
      <c r="J36">
        <f t="shared" si="0"/>
        <v>70</v>
      </c>
      <c r="K36">
        <f t="shared" si="1"/>
        <v>70</v>
      </c>
      <c r="L36" s="32">
        <f t="shared" si="2"/>
        <v>3500</v>
      </c>
      <c r="M36">
        <f t="shared" si="3"/>
        <v>0</v>
      </c>
      <c r="N36">
        <f t="shared" si="4"/>
        <v>30</v>
      </c>
      <c r="O36" s="4">
        <f t="shared" si="5"/>
        <v>3050</v>
      </c>
    </row>
    <row r="37" spans="8:15" x14ac:dyDescent="0.3">
      <c r="H37" s="2">
        <v>32</v>
      </c>
      <c r="I37">
        <v>0.79364755582364488</v>
      </c>
      <c r="J37">
        <f t="shared" si="0"/>
        <v>116</v>
      </c>
      <c r="K37">
        <f t="shared" si="1"/>
        <v>100</v>
      </c>
      <c r="L37" s="32">
        <f t="shared" si="2"/>
        <v>5000</v>
      </c>
      <c r="M37">
        <f t="shared" si="3"/>
        <v>16</v>
      </c>
      <c r="N37">
        <f t="shared" si="4"/>
        <v>0</v>
      </c>
      <c r="O37" s="4">
        <f t="shared" si="5"/>
        <v>4520</v>
      </c>
    </row>
    <row r="38" spans="8:15" x14ac:dyDescent="0.3">
      <c r="H38" s="2">
        <v>33</v>
      </c>
      <c r="I38">
        <v>0.53623170741905601</v>
      </c>
      <c r="J38">
        <f t="shared" si="0"/>
        <v>101</v>
      </c>
      <c r="K38">
        <f t="shared" si="1"/>
        <v>100</v>
      </c>
      <c r="L38" s="32">
        <f t="shared" si="2"/>
        <v>5000</v>
      </c>
      <c r="M38">
        <f t="shared" si="3"/>
        <v>1</v>
      </c>
      <c r="N38">
        <f t="shared" si="4"/>
        <v>0</v>
      </c>
      <c r="O38" s="4">
        <f t="shared" si="5"/>
        <v>4970</v>
      </c>
    </row>
    <row r="39" spans="8:15" x14ac:dyDescent="0.3">
      <c r="H39" s="2">
        <v>34</v>
      </c>
      <c r="I39">
        <v>0.57542125100933939</v>
      </c>
      <c r="J39">
        <f t="shared" si="0"/>
        <v>103</v>
      </c>
      <c r="K39">
        <f t="shared" si="1"/>
        <v>100</v>
      </c>
      <c r="L39" s="32">
        <f t="shared" si="2"/>
        <v>5000</v>
      </c>
      <c r="M39">
        <f t="shared" si="3"/>
        <v>3</v>
      </c>
      <c r="N39">
        <f t="shared" si="4"/>
        <v>0</v>
      </c>
      <c r="O39" s="4">
        <f t="shared" si="5"/>
        <v>4910</v>
      </c>
    </row>
    <row r="40" spans="8:15" x14ac:dyDescent="0.3">
      <c r="H40" s="2">
        <v>35</v>
      </c>
      <c r="I40">
        <v>0.9462226272896036</v>
      </c>
      <c r="J40">
        <f t="shared" si="0"/>
        <v>132</v>
      </c>
      <c r="K40">
        <f t="shared" si="1"/>
        <v>100</v>
      </c>
      <c r="L40" s="32">
        <f t="shared" si="2"/>
        <v>5000</v>
      </c>
      <c r="M40">
        <f t="shared" si="3"/>
        <v>32</v>
      </c>
      <c r="N40">
        <f t="shared" si="4"/>
        <v>0</v>
      </c>
      <c r="O40" s="4">
        <f t="shared" si="5"/>
        <v>4040</v>
      </c>
    </row>
    <row r="41" spans="8:15" x14ac:dyDescent="0.3">
      <c r="H41" s="2">
        <v>36</v>
      </c>
      <c r="I41">
        <v>0.51094883915019684</v>
      </c>
      <c r="J41">
        <f t="shared" si="0"/>
        <v>100</v>
      </c>
      <c r="K41">
        <f t="shared" si="1"/>
        <v>100</v>
      </c>
      <c r="L41" s="32">
        <f t="shared" si="2"/>
        <v>5000</v>
      </c>
      <c r="M41">
        <f t="shared" si="3"/>
        <v>0</v>
      </c>
      <c r="N41">
        <f t="shared" si="4"/>
        <v>0</v>
      </c>
      <c r="O41" s="4">
        <f t="shared" si="5"/>
        <v>5000</v>
      </c>
    </row>
    <row r="42" spans="8:15" x14ac:dyDescent="0.3">
      <c r="H42" s="2">
        <v>37</v>
      </c>
      <c r="I42">
        <v>0.35680035508323038</v>
      </c>
      <c r="J42">
        <f t="shared" si="0"/>
        <v>92</v>
      </c>
      <c r="K42">
        <f t="shared" si="1"/>
        <v>92</v>
      </c>
      <c r="L42" s="32">
        <f t="shared" si="2"/>
        <v>4600</v>
      </c>
      <c r="M42">
        <f t="shared" si="3"/>
        <v>0</v>
      </c>
      <c r="N42">
        <f t="shared" si="4"/>
        <v>8</v>
      </c>
      <c r="O42" s="4">
        <f t="shared" si="5"/>
        <v>4480</v>
      </c>
    </row>
    <row r="43" spans="8:15" x14ac:dyDescent="0.3">
      <c r="H43" s="2">
        <v>38</v>
      </c>
      <c r="I43">
        <v>0.90971587551688027</v>
      </c>
      <c r="J43">
        <f t="shared" si="0"/>
        <v>126</v>
      </c>
      <c r="K43">
        <f t="shared" si="1"/>
        <v>100</v>
      </c>
      <c r="L43" s="32">
        <f t="shared" si="2"/>
        <v>5000</v>
      </c>
      <c r="M43">
        <f t="shared" si="3"/>
        <v>26</v>
      </c>
      <c r="N43">
        <f t="shared" si="4"/>
        <v>0</v>
      </c>
      <c r="O43" s="4">
        <f t="shared" si="5"/>
        <v>4220</v>
      </c>
    </row>
    <row r="44" spans="8:15" x14ac:dyDescent="0.3">
      <c r="H44" s="2">
        <v>39</v>
      </c>
      <c r="I44">
        <v>0.62800134792834639</v>
      </c>
      <c r="J44">
        <f t="shared" si="0"/>
        <v>106</v>
      </c>
      <c r="K44">
        <f t="shared" si="1"/>
        <v>100</v>
      </c>
      <c r="L44" s="32">
        <f t="shared" si="2"/>
        <v>5000</v>
      </c>
      <c r="M44">
        <f t="shared" si="3"/>
        <v>6</v>
      </c>
      <c r="N44">
        <f t="shared" si="4"/>
        <v>0</v>
      </c>
      <c r="O44" s="4">
        <f t="shared" si="5"/>
        <v>4820</v>
      </c>
    </row>
    <row r="45" spans="8:15" x14ac:dyDescent="0.3">
      <c r="H45" s="2">
        <v>40</v>
      </c>
      <c r="I45">
        <v>0.27992924363256266</v>
      </c>
      <c r="J45">
        <f t="shared" si="0"/>
        <v>88</v>
      </c>
      <c r="K45">
        <f t="shared" si="1"/>
        <v>88</v>
      </c>
      <c r="L45" s="32">
        <f t="shared" si="2"/>
        <v>4400</v>
      </c>
      <c r="M45">
        <f t="shared" si="3"/>
        <v>0</v>
      </c>
      <c r="N45">
        <f t="shared" si="4"/>
        <v>12</v>
      </c>
      <c r="O45" s="4">
        <f t="shared" si="5"/>
        <v>4220</v>
      </c>
    </row>
    <row r="46" spans="8:15" x14ac:dyDescent="0.3">
      <c r="H46" s="2">
        <v>41</v>
      </c>
      <c r="I46">
        <v>0.11637099054288769</v>
      </c>
      <c r="J46">
        <f t="shared" si="0"/>
        <v>76</v>
      </c>
      <c r="K46">
        <f t="shared" si="1"/>
        <v>76</v>
      </c>
      <c r="L46" s="32">
        <f t="shared" si="2"/>
        <v>3800</v>
      </c>
      <c r="M46">
        <f t="shared" si="3"/>
        <v>0</v>
      </c>
      <c r="N46">
        <f t="shared" si="4"/>
        <v>24</v>
      </c>
      <c r="O46" s="4">
        <f t="shared" si="5"/>
        <v>3440</v>
      </c>
    </row>
    <row r="47" spans="8:15" x14ac:dyDescent="0.3">
      <c r="H47" s="2">
        <v>42</v>
      </c>
      <c r="I47">
        <v>0.11918114235342236</v>
      </c>
      <c r="J47">
        <f t="shared" si="0"/>
        <v>76</v>
      </c>
      <c r="K47">
        <f t="shared" si="1"/>
        <v>76</v>
      </c>
      <c r="L47" s="32">
        <f t="shared" si="2"/>
        <v>3800</v>
      </c>
      <c r="M47">
        <f t="shared" si="3"/>
        <v>0</v>
      </c>
      <c r="N47">
        <f t="shared" si="4"/>
        <v>24</v>
      </c>
      <c r="O47" s="4">
        <f t="shared" si="5"/>
        <v>3440</v>
      </c>
    </row>
    <row r="48" spans="8:15" x14ac:dyDescent="0.3">
      <c r="H48" s="2">
        <v>43</v>
      </c>
      <c r="I48">
        <v>0.25344706911058423</v>
      </c>
      <c r="J48">
        <f t="shared" si="0"/>
        <v>86</v>
      </c>
      <c r="K48">
        <f t="shared" si="1"/>
        <v>86</v>
      </c>
      <c r="L48" s="32">
        <f t="shared" si="2"/>
        <v>4300</v>
      </c>
      <c r="M48">
        <f t="shared" si="3"/>
        <v>0</v>
      </c>
      <c r="N48">
        <f t="shared" si="4"/>
        <v>14</v>
      </c>
      <c r="O48" s="4">
        <f t="shared" si="5"/>
        <v>4090</v>
      </c>
    </row>
    <row r="49" spans="8:15" x14ac:dyDescent="0.3">
      <c r="H49" s="2">
        <v>44</v>
      </c>
      <c r="I49">
        <v>0.90485274190045506</v>
      </c>
      <c r="J49">
        <f t="shared" si="0"/>
        <v>126</v>
      </c>
      <c r="K49">
        <f t="shared" si="1"/>
        <v>100</v>
      </c>
      <c r="L49" s="32">
        <f t="shared" si="2"/>
        <v>5000</v>
      </c>
      <c r="M49">
        <f t="shared" si="3"/>
        <v>26</v>
      </c>
      <c r="N49">
        <f t="shared" si="4"/>
        <v>0</v>
      </c>
      <c r="O49" s="4">
        <f t="shared" si="5"/>
        <v>4220</v>
      </c>
    </row>
    <row r="50" spans="8:15" x14ac:dyDescent="0.3">
      <c r="H50" s="2">
        <v>45</v>
      </c>
      <c r="I50">
        <v>9.1414671563305294E-2</v>
      </c>
      <c r="J50">
        <f t="shared" si="0"/>
        <v>73</v>
      </c>
      <c r="K50">
        <f t="shared" si="1"/>
        <v>73</v>
      </c>
      <c r="L50" s="32">
        <f t="shared" si="2"/>
        <v>3650</v>
      </c>
      <c r="M50">
        <f t="shared" si="3"/>
        <v>0</v>
      </c>
      <c r="N50">
        <f t="shared" si="4"/>
        <v>27</v>
      </c>
      <c r="O50" s="4">
        <f t="shared" si="5"/>
        <v>3245</v>
      </c>
    </row>
    <row r="51" spans="8:15" x14ac:dyDescent="0.3">
      <c r="H51" s="2">
        <v>46</v>
      </c>
      <c r="I51">
        <v>0.30425513420753159</v>
      </c>
      <c r="J51">
        <f t="shared" si="0"/>
        <v>89</v>
      </c>
      <c r="K51">
        <f t="shared" si="1"/>
        <v>89</v>
      </c>
      <c r="L51" s="32">
        <f t="shared" si="2"/>
        <v>4450</v>
      </c>
      <c r="M51">
        <f t="shared" si="3"/>
        <v>0</v>
      </c>
      <c r="N51">
        <f t="shared" si="4"/>
        <v>11</v>
      </c>
      <c r="O51" s="4">
        <f t="shared" si="5"/>
        <v>4285</v>
      </c>
    </row>
    <row r="52" spans="8:15" x14ac:dyDescent="0.3">
      <c r="H52" s="2">
        <v>47</v>
      </c>
      <c r="I52">
        <v>0.63889526977709665</v>
      </c>
      <c r="J52">
        <f t="shared" si="0"/>
        <v>107</v>
      </c>
      <c r="K52">
        <f t="shared" si="1"/>
        <v>100</v>
      </c>
      <c r="L52" s="32">
        <f t="shared" si="2"/>
        <v>5000</v>
      </c>
      <c r="M52">
        <f t="shared" si="3"/>
        <v>7</v>
      </c>
      <c r="N52">
        <f t="shared" si="4"/>
        <v>0</v>
      </c>
      <c r="O52" s="4">
        <f t="shared" si="5"/>
        <v>4790</v>
      </c>
    </row>
    <row r="53" spans="8:15" x14ac:dyDescent="0.3">
      <c r="H53" s="2">
        <v>48</v>
      </c>
      <c r="I53">
        <v>0.58434031401025788</v>
      </c>
      <c r="J53">
        <f t="shared" si="0"/>
        <v>104</v>
      </c>
      <c r="K53">
        <f t="shared" si="1"/>
        <v>100</v>
      </c>
      <c r="L53" s="32">
        <f t="shared" si="2"/>
        <v>5000</v>
      </c>
      <c r="M53">
        <f t="shared" si="3"/>
        <v>4</v>
      </c>
      <c r="N53">
        <f t="shared" si="4"/>
        <v>0</v>
      </c>
      <c r="O53" s="4">
        <f t="shared" si="5"/>
        <v>4880</v>
      </c>
    </row>
    <row r="54" spans="8:15" x14ac:dyDescent="0.3">
      <c r="H54" s="2">
        <v>49</v>
      </c>
      <c r="I54">
        <v>0.26641114776648578</v>
      </c>
      <c r="J54">
        <f t="shared" si="0"/>
        <v>87</v>
      </c>
      <c r="K54">
        <f t="shared" si="1"/>
        <v>87</v>
      </c>
      <c r="L54" s="32">
        <f t="shared" si="2"/>
        <v>4350</v>
      </c>
      <c r="M54">
        <f t="shared" si="3"/>
        <v>0</v>
      </c>
      <c r="N54">
        <f t="shared" si="4"/>
        <v>13</v>
      </c>
      <c r="O54" s="4">
        <f t="shared" si="5"/>
        <v>4155</v>
      </c>
    </row>
    <row r="55" spans="8:15" x14ac:dyDescent="0.3">
      <c r="H55" s="2">
        <v>50</v>
      </c>
      <c r="I55">
        <v>0.57052737266749376</v>
      </c>
      <c r="J55">
        <f t="shared" si="0"/>
        <v>103</v>
      </c>
      <c r="K55">
        <f t="shared" si="1"/>
        <v>100</v>
      </c>
      <c r="L55" s="32">
        <f t="shared" si="2"/>
        <v>5000</v>
      </c>
      <c r="M55">
        <f t="shared" si="3"/>
        <v>3</v>
      </c>
      <c r="N55">
        <f t="shared" si="4"/>
        <v>0</v>
      </c>
      <c r="O55" s="4">
        <f t="shared" si="5"/>
        <v>4910</v>
      </c>
    </row>
    <row r="56" spans="8:15" x14ac:dyDescent="0.3">
      <c r="H56" s="2">
        <v>51</v>
      </c>
      <c r="I56">
        <v>0.51541567986117631</v>
      </c>
      <c r="J56">
        <f t="shared" si="0"/>
        <v>100</v>
      </c>
      <c r="K56">
        <f t="shared" si="1"/>
        <v>100</v>
      </c>
      <c r="L56" s="32">
        <f t="shared" si="2"/>
        <v>5000</v>
      </c>
      <c r="M56">
        <f t="shared" si="3"/>
        <v>0</v>
      </c>
      <c r="N56">
        <f t="shared" si="4"/>
        <v>0</v>
      </c>
      <c r="O56" s="4">
        <f t="shared" si="5"/>
        <v>5000</v>
      </c>
    </row>
    <row r="57" spans="8:15" x14ac:dyDescent="0.3">
      <c r="H57" s="2">
        <v>52</v>
      </c>
      <c r="I57">
        <v>0.43510945862883854</v>
      </c>
      <c r="J57">
        <f t="shared" si="0"/>
        <v>96</v>
      </c>
      <c r="K57">
        <f t="shared" si="1"/>
        <v>96</v>
      </c>
      <c r="L57" s="32">
        <f t="shared" si="2"/>
        <v>4800</v>
      </c>
      <c r="M57">
        <f t="shared" si="3"/>
        <v>0</v>
      </c>
      <c r="N57">
        <f t="shared" si="4"/>
        <v>4</v>
      </c>
      <c r="O57" s="4">
        <f t="shared" si="5"/>
        <v>4740</v>
      </c>
    </row>
    <row r="58" spans="8:15" x14ac:dyDescent="0.3">
      <c r="H58" s="2">
        <v>53</v>
      </c>
      <c r="I58">
        <v>5.7447177508075042E-2</v>
      </c>
      <c r="J58">
        <f t="shared" si="0"/>
        <v>68</v>
      </c>
      <c r="K58">
        <f t="shared" si="1"/>
        <v>68</v>
      </c>
      <c r="L58" s="32">
        <f t="shared" si="2"/>
        <v>3400</v>
      </c>
      <c r="M58">
        <f t="shared" si="3"/>
        <v>0</v>
      </c>
      <c r="N58">
        <f t="shared" si="4"/>
        <v>32</v>
      </c>
      <c r="O58" s="4">
        <f t="shared" si="5"/>
        <v>2920</v>
      </c>
    </row>
    <row r="59" spans="8:15" x14ac:dyDescent="0.3">
      <c r="H59" s="2">
        <v>54</v>
      </c>
      <c r="I59">
        <v>0.44865125464862854</v>
      </c>
      <c r="J59">
        <f t="shared" si="0"/>
        <v>97</v>
      </c>
      <c r="K59">
        <f t="shared" si="1"/>
        <v>97</v>
      </c>
      <c r="L59" s="32">
        <f t="shared" si="2"/>
        <v>4850</v>
      </c>
      <c r="M59">
        <f t="shared" si="3"/>
        <v>0</v>
      </c>
      <c r="N59">
        <f t="shared" si="4"/>
        <v>3</v>
      </c>
      <c r="O59" s="4">
        <f t="shared" si="5"/>
        <v>4805</v>
      </c>
    </row>
    <row r="60" spans="8:15" x14ac:dyDescent="0.3">
      <c r="H60" s="2">
        <v>55</v>
      </c>
      <c r="I60">
        <v>0.56907188199891379</v>
      </c>
      <c r="J60">
        <f t="shared" si="0"/>
        <v>103</v>
      </c>
      <c r="K60">
        <f t="shared" si="1"/>
        <v>100</v>
      </c>
      <c r="L60" s="32">
        <f t="shared" si="2"/>
        <v>5000</v>
      </c>
      <c r="M60">
        <f t="shared" si="3"/>
        <v>3</v>
      </c>
      <c r="N60">
        <f t="shared" si="4"/>
        <v>0</v>
      </c>
      <c r="O60" s="4">
        <f t="shared" si="5"/>
        <v>4910</v>
      </c>
    </row>
    <row r="61" spans="8:15" x14ac:dyDescent="0.3">
      <c r="H61" s="2">
        <v>56</v>
      </c>
      <c r="I61">
        <v>0.91117494275936106</v>
      </c>
      <c r="J61">
        <f t="shared" si="0"/>
        <v>126</v>
      </c>
      <c r="K61">
        <f t="shared" si="1"/>
        <v>100</v>
      </c>
      <c r="L61" s="32">
        <f t="shared" si="2"/>
        <v>5000</v>
      </c>
      <c r="M61">
        <f t="shared" si="3"/>
        <v>26</v>
      </c>
      <c r="N61">
        <f t="shared" si="4"/>
        <v>0</v>
      </c>
      <c r="O61" s="4">
        <f t="shared" si="5"/>
        <v>4220</v>
      </c>
    </row>
    <row r="62" spans="8:15" x14ac:dyDescent="0.3">
      <c r="H62" s="2">
        <v>57</v>
      </c>
      <c r="I62">
        <v>0.19457232272267322</v>
      </c>
      <c r="J62">
        <f t="shared" si="0"/>
        <v>82</v>
      </c>
      <c r="K62">
        <f t="shared" si="1"/>
        <v>82</v>
      </c>
      <c r="L62" s="32">
        <f t="shared" si="2"/>
        <v>4100</v>
      </c>
      <c r="M62">
        <f t="shared" si="3"/>
        <v>0</v>
      </c>
      <c r="N62">
        <f t="shared" si="4"/>
        <v>18</v>
      </c>
      <c r="O62" s="4">
        <f t="shared" si="5"/>
        <v>3830</v>
      </c>
    </row>
    <row r="63" spans="8:15" x14ac:dyDescent="0.3">
      <c r="H63" s="2">
        <v>58</v>
      </c>
      <c r="I63">
        <v>0.67730688169281794</v>
      </c>
      <c r="J63">
        <f t="shared" si="0"/>
        <v>109</v>
      </c>
      <c r="K63">
        <f t="shared" si="1"/>
        <v>100</v>
      </c>
      <c r="L63" s="32">
        <f t="shared" si="2"/>
        <v>5000</v>
      </c>
      <c r="M63">
        <f t="shared" si="3"/>
        <v>9</v>
      </c>
      <c r="N63">
        <f t="shared" si="4"/>
        <v>0</v>
      </c>
      <c r="O63" s="4">
        <f t="shared" si="5"/>
        <v>4730</v>
      </c>
    </row>
    <row r="64" spans="8:15" x14ac:dyDescent="0.3">
      <c r="H64" s="2">
        <v>59</v>
      </c>
      <c r="I64">
        <v>0.12342327613736215</v>
      </c>
      <c r="J64">
        <f t="shared" si="0"/>
        <v>76</v>
      </c>
      <c r="K64">
        <f t="shared" si="1"/>
        <v>76</v>
      </c>
      <c r="L64" s="32">
        <f t="shared" si="2"/>
        <v>3800</v>
      </c>
      <c r="M64">
        <f t="shared" si="3"/>
        <v>0</v>
      </c>
      <c r="N64">
        <f t="shared" si="4"/>
        <v>24</v>
      </c>
      <c r="O64" s="4">
        <f t="shared" si="5"/>
        <v>3440</v>
      </c>
    </row>
    <row r="65" spans="8:15" x14ac:dyDescent="0.3">
      <c r="H65" s="2">
        <v>60</v>
      </c>
      <c r="I65">
        <v>0.75114668741896473</v>
      </c>
      <c r="J65">
        <f t="shared" si="0"/>
        <v>113</v>
      </c>
      <c r="K65">
        <f t="shared" si="1"/>
        <v>100</v>
      </c>
      <c r="L65" s="32">
        <f t="shared" si="2"/>
        <v>5000</v>
      </c>
      <c r="M65">
        <f t="shared" si="3"/>
        <v>13</v>
      </c>
      <c r="N65">
        <f t="shared" si="4"/>
        <v>0</v>
      </c>
      <c r="O65" s="4">
        <f t="shared" si="5"/>
        <v>4610</v>
      </c>
    </row>
    <row r="66" spans="8:15" x14ac:dyDescent="0.3">
      <c r="H66" s="2">
        <v>61</v>
      </c>
      <c r="I66">
        <v>7.6911710879496886E-2</v>
      </c>
      <c r="J66">
        <f t="shared" si="0"/>
        <v>71</v>
      </c>
      <c r="K66">
        <f t="shared" si="1"/>
        <v>71</v>
      </c>
      <c r="L66" s="32">
        <f t="shared" si="2"/>
        <v>3550</v>
      </c>
      <c r="M66">
        <f t="shared" si="3"/>
        <v>0</v>
      </c>
      <c r="N66">
        <f t="shared" si="4"/>
        <v>29</v>
      </c>
      <c r="O66" s="4">
        <f t="shared" si="5"/>
        <v>3115</v>
      </c>
    </row>
    <row r="67" spans="8:15" x14ac:dyDescent="0.3">
      <c r="H67" s="2">
        <v>62</v>
      </c>
      <c r="I67">
        <v>0.92714761222808839</v>
      </c>
      <c r="J67">
        <f t="shared" si="0"/>
        <v>129</v>
      </c>
      <c r="K67">
        <f t="shared" si="1"/>
        <v>100</v>
      </c>
      <c r="L67" s="32">
        <f t="shared" si="2"/>
        <v>5000</v>
      </c>
      <c r="M67">
        <f t="shared" si="3"/>
        <v>29</v>
      </c>
      <c r="N67">
        <f t="shared" si="4"/>
        <v>0</v>
      </c>
      <c r="O67" s="4">
        <f t="shared" si="5"/>
        <v>4130</v>
      </c>
    </row>
    <row r="68" spans="8:15" x14ac:dyDescent="0.3">
      <c r="H68" s="2">
        <v>63</v>
      </c>
      <c r="I68">
        <v>0.29487501173549846</v>
      </c>
      <c r="J68">
        <f t="shared" si="0"/>
        <v>89</v>
      </c>
      <c r="K68">
        <f t="shared" si="1"/>
        <v>89</v>
      </c>
      <c r="L68" s="32">
        <f t="shared" si="2"/>
        <v>4450</v>
      </c>
      <c r="M68">
        <f t="shared" si="3"/>
        <v>0</v>
      </c>
      <c r="N68">
        <f t="shared" si="4"/>
        <v>11</v>
      </c>
      <c r="O68" s="4">
        <f t="shared" si="5"/>
        <v>4285</v>
      </c>
    </row>
    <row r="69" spans="8:15" x14ac:dyDescent="0.3">
      <c r="H69" s="2">
        <v>64</v>
      </c>
      <c r="I69">
        <v>0.45068013975317689</v>
      </c>
      <c r="J69">
        <f t="shared" si="0"/>
        <v>97</v>
      </c>
      <c r="K69">
        <f t="shared" si="1"/>
        <v>97</v>
      </c>
      <c r="L69" s="32">
        <f t="shared" si="2"/>
        <v>4850</v>
      </c>
      <c r="M69">
        <f t="shared" si="3"/>
        <v>0</v>
      </c>
      <c r="N69">
        <f t="shared" si="4"/>
        <v>3</v>
      </c>
      <c r="O69" s="4">
        <f t="shared" si="5"/>
        <v>4805</v>
      </c>
    </row>
    <row r="70" spans="8:15" x14ac:dyDescent="0.3">
      <c r="H70" s="2">
        <v>65</v>
      </c>
      <c r="I70">
        <v>0.28133285149507958</v>
      </c>
      <c r="J70">
        <f t="shared" si="0"/>
        <v>88</v>
      </c>
      <c r="K70">
        <f t="shared" si="1"/>
        <v>88</v>
      </c>
      <c r="L70" s="32">
        <f t="shared" si="2"/>
        <v>4400</v>
      </c>
      <c r="M70">
        <f t="shared" si="3"/>
        <v>0</v>
      </c>
      <c r="N70">
        <f t="shared" si="4"/>
        <v>12</v>
      </c>
      <c r="O70" s="4">
        <f t="shared" si="5"/>
        <v>4220</v>
      </c>
    </row>
    <row r="71" spans="8:15" x14ac:dyDescent="0.3">
      <c r="H71" s="2">
        <v>66</v>
      </c>
      <c r="I71">
        <v>0.44910677667625531</v>
      </c>
      <c r="J71">
        <f t="shared" ref="J71:J134" si="6">MAX(INT(_xlfn.NORM.INV(I71,$F$5,$F$6)),0)</f>
        <v>97</v>
      </c>
      <c r="K71">
        <f t="shared" ref="K71:K134" si="7">IF(J71&gt;=$B$13,$B$13,J71)</f>
        <v>97</v>
      </c>
      <c r="L71" s="32">
        <f t="shared" ref="L71:L134" si="8">K71*$B$7</f>
        <v>4850</v>
      </c>
      <c r="M71">
        <f t="shared" ref="M71:M134" si="9">IF(J71&gt;=$B$13,J71-$B$13,0)</f>
        <v>0</v>
      </c>
      <c r="N71">
        <f t="shared" ref="N71:N134" si="10">IF(J71&lt;=$B$13,$B$13-J71,0)</f>
        <v>3</v>
      </c>
      <c r="O71" s="4">
        <f t="shared" ref="O71:O134" si="11">K71*($B$7)-M71*$B$10-N71*$B$9</f>
        <v>4805</v>
      </c>
    </row>
    <row r="72" spans="8:15" x14ac:dyDescent="0.3">
      <c r="H72" s="2">
        <v>67</v>
      </c>
      <c r="I72">
        <v>0.55110461571394809</v>
      </c>
      <c r="J72">
        <f t="shared" si="6"/>
        <v>102</v>
      </c>
      <c r="K72">
        <f t="shared" si="7"/>
        <v>100</v>
      </c>
      <c r="L72" s="32">
        <f t="shared" si="8"/>
        <v>5000</v>
      </c>
      <c r="M72">
        <f t="shared" si="9"/>
        <v>2</v>
      </c>
      <c r="N72">
        <f t="shared" si="10"/>
        <v>0</v>
      </c>
      <c r="O72" s="4">
        <f t="shared" si="11"/>
        <v>4940</v>
      </c>
    </row>
    <row r="73" spans="8:15" x14ac:dyDescent="0.3">
      <c r="H73" s="2">
        <v>68</v>
      </c>
      <c r="I73">
        <v>0.81119590899364113</v>
      </c>
      <c r="J73">
        <f t="shared" si="6"/>
        <v>117</v>
      </c>
      <c r="K73">
        <f t="shared" si="7"/>
        <v>100</v>
      </c>
      <c r="L73" s="32">
        <f t="shared" si="8"/>
        <v>5000</v>
      </c>
      <c r="M73">
        <f t="shared" si="9"/>
        <v>17</v>
      </c>
      <c r="N73">
        <f t="shared" si="10"/>
        <v>0</v>
      </c>
      <c r="O73" s="4">
        <f t="shared" si="11"/>
        <v>4490</v>
      </c>
    </row>
    <row r="74" spans="8:15" x14ac:dyDescent="0.3">
      <c r="H74" s="2">
        <v>69</v>
      </c>
      <c r="I74">
        <v>0.13977106844170362</v>
      </c>
      <c r="J74">
        <f t="shared" si="6"/>
        <v>78</v>
      </c>
      <c r="K74">
        <f t="shared" si="7"/>
        <v>78</v>
      </c>
      <c r="L74" s="32">
        <f t="shared" si="8"/>
        <v>3900</v>
      </c>
      <c r="M74">
        <f t="shared" si="9"/>
        <v>0</v>
      </c>
      <c r="N74">
        <f t="shared" si="10"/>
        <v>22</v>
      </c>
      <c r="O74" s="4">
        <f t="shared" si="11"/>
        <v>3570</v>
      </c>
    </row>
    <row r="75" spans="8:15" x14ac:dyDescent="0.3">
      <c r="H75" s="2">
        <v>70</v>
      </c>
      <c r="I75">
        <v>0.54377619047845516</v>
      </c>
      <c r="J75">
        <f t="shared" si="6"/>
        <v>102</v>
      </c>
      <c r="K75">
        <f t="shared" si="7"/>
        <v>100</v>
      </c>
      <c r="L75" s="32">
        <f t="shared" si="8"/>
        <v>5000</v>
      </c>
      <c r="M75">
        <f t="shared" si="9"/>
        <v>2</v>
      </c>
      <c r="N75">
        <f t="shared" si="10"/>
        <v>0</v>
      </c>
      <c r="O75" s="4">
        <f t="shared" si="11"/>
        <v>4940</v>
      </c>
    </row>
    <row r="76" spans="8:15" x14ac:dyDescent="0.3">
      <c r="H76" s="2">
        <v>71</v>
      </c>
      <c r="I76">
        <v>0.74370033435459393</v>
      </c>
      <c r="J76">
        <f t="shared" si="6"/>
        <v>113</v>
      </c>
      <c r="K76">
        <f t="shared" si="7"/>
        <v>100</v>
      </c>
      <c r="L76" s="32">
        <f t="shared" si="8"/>
        <v>5000</v>
      </c>
      <c r="M76">
        <f t="shared" si="9"/>
        <v>13</v>
      </c>
      <c r="N76">
        <f t="shared" si="10"/>
        <v>0</v>
      </c>
      <c r="O76" s="4">
        <f t="shared" si="11"/>
        <v>4610</v>
      </c>
    </row>
    <row r="77" spans="8:15" x14ac:dyDescent="0.3">
      <c r="H77" s="2">
        <v>72</v>
      </c>
      <c r="I77">
        <v>0.38219202793493012</v>
      </c>
      <c r="J77">
        <f t="shared" si="6"/>
        <v>94</v>
      </c>
      <c r="K77">
        <f t="shared" si="7"/>
        <v>94</v>
      </c>
      <c r="L77" s="32">
        <f t="shared" si="8"/>
        <v>4700</v>
      </c>
      <c r="M77">
        <f t="shared" si="9"/>
        <v>0</v>
      </c>
      <c r="N77">
        <f t="shared" si="10"/>
        <v>6</v>
      </c>
      <c r="O77" s="4">
        <f t="shared" si="11"/>
        <v>4610</v>
      </c>
    </row>
    <row r="78" spans="8:15" x14ac:dyDescent="0.3">
      <c r="H78" s="2">
        <v>73</v>
      </c>
      <c r="I78">
        <v>0.25827390889612545</v>
      </c>
      <c r="J78">
        <f t="shared" si="6"/>
        <v>87</v>
      </c>
      <c r="K78">
        <f t="shared" si="7"/>
        <v>87</v>
      </c>
      <c r="L78" s="32">
        <f t="shared" si="8"/>
        <v>4350</v>
      </c>
      <c r="M78">
        <f t="shared" si="9"/>
        <v>0</v>
      </c>
      <c r="N78">
        <f t="shared" si="10"/>
        <v>13</v>
      </c>
      <c r="O78" s="4">
        <f t="shared" si="11"/>
        <v>4155</v>
      </c>
    </row>
    <row r="79" spans="8:15" x14ac:dyDescent="0.3">
      <c r="H79" s="2">
        <v>74</v>
      </c>
      <c r="I79">
        <v>0.79919189511748634</v>
      </c>
      <c r="J79">
        <f t="shared" si="6"/>
        <v>116</v>
      </c>
      <c r="K79">
        <f t="shared" si="7"/>
        <v>100</v>
      </c>
      <c r="L79" s="32">
        <f t="shared" si="8"/>
        <v>5000</v>
      </c>
      <c r="M79">
        <f t="shared" si="9"/>
        <v>16</v>
      </c>
      <c r="N79">
        <f t="shared" si="10"/>
        <v>0</v>
      </c>
      <c r="O79" s="4">
        <f t="shared" si="11"/>
        <v>4520</v>
      </c>
    </row>
    <row r="80" spans="8:15" x14ac:dyDescent="0.3">
      <c r="H80" s="2">
        <v>75</v>
      </c>
      <c r="I80">
        <v>0.22407734689023817</v>
      </c>
      <c r="J80">
        <f t="shared" si="6"/>
        <v>84</v>
      </c>
      <c r="K80">
        <f t="shared" si="7"/>
        <v>84</v>
      </c>
      <c r="L80" s="32">
        <f t="shared" si="8"/>
        <v>4200</v>
      </c>
      <c r="M80">
        <f t="shared" si="9"/>
        <v>0</v>
      </c>
      <c r="N80">
        <f t="shared" si="10"/>
        <v>16</v>
      </c>
      <c r="O80" s="4">
        <f t="shared" si="11"/>
        <v>3960</v>
      </c>
    </row>
    <row r="81" spans="8:15" x14ac:dyDescent="0.3">
      <c r="H81" s="2">
        <v>76</v>
      </c>
      <c r="I81">
        <v>0.52570189619710628</v>
      </c>
      <c r="J81">
        <f t="shared" si="6"/>
        <v>101</v>
      </c>
      <c r="K81">
        <f t="shared" si="7"/>
        <v>100</v>
      </c>
      <c r="L81" s="32">
        <f t="shared" si="8"/>
        <v>5000</v>
      </c>
      <c r="M81">
        <f t="shared" si="9"/>
        <v>1</v>
      </c>
      <c r="N81">
        <f t="shared" si="10"/>
        <v>0</v>
      </c>
      <c r="O81" s="4">
        <f t="shared" si="11"/>
        <v>4970</v>
      </c>
    </row>
    <row r="82" spans="8:15" x14ac:dyDescent="0.3">
      <c r="H82" s="2">
        <v>77</v>
      </c>
      <c r="I82">
        <v>0.3957924614669095</v>
      </c>
      <c r="J82">
        <f t="shared" si="6"/>
        <v>94</v>
      </c>
      <c r="K82">
        <f t="shared" si="7"/>
        <v>94</v>
      </c>
      <c r="L82" s="32">
        <f t="shared" si="8"/>
        <v>4700</v>
      </c>
      <c r="M82">
        <f t="shared" si="9"/>
        <v>0</v>
      </c>
      <c r="N82">
        <f t="shared" si="10"/>
        <v>6</v>
      </c>
      <c r="O82" s="4">
        <f t="shared" si="11"/>
        <v>4610</v>
      </c>
    </row>
    <row r="83" spans="8:15" x14ac:dyDescent="0.3">
      <c r="H83" s="2">
        <v>78</v>
      </c>
      <c r="I83">
        <v>0.21078066686429653</v>
      </c>
      <c r="J83">
        <f t="shared" si="6"/>
        <v>83</v>
      </c>
      <c r="K83">
        <f t="shared" si="7"/>
        <v>83</v>
      </c>
      <c r="L83" s="32">
        <f t="shared" si="8"/>
        <v>4150</v>
      </c>
      <c r="M83">
        <f t="shared" si="9"/>
        <v>0</v>
      </c>
      <c r="N83">
        <f t="shared" si="10"/>
        <v>17</v>
      </c>
      <c r="O83" s="4">
        <f t="shared" si="11"/>
        <v>3895</v>
      </c>
    </row>
    <row r="84" spans="8:15" x14ac:dyDescent="0.3">
      <c r="H84" s="2">
        <v>79</v>
      </c>
      <c r="I84">
        <v>0.4534942217827389</v>
      </c>
      <c r="J84">
        <f t="shared" si="6"/>
        <v>97</v>
      </c>
      <c r="K84">
        <f t="shared" si="7"/>
        <v>97</v>
      </c>
      <c r="L84" s="32">
        <f t="shared" si="8"/>
        <v>4850</v>
      </c>
      <c r="M84">
        <f t="shared" si="9"/>
        <v>0</v>
      </c>
      <c r="N84">
        <f t="shared" si="10"/>
        <v>3</v>
      </c>
      <c r="O84" s="4">
        <f t="shared" si="11"/>
        <v>4805</v>
      </c>
    </row>
    <row r="85" spans="8:15" x14ac:dyDescent="0.3">
      <c r="H85" s="2">
        <v>80</v>
      </c>
      <c r="I85">
        <v>0.1335315620132137</v>
      </c>
      <c r="J85">
        <f t="shared" si="6"/>
        <v>77</v>
      </c>
      <c r="K85">
        <f t="shared" si="7"/>
        <v>77</v>
      </c>
      <c r="L85" s="32">
        <f t="shared" si="8"/>
        <v>3850</v>
      </c>
      <c r="M85">
        <f t="shared" si="9"/>
        <v>0</v>
      </c>
      <c r="N85">
        <f t="shared" si="10"/>
        <v>23</v>
      </c>
      <c r="O85" s="4">
        <f t="shared" si="11"/>
        <v>3505</v>
      </c>
    </row>
    <row r="86" spans="8:15" x14ac:dyDescent="0.3">
      <c r="H86" s="2">
        <v>81</v>
      </c>
      <c r="I86">
        <v>5.3007762851033591E-2</v>
      </c>
      <c r="J86">
        <f t="shared" si="6"/>
        <v>67</v>
      </c>
      <c r="K86">
        <f t="shared" si="7"/>
        <v>67</v>
      </c>
      <c r="L86" s="32">
        <f t="shared" si="8"/>
        <v>3350</v>
      </c>
      <c r="M86">
        <f t="shared" si="9"/>
        <v>0</v>
      </c>
      <c r="N86">
        <f t="shared" si="10"/>
        <v>33</v>
      </c>
      <c r="O86" s="4">
        <f t="shared" si="11"/>
        <v>2855</v>
      </c>
    </row>
    <row r="87" spans="8:15" x14ac:dyDescent="0.3">
      <c r="H87" s="2">
        <v>82</v>
      </c>
      <c r="I87">
        <v>0.21290490875336932</v>
      </c>
      <c r="J87">
        <f t="shared" si="6"/>
        <v>84</v>
      </c>
      <c r="K87">
        <f t="shared" si="7"/>
        <v>84</v>
      </c>
      <c r="L87" s="32">
        <f t="shared" si="8"/>
        <v>4200</v>
      </c>
      <c r="M87">
        <f t="shared" si="9"/>
        <v>0</v>
      </c>
      <c r="N87">
        <f t="shared" si="10"/>
        <v>16</v>
      </c>
      <c r="O87" s="4">
        <f t="shared" si="11"/>
        <v>3960</v>
      </c>
    </row>
    <row r="88" spans="8:15" x14ac:dyDescent="0.3">
      <c r="H88" s="2">
        <v>83</v>
      </c>
      <c r="I88">
        <v>0.40234303882688549</v>
      </c>
      <c r="J88">
        <f t="shared" si="6"/>
        <v>95</v>
      </c>
      <c r="K88">
        <f t="shared" si="7"/>
        <v>95</v>
      </c>
      <c r="L88" s="32">
        <f t="shared" si="8"/>
        <v>4750</v>
      </c>
      <c r="M88">
        <f t="shared" si="9"/>
        <v>0</v>
      </c>
      <c r="N88">
        <f t="shared" si="10"/>
        <v>5</v>
      </c>
      <c r="O88" s="4">
        <f t="shared" si="11"/>
        <v>4675</v>
      </c>
    </row>
    <row r="89" spans="8:15" x14ac:dyDescent="0.3">
      <c r="H89" s="2">
        <v>84</v>
      </c>
      <c r="I89">
        <v>0.65093597137344938</v>
      </c>
      <c r="J89">
        <f t="shared" si="6"/>
        <v>107</v>
      </c>
      <c r="K89">
        <f t="shared" si="7"/>
        <v>100</v>
      </c>
      <c r="L89" s="32">
        <f t="shared" si="8"/>
        <v>5000</v>
      </c>
      <c r="M89">
        <f t="shared" si="9"/>
        <v>7</v>
      </c>
      <c r="N89">
        <f t="shared" si="10"/>
        <v>0</v>
      </c>
      <c r="O89" s="4">
        <f t="shared" si="11"/>
        <v>4790</v>
      </c>
    </row>
    <row r="90" spans="8:15" x14ac:dyDescent="0.3">
      <c r="H90" s="2">
        <v>85</v>
      </c>
      <c r="I90">
        <v>0.99040456090340934</v>
      </c>
      <c r="J90">
        <f t="shared" si="6"/>
        <v>146</v>
      </c>
      <c r="K90">
        <f t="shared" si="7"/>
        <v>100</v>
      </c>
      <c r="L90" s="32">
        <f t="shared" si="8"/>
        <v>5000</v>
      </c>
      <c r="M90">
        <f t="shared" si="9"/>
        <v>46</v>
      </c>
      <c r="N90">
        <f t="shared" si="10"/>
        <v>0</v>
      </c>
      <c r="O90" s="4">
        <f t="shared" si="11"/>
        <v>3620</v>
      </c>
    </row>
    <row r="91" spans="8:15" x14ac:dyDescent="0.3">
      <c r="H91" s="2">
        <v>86</v>
      </c>
      <c r="I91">
        <v>0.74167254693380624</v>
      </c>
      <c r="J91">
        <f t="shared" si="6"/>
        <v>112</v>
      </c>
      <c r="K91">
        <f t="shared" si="7"/>
        <v>100</v>
      </c>
      <c r="L91" s="32">
        <f t="shared" si="8"/>
        <v>5000</v>
      </c>
      <c r="M91">
        <f t="shared" si="9"/>
        <v>12</v>
      </c>
      <c r="N91">
        <f t="shared" si="10"/>
        <v>0</v>
      </c>
      <c r="O91" s="4">
        <f t="shared" si="11"/>
        <v>4640</v>
      </c>
    </row>
    <row r="92" spans="8:15" x14ac:dyDescent="0.3">
      <c r="H92" s="2">
        <v>87</v>
      </c>
      <c r="I92">
        <v>0.82344644927183863</v>
      </c>
      <c r="J92">
        <f t="shared" si="6"/>
        <v>118</v>
      </c>
      <c r="K92">
        <f t="shared" si="7"/>
        <v>100</v>
      </c>
      <c r="L92" s="32">
        <f t="shared" si="8"/>
        <v>5000</v>
      </c>
      <c r="M92">
        <f t="shared" si="9"/>
        <v>18</v>
      </c>
      <c r="N92">
        <f t="shared" si="10"/>
        <v>0</v>
      </c>
      <c r="O92" s="4">
        <f t="shared" si="11"/>
        <v>4460</v>
      </c>
    </row>
    <row r="93" spans="8:15" x14ac:dyDescent="0.3">
      <c r="H93" s="2">
        <v>88</v>
      </c>
      <c r="I93">
        <v>0.4066245120972144</v>
      </c>
      <c r="J93">
        <f t="shared" si="6"/>
        <v>95</v>
      </c>
      <c r="K93">
        <f t="shared" si="7"/>
        <v>95</v>
      </c>
      <c r="L93" s="32">
        <f t="shared" si="8"/>
        <v>4750</v>
      </c>
      <c r="M93">
        <f t="shared" si="9"/>
        <v>0</v>
      </c>
      <c r="N93">
        <f t="shared" si="10"/>
        <v>5</v>
      </c>
      <c r="O93" s="4">
        <f t="shared" si="11"/>
        <v>4675</v>
      </c>
    </row>
    <row r="94" spans="8:15" x14ac:dyDescent="0.3">
      <c r="H94" s="2">
        <v>89</v>
      </c>
      <c r="I94">
        <v>0.34871933394881327</v>
      </c>
      <c r="J94">
        <f t="shared" si="6"/>
        <v>92</v>
      </c>
      <c r="K94">
        <f t="shared" si="7"/>
        <v>92</v>
      </c>
      <c r="L94" s="32">
        <f t="shared" si="8"/>
        <v>4600</v>
      </c>
      <c r="M94">
        <f t="shared" si="9"/>
        <v>0</v>
      </c>
      <c r="N94">
        <f t="shared" si="10"/>
        <v>8</v>
      </c>
      <c r="O94" s="4">
        <f t="shared" si="11"/>
        <v>4480</v>
      </c>
    </row>
    <row r="95" spans="8:15" x14ac:dyDescent="0.3">
      <c r="H95" s="2">
        <v>90</v>
      </c>
      <c r="I95">
        <v>0.7007454611839008</v>
      </c>
      <c r="J95">
        <f t="shared" si="6"/>
        <v>110</v>
      </c>
      <c r="K95">
        <f t="shared" si="7"/>
        <v>100</v>
      </c>
      <c r="L95" s="32">
        <f t="shared" si="8"/>
        <v>5000</v>
      </c>
      <c r="M95">
        <f t="shared" si="9"/>
        <v>10</v>
      </c>
      <c r="N95">
        <f t="shared" si="10"/>
        <v>0</v>
      </c>
      <c r="O95" s="4">
        <f t="shared" si="11"/>
        <v>4700</v>
      </c>
    </row>
    <row r="96" spans="8:15" x14ac:dyDescent="0.3">
      <c r="H96" s="2">
        <v>91</v>
      </c>
      <c r="I96">
        <v>0.75536788302984048</v>
      </c>
      <c r="J96">
        <f t="shared" si="6"/>
        <v>113</v>
      </c>
      <c r="K96">
        <f t="shared" si="7"/>
        <v>100</v>
      </c>
      <c r="L96" s="32">
        <f t="shared" si="8"/>
        <v>5000</v>
      </c>
      <c r="M96">
        <f t="shared" si="9"/>
        <v>13</v>
      </c>
      <c r="N96">
        <f t="shared" si="10"/>
        <v>0</v>
      </c>
      <c r="O96" s="4">
        <f t="shared" si="11"/>
        <v>4610</v>
      </c>
    </row>
    <row r="97" spans="8:15" x14ac:dyDescent="0.3">
      <c r="H97" s="2">
        <v>92</v>
      </c>
      <c r="I97">
        <v>0.77972190423898158</v>
      </c>
      <c r="J97">
        <f t="shared" si="6"/>
        <v>115</v>
      </c>
      <c r="K97">
        <f t="shared" si="7"/>
        <v>100</v>
      </c>
      <c r="L97" s="32">
        <f t="shared" si="8"/>
        <v>5000</v>
      </c>
      <c r="M97">
        <f t="shared" si="9"/>
        <v>15</v>
      </c>
      <c r="N97">
        <f t="shared" si="10"/>
        <v>0</v>
      </c>
      <c r="O97" s="4">
        <f t="shared" si="11"/>
        <v>4550</v>
      </c>
    </row>
    <row r="98" spans="8:15" x14ac:dyDescent="0.3">
      <c r="H98" s="2">
        <v>93</v>
      </c>
      <c r="I98">
        <v>0.61870215446022614</v>
      </c>
      <c r="J98">
        <f t="shared" si="6"/>
        <v>106</v>
      </c>
      <c r="K98">
        <f t="shared" si="7"/>
        <v>100</v>
      </c>
      <c r="L98" s="32">
        <f t="shared" si="8"/>
        <v>5000</v>
      </c>
      <c r="M98">
        <f t="shared" si="9"/>
        <v>6</v>
      </c>
      <c r="N98">
        <f t="shared" si="10"/>
        <v>0</v>
      </c>
      <c r="O98" s="4">
        <f t="shared" si="11"/>
        <v>4820</v>
      </c>
    </row>
    <row r="99" spans="8:15" x14ac:dyDescent="0.3">
      <c r="H99" s="2">
        <v>94</v>
      </c>
      <c r="I99">
        <v>0.61924069534239401</v>
      </c>
      <c r="J99">
        <f t="shared" si="6"/>
        <v>106</v>
      </c>
      <c r="K99">
        <f t="shared" si="7"/>
        <v>100</v>
      </c>
      <c r="L99" s="32">
        <f t="shared" si="8"/>
        <v>5000</v>
      </c>
      <c r="M99">
        <f t="shared" si="9"/>
        <v>6</v>
      </c>
      <c r="N99">
        <f t="shared" si="10"/>
        <v>0</v>
      </c>
      <c r="O99" s="4">
        <f t="shared" si="11"/>
        <v>4820</v>
      </c>
    </row>
    <row r="100" spans="8:15" x14ac:dyDescent="0.3">
      <c r="H100" s="2">
        <v>95</v>
      </c>
      <c r="I100">
        <v>0.89011247817946337</v>
      </c>
      <c r="J100">
        <f t="shared" si="6"/>
        <v>124</v>
      </c>
      <c r="K100">
        <f t="shared" si="7"/>
        <v>100</v>
      </c>
      <c r="L100" s="32">
        <f t="shared" si="8"/>
        <v>5000</v>
      </c>
      <c r="M100">
        <f t="shared" si="9"/>
        <v>24</v>
      </c>
      <c r="N100">
        <f t="shared" si="10"/>
        <v>0</v>
      </c>
      <c r="O100" s="4">
        <f t="shared" si="11"/>
        <v>4280</v>
      </c>
    </row>
    <row r="101" spans="8:15" x14ac:dyDescent="0.3">
      <c r="H101" s="2">
        <v>96</v>
      </c>
      <c r="I101">
        <v>0.88824974219799913</v>
      </c>
      <c r="J101">
        <f t="shared" si="6"/>
        <v>124</v>
      </c>
      <c r="K101">
        <f t="shared" si="7"/>
        <v>100</v>
      </c>
      <c r="L101" s="32">
        <f t="shared" si="8"/>
        <v>5000</v>
      </c>
      <c r="M101">
        <f t="shared" si="9"/>
        <v>24</v>
      </c>
      <c r="N101">
        <f t="shared" si="10"/>
        <v>0</v>
      </c>
      <c r="O101" s="4">
        <f t="shared" si="11"/>
        <v>4280</v>
      </c>
    </row>
    <row r="102" spans="8:15" x14ac:dyDescent="0.3">
      <c r="H102" s="2">
        <v>97</v>
      </c>
      <c r="I102">
        <v>0.29621394322232875</v>
      </c>
      <c r="J102">
        <f t="shared" si="6"/>
        <v>89</v>
      </c>
      <c r="K102">
        <f t="shared" si="7"/>
        <v>89</v>
      </c>
      <c r="L102" s="32">
        <f t="shared" si="8"/>
        <v>4450</v>
      </c>
      <c r="M102">
        <f t="shared" si="9"/>
        <v>0</v>
      </c>
      <c r="N102">
        <f t="shared" si="10"/>
        <v>11</v>
      </c>
      <c r="O102" s="4">
        <f t="shared" si="11"/>
        <v>4285</v>
      </c>
    </row>
    <row r="103" spans="8:15" x14ac:dyDescent="0.3">
      <c r="H103" s="2">
        <v>98</v>
      </c>
      <c r="I103">
        <v>0.8911695047306879</v>
      </c>
      <c r="J103">
        <f t="shared" si="6"/>
        <v>124</v>
      </c>
      <c r="K103">
        <f t="shared" si="7"/>
        <v>100</v>
      </c>
      <c r="L103" s="32">
        <f t="shared" si="8"/>
        <v>5000</v>
      </c>
      <c r="M103">
        <f t="shared" si="9"/>
        <v>24</v>
      </c>
      <c r="N103">
        <f t="shared" si="10"/>
        <v>0</v>
      </c>
      <c r="O103" s="4">
        <f t="shared" si="11"/>
        <v>4280</v>
      </c>
    </row>
    <row r="104" spans="8:15" x14ac:dyDescent="0.3">
      <c r="H104" s="2">
        <v>99</v>
      </c>
      <c r="I104">
        <v>0.14440595810498447</v>
      </c>
      <c r="J104">
        <f t="shared" si="6"/>
        <v>78</v>
      </c>
      <c r="K104">
        <f t="shared" si="7"/>
        <v>78</v>
      </c>
      <c r="L104" s="32">
        <f t="shared" si="8"/>
        <v>3900</v>
      </c>
      <c r="M104">
        <f t="shared" si="9"/>
        <v>0</v>
      </c>
      <c r="N104">
        <f t="shared" si="10"/>
        <v>22</v>
      </c>
      <c r="O104" s="4">
        <f t="shared" si="11"/>
        <v>3570</v>
      </c>
    </row>
    <row r="105" spans="8:15" x14ac:dyDescent="0.3">
      <c r="H105" s="2">
        <v>100</v>
      </c>
      <c r="I105">
        <v>0.94759817103333543</v>
      </c>
      <c r="J105">
        <f t="shared" si="6"/>
        <v>132</v>
      </c>
      <c r="K105">
        <f t="shared" si="7"/>
        <v>100</v>
      </c>
      <c r="L105" s="32">
        <f t="shared" si="8"/>
        <v>5000</v>
      </c>
      <c r="M105">
        <f t="shared" si="9"/>
        <v>32</v>
      </c>
      <c r="N105">
        <f t="shared" si="10"/>
        <v>0</v>
      </c>
      <c r="O105" s="4">
        <f t="shared" si="11"/>
        <v>4040</v>
      </c>
    </row>
    <row r="106" spans="8:15" x14ac:dyDescent="0.3">
      <c r="H106" s="2">
        <v>101</v>
      </c>
      <c r="I106">
        <v>0.68006982170459707</v>
      </c>
      <c r="J106">
        <f t="shared" si="6"/>
        <v>109</v>
      </c>
      <c r="K106">
        <f t="shared" si="7"/>
        <v>100</v>
      </c>
      <c r="L106" s="32">
        <f t="shared" si="8"/>
        <v>5000</v>
      </c>
      <c r="M106">
        <f t="shared" si="9"/>
        <v>9</v>
      </c>
      <c r="N106">
        <f t="shared" si="10"/>
        <v>0</v>
      </c>
      <c r="O106" s="4">
        <f t="shared" si="11"/>
        <v>4730</v>
      </c>
    </row>
    <row r="107" spans="8:15" x14ac:dyDescent="0.3">
      <c r="H107" s="2">
        <v>102</v>
      </c>
      <c r="I107">
        <v>0.30780776653353126</v>
      </c>
      <c r="J107">
        <f t="shared" si="6"/>
        <v>89</v>
      </c>
      <c r="K107">
        <f t="shared" si="7"/>
        <v>89</v>
      </c>
      <c r="L107" s="32">
        <f t="shared" si="8"/>
        <v>4450</v>
      </c>
      <c r="M107">
        <f t="shared" si="9"/>
        <v>0</v>
      </c>
      <c r="N107">
        <f t="shared" si="10"/>
        <v>11</v>
      </c>
      <c r="O107" s="4">
        <f t="shared" si="11"/>
        <v>4285</v>
      </c>
    </row>
    <row r="108" spans="8:15" x14ac:dyDescent="0.3">
      <c r="H108" s="2">
        <v>103</v>
      </c>
      <c r="I108">
        <v>6.1740575967664246E-2</v>
      </c>
      <c r="J108">
        <f t="shared" si="6"/>
        <v>69</v>
      </c>
      <c r="K108">
        <f t="shared" si="7"/>
        <v>69</v>
      </c>
      <c r="L108" s="32">
        <f t="shared" si="8"/>
        <v>3450</v>
      </c>
      <c r="M108">
        <f t="shared" si="9"/>
        <v>0</v>
      </c>
      <c r="N108">
        <f t="shared" si="10"/>
        <v>31</v>
      </c>
      <c r="O108" s="4">
        <f t="shared" si="11"/>
        <v>2985</v>
      </c>
    </row>
    <row r="109" spans="8:15" x14ac:dyDescent="0.3">
      <c r="H109" s="2">
        <v>104</v>
      </c>
      <c r="I109">
        <v>0.66751703324581935</v>
      </c>
      <c r="J109">
        <f t="shared" si="6"/>
        <v>108</v>
      </c>
      <c r="K109">
        <f t="shared" si="7"/>
        <v>100</v>
      </c>
      <c r="L109" s="32">
        <f t="shared" si="8"/>
        <v>5000</v>
      </c>
      <c r="M109">
        <f t="shared" si="9"/>
        <v>8</v>
      </c>
      <c r="N109">
        <f t="shared" si="10"/>
        <v>0</v>
      </c>
      <c r="O109" s="4">
        <f t="shared" si="11"/>
        <v>4760</v>
      </c>
    </row>
    <row r="110" spans="8:15" x14ac:dyDescent="0.3">
      <c r="H110" s="2">
        <v>105</v>
      </c>
      <c r="I110">
        <v>0.53467350986516304</v>
      </c>
      <c r="J110">
        <f t="shared" si="6"/>
        <v>101</v>
      </c>
      <c r="K110">
        <f t="shared" si="7"/>
        <v>100</v>
      </c>
      <c r="L110" s="32">
        <f t="shared" si="8"/>
        <v>5000</v>
      </c>
      <c r="M110">
        <f t="shared" si="9"/>
        <v>1</v>
      </c>
      <c r="N110">
        <f t="shared" si="10"/>
        <v>0</v>
      </c>
      <c r="O110" s="4">
        <f t="shared" si="11"/>
        <v>4970</v>
      </c>
    </row>
    <row r="111" spans="8:15" x14ac:dyDescent="0.3">
      <c r="H111" s="2">
        <v>106</v>
      </c>
      <c r="I111">
        <v>3.5226597902151213E-2</v>
      </c>
      <c r="J111">
        <f t="shared" si="6"/>
        <v>63</v>
      </c>
      <c r="K111">
        <f t="shared" si="7"/>
        <v>63</v>
      </c>
      <c r="L111" s="32">
        <f t="shared" si="8"/>
        <v>3150</v>
      </c>
      <c r="M111">
        <f t="shared" si="9"/>
        <v>0</v>
      </c>
      <c r="N111">
        <f t="shared" si="10"/>
        <v>37</v>
      </c>
      <c r="O111" s="4">
        <f t="shared" si="11"/>
        <v>2595</v>
      </c>
    </row>
    <row r="112" spans="8:15" x14ac:dyDescent="0.3">
      <c r="H112" s="2">
        <v>107</v>
      </c>
      <c r="I112">
        <v>7.4334383765956913E-2</v>
      </c>
      <c r="J112">
        <f t="shared" si="6"/>
        <v>71</v>
      </c>
      <c r="K112">
        <f t="shared" si="7"/>
        <v>71</v>
      </c>
      <c r="L112" s="32">
        <f t="shared" si="8"/>
        <v>3550</v>
      </c>
      <c r="M112">
        <f t="shared" si="9"/>
        <v>0</v>
      </c>
      <c r="N112">
        <f t="shared" si="10"/>
        <v>29</v>
      </c>
      <c r="O112" s="4">
        <f t="shared" si="11"/>
        <v>3115</v>
      </c>
    </row>
    <row r="113" spans="8:15" x14ac:dyDescent="0.3">
      <c r="H113" s="2">
        <v>108</v>
      </c>
      <c r="I113">
        <v>0.14645321836108316</v>
      </c>
      <c r="J113">
        <f t="shared" si="6"/>
        <v>78</v>
      </c>
      <c r="K113">
        <f t="shared" si="7"/>
        <v>78</v>
      </c>
      <c r="L113" s="32">
        <f t="shared" si="8"/>
        <v>3900</v>
      </c>
      <c r="M113">
        <f t="shared" si="9"/>
        <v>0</v>
      </c>
      <c r="N113">
        <f t="shared" si="10"/>
        <v>22</v>
      </c>
      <c r="O113" s="4">
        <f t="shared" si="11"/>
        <v>3570</v>
      </c>
    </row>
    <row r="114" spans="8:15" x14ac:dyDescent="0.3">
      <c r="H114" s="2">
        <v>109</v>
      </c>
      <c r="I114">
        <v>6.6649337605997672E-2</v>
      </c>
      <c r="J114">
        <f t="shared" si="6"/>
        <v>69</v>
      </c>
      <c r="K114">
        <f t="shared" si="7"/>
        <v>69</v>
      </c>
      <c r="L114" s="32">
        <f t="shared" si="8"/>
        <v>3450</v>
      </c>
      <c r="M114">
        <f t="shared" si="9"/>
        <v>0</v>
      </c>
      <c r="N114">
        <f t="shared" si="10"/>
        <v>31</v>
      </c>
      <c r="O114" s="4">
        <f t="shared" si="11"/>
        <v>2985</v>
      </c>
    </row>
    <row r="115" spans="8:15" x14ac:dyDescent="0.3">
      <c r="H115" s="2">
        <v>110</v>
      </c>
      <c r="I115">
        <v>0.11469529156773339</v>
      </c>
      <c r="J115">
        <f t="shared" si="6"/>
        <v>75</v>
      </c>
      <c r="K115">
        <f t="shared" si="7"/>
        <v>75</v>
      </c>
      <c r="L115" s="32">
        <f t="shared" si="8"/>
        <v>3750</v>
      </c>
      <c r="M115">
        <f t="shared" si="9"/>
        <v>0</v>
      </c>
      <c r="N115">
        <f t="shared" si="10"/>
        <v>25</v>
      </c>
      <c r="O115" s="4">
        <f t="shared" si="11"/>
        <v>3375</v>
      </c>
    </row>
    <row r="116" spans="8:15" x14ac:dyDescent="0.3">
      <c r="H116" s="2">
        <v>111</v>
      </c>
      <c r="I116">
        <v>0.74913209857288732</v>
      </c>
      <c r="J116">
        <f t="shared" si="6"/>
        <v>113</v>
      </c>
      <c r="K116">
        <f t="shared" si="7"/>
        <v>100</v>
      </c>
      <c r="L116" s="32">
        <f t="shared" si="8"/>
        <v>5000</v>
      </c>
      <c r="M116">
        <f t="shared" si="9"/>
        <v>13</v>
      </c>
      <c r="N116">
        <f t="shared" si="10"/>
        <v>0</v>
      </c>
      <c r="O116" s="4">
        <f t="shared" si="11"/>
        <v>4610</v>
      </c>
    </row>
    <row r="117" spans="8:15" x14ac:dyDescent="0.3">
      <c r="H117" s="2">
        <v>112</v>
      </c>
      <c r="I117">
        <v>6.15894913069579E-2</v>
      </c>
      <c r="J117">
        <f t="shared" si="6"/>
        <v>69</v>
      </c>
      <c r="K117">
        <f t="shared" si="7"/>
        <v>69</v>
      </c>
      <c r="L117" s="32">
        <f t="shared" si="8"/>
        <v>3450</v>
      </c>
      <c r="M117">
        <f t="shared" si="9"/>
        <v>0</v>
      </c>
      <c r="N117">
        <f t="shared" si="10"/>
        <v>31</v>
      </c>
      <c r="O117" s="4">
        <f t="shared" si="11"/>
        <v>2985</v>
      </c>
    </row>
    <row r="118" spans="8:15" x14ac:dyDescent="0.3">
      <c r="H118" s="2">
        <v>113</v>
      </c>
      <c r="I118">
        <v>0.71943408639176842</v>
      </c>
      <c r="J118">
        <f t="shared" si="6"/>
        <v>111</v>
      </c>
      <c r="K118">
        <f t="shared" si="7"/>
        <v>100</v>
      </c>
      <c r="L118" s="32">
        <f t="shared" si="8"/>
        <v>5000</v>
      </c>
      <c r="M118">
        <f t="shared" si="9"/>
        <v>11</v>
      </c>
      <c r="N118">
        <f t="shared" si="10"/>
        <v>0</v>
      </c>
      <c r="O118" s="4">
        <f t="shared" si="11"/>
        <v>4670</v>
      </c>
    </row>
    <row r="119" spans="8:15" x14ac:dyDescent="0.3">
      <c r="H119" s="2">
        <v>114</v>
      </c>
      <c r="I119">
        <v>0.54771605342968377</v>
      </c>
      <c r="J119">
        <f t="shared" si="6"/>
        <v>102</v>
      </c>
      <c r="K119">
        <f t="shared" si="7"/>
        <v>100</v>
      </c>
      <c r="L119" s="32">
        <f t="shared" si="8"/>
        <v>5000</v>
      </c>
      <c r="M119">
        <f t="shared" si="9"/>
        <v>2</v>
      </c>
      <c r="N119">
        <f t="shared" si="10"/>
        <v>0</v>
      </c>
      <c r="O119" s="4">
        <f t="shared" si="11"/>
        <v>4940</v>
      </c>
    </row>
    <row r="120" spans="8:15" x14ac:dyDescent="0.3">
      <c r="H120" s="2">
        <v>115</v>
      </c>
      <c r="I120">
        <v>0.60357590704947151</v>
      </c>
      <c r="J120">
        <f t="shared" si="6"/>
        <v>105</v>
      </c>
      <c r="K120">
        <f t="shared" si="7"/>
        <v>100</v>
      </c>
      <c r="L120" s="32">
        <f t="shared" si="8"/>
        <v>5000</v>
      </c>
      <c r="M120">
        <f t="shared" si="9"/>
        <v>5</v>
      </c>
      <c r="N120">
        <f t="shared" si="10"/>
        <v>0</v>
      </c>
      <c r="O120" s="4">
        <f t="shared" si="11"/>
        <v>4850</v>
      </c>
    </row>
    <row r="121" spans="8:15" x14ac:dyDescent="0.3">
      <c r="H121" s="2">
        <v>116</v>
      </c>
      <c r="I121">
        <v>0.96152855975587592</v>
      </c>
      <c r="J121">
        <f t="shared" si="6"/>
        <v>135</v>
      </c>
      <c r="K121">
        <f t="shared" si="7"/>
        <v>100</v>
      </c>
      <c r="L121" s="32">
        <f t="shared" si="8"/>
        <v>5000</v>
      </c>
      <c r="M121">
        <f t="shared" si="9"/>
        <v>35</v>
      </c>
      <c r="N121">
        <f t="shared" si="10"/>
        <v>0</v>
      </c>
      <c r="O121" s="4">
        <f t="shared" si="11"/>
        <v>3950</v>
      </c>
    </row>
    <row r="122" spans="8:15" x14ac:dyDescent="0.3">
      <c r="H122" s="2">
        <v>117</v>
      </c>
      <c r="I122">
        <v>3.9470192769138879E-2</v>
      </c>
      <c r="J122">
        <f t="shared" si="6"/>
        <v>64</v>
      </c>
      <c r="K122">
        <f t="shared" si="7"/>
        <v>64</v>
      </c>
      <c r="L122" s="32">
        <f t="shared" si="8"/>
        <v>3200</v>
      </c>
      <c r="M122">
        <f t="shared" si="9"/>
        <v>0</v>
      </c>
      <c r="N122">
        <f t="shared" si="10"/>
        <v>36</v>
      </c>
      <c r="O122" s="4">
        <f t="shared" si="11"/>
        <v>2660</v>
      </c>
    </row>
    <row r="123" spans="8:15" x14ac:dyDescent="0.3">
      <c r="H123" s="2">
        <v>118</v>
      </c>
      <c r="I123">
        <v>0.25011293208353891</v>
      </c>
      <c r="J123">
        <f t="shared" si="6"/>
        <v>86</v>
      </c>
      <c r="K123">
        <f t="shared" si="7"/>
        <v>86</v>
      </c>
      <c r="L123" s="32">
        <f t="shared" si="8"/>
        <v>4300</v>
      </c>
      <c r="M123">
        <f t="shared" si="9"/>
        <v>0</v>
      </c>
      <c r="N123">
        <f t="shared" si="10"/>
        <v>14</v>
      </c>
      <c r="O123" s="4">
        <f t="shared" si="11"/>
        <v>4090</v>
      </c>
    </row>
    <row r="124" spans="8:15" x14ac:dyDescent="0.3">
      <c r="H124" s="2">
        <v>119</v>
      </c>
      <c r="I124">
        <v>0.50135061155593397</v>
      </c>
      <c r="J124">
        <f t="shared" si="6"/>
        <v>100</v>
      </c>
      <c r="K124">
        <f t="shared" si="7"/>
        <v>100</v>
      </c>
      <c r="L124" s="32">
        <f t="shared" si="8"/>
        <v>5000</v>
      </c>
      <c r="M124">
        <f t="shared" si="9"/>
        <v>0</v>
      </c>
      <c r="N124">
        <f t="shared" si="10"/>
        <v>0</v>
      </c>
      <c r="O124" s="4">
        <f t="shared" si="11"/>
        <v>5000</v>
      </c>
    </row>
    <row r="125" spans="8:15" x14ac:dyDescent="0.3">
      <c r="H125" s="2">
        <v>120</v>
      </c>
      <c r="I125">
        <v>0.80790820794649465</v>
      </c>
      <c r="J125">
        <f t="shared" si="6"/>
        <v>117</v>
      </c>
      <c r="K125">
        <f t="shared" si="7"/>
        <v>100</v>
      </c>
      <c r="L125" s="32">
        <f t="shared" si="8"/>
        <v>5000</v>
      </c>
      <c r="M125">
        <f t="shared" si="9"/>
        <v>17</v>
      </c>
      <c r="N125">
        <f t="shared" si="10"/>
        <v>0</v>
      </c>
      <c r="O125" s="4">
        <f t="shared" si="11"/>
        <v>4490</v>
      </c>
    </row>
    <row r="126" spans="8:15" x14ac:dyDescent="0.3">
      <c r="H126" s="2">
        <v>121</v>
      </c>
      <c r="I126">
        <v>0.3033766935704022</v>
      </c>
      <c r="J126">
        <f t="shared" si="6"/>
        <v>89</v>
      </c>
      <c r="K126">
        <f t="shared" si="7"/>
        <v>89</v>
      </c>
      <c r="L126" s="32">
        <f t="shared" si="8"/>
        <v>4450</v>
      </c>
      <c r="M126">
        <f t="shared" si="9"/>
        <v>0</v>
      </c>
      <c r="N126">
        <f t="shared" si="10"/>
        <v>11</v>
      </c>
      <c r="O126" s="4">
        <f t="shared" si="11"/>
        <v>4285</v>
      </c>
    </row>
    <row r="127" spans="8:15" x14ac:dyDescent="0.3">
      <c r="H127" s="2">
        <v>122</v>
      </c>
      <c r="I127">
        <v>0.98030833399234429</v>
      </c>
      <c r="J127">
        <f t="shared" si="6"/>
        <v>141</v>
      </c>
      <c r="K127">
        <f t="shared" si="7"/>
        <v>100</v>
      </c>
      <c r="L127" s="32">
        <f t="shared" si="8"/>
        <v>5000</v>
      </c>
      <c r="M127">
        <f t="shared" si="9"/>
        <v>41</v>
      </c>
      <c r="N127">
        <f t="shared" si="10"/>
        <v>0</v>
      </c>
      <c r="O127" s="4">
        <f t="shared" si="11"/>
        <v>3770</v>
      </c>
    </row>
    <row r="128" spans="8:15" x14ac:dyDescent="0.3">
      <c r="H128" s="2">
        <v>123</v>
      </c>
      <c r="I128">
        <v>0.20649791048445798</v>
      </c>
      <c r="J128">
        <f t="shared" si="6"/>
        <v>83</v>
      </c>
      <c r="K128">
        <f t="shared" si="7"/>
        <v>83</v>
      </c>
      <c r="L128" s="32">
        <f t="shared" si="8"/>
        <v>4150</v>
      </c>
      <c r="M128">
        <f t="shared" si="9"/>
        <v>0</v>
      </c>
      <c r="N128">
        <f t="shared" si="10"/>
        <v>17</v>
      </c>
      <c r="O128" s="4">
        <f t="shared" si="11"/>
        <v>3895</v>
      </c>
    </row>
    <row r="129" spans="8:15" x14ac:dyDescent="0.3">
      <c r="H129" s="2">
        <v>124</v>
      </c>
      <c r="I129">
        <v>0.31881584796473406</v>
      </c>
      <c r="J129">
        <f t="shared" si="6"/>
        <v>90</v>
      </c>
      <c r="K129">
        <f t="shared" si="7"/>
        <v>90</v>
      </c>
      <c r="L129" s="32">
        <f t="shared" si="8"/>
        <v>4500</v>
      </c>
      <c r="M129">
        <f t="shared" si="9"/>
        <v>0</v>
      </c>
      <c r="N129">
        <f t="shared" si="10"/>
        <v>10</v>
      </c>
      <c r="O129" s="4">
        <f t="shared" si="11"/>
        <v>4350</v>
      </c>
    </row>
    <row r="130" spans="8:15" x14ac:dyDescent="0.3">
      <c r="H130" s="2">
        <v>125</v>
      </c>
      <c r="I130">
        <v>0.81421301979079819</v>
      </c>
      <c r="J130">
        <f t="shared" si="6"/>
        <v>117</v>
      </c>
      <c r="K130">
        <f t="shared" si="7"/>
        <v>100</v>
      </c>
      <c r="L130" s="32">
        <f t="shared" si="8"/>
        <v>5000</v>
      </c>
      <c r="M130">
        <f t="shared" si="9"/>
        <v>17</v>
      </c>
      <c r="N130">
        <f t="shared" si="10"/>
        <v>0</v>
      </c>
      <c r="O130" s="4">
        <f t="shared" si="11"/>
        <v>4490</v>
      </c>
    </row>
    <row r="131" spans="8:15" x14ac:dyDescent="0.3">
      <c r="H131" s="2">
        <v>126</v>
      </c>
      <c r="I131">
        <v>0.15253121436942929</v>
      </c>
      <c r="J131">
        <f t="shared" si="6"/>
        <v>79</v>
      </c>
      <c r="K131">
        <f t="shared" si="7"/>
        <v>79</v>
      </c>
      <c r="L131" s="32">
        <f t="shared" si="8"/>
        <v>3950</v>
      </c>
      <c r="M131">
        <f t="shared" si="9"/>
        <v>0</v>
      </c>
      <c r="N131">
        <f t="shared" si="10"/>
        <v>21</v>
      </c>
      <c r="O131" s="4">
        <f t="shared" si="11"/>
        <v>3635</v>
      </c>
    </row>
    <row r="132" spans="8:15" x14ac:dyDescent="0.3">
      <c r="H132" s="2">
        <v>127</v>
      </c>
      <c r="I132">
        <v>0.39499111459221359</v>
      </c>
      <c r="J132">
        <f t="shared" si="6"/>
        <v>94</v>
      </c>
      <c r="K132">
        <f t="shared" si="7"/>
        <v>94</v>
      </c>
      <c r="L132" s="32">
        <f t="shared" si="8"/>
        <v>4700</v>
      </c>
      <c r="M132">
        <f t="shared" si="9"/>
        <v>0</v>
      </c>
      <c r="N132">
        <f t="shared" si="10"/>
        <v>6</v>
      </c>
      <c r="O132" s="4">
        <f t="shared" si="11"/>
        <v>4610</v>
      </c>
    </row>
    <row r="133" spans="8:15" x14ac:dyDescent="0.3">
      <c r="H133" s="2">
        <v>128</v>
      </c>
      <c r="I133">
        <v>0.85929046137019427</v>
      </c>
      <c r="J133">
        <f t="shared" si="6"/>
        <v>121</v>
      </c>
      <c r="K133">
        <f t="shared" si="7"/>
        <v>100</v>
      </c>
      <c r="L133" s="32">
        <f t="shared" si="8"/>
        <v>5000</v>
      </c>
      <c r="M133">
        <f t="shared" si="9"/>
        <v>21</v>
      </c>
      <c r="N133">
        <f t="shared" si="10"/>
        <v>0</v>
      </c>
      <c r="O133" s="4">
        <f t="shared" si="11"/>
        <v>4370</v>
      </c>
    </row>
    <row r="134" spans="8:15" x14ac:dyDescent="0.3">
      <c r="H134" s="2">
        <v>129</v>
      </c>
      <c r="I134">
        <v>0.49798148365193418</v>
      </c>
      <c r="J134">
        <f t="shared" si="6"/>
        <v>99</v>
      </c>
      <c r="K134">
        <f t="shared" si="7"/>
        <v>99</v>
      </c>
      <c r="L134" s="32">
        <f t="shared" si="8"/>
        <v>4950</v>
      </c>
      <c r="M134">
        <f t="shared" si="9"/>
        <v>0</v>
      </c>
      <c r="N134">
        <f t="shared" si="10"/>
        <v>1</v>
      </c>
      <c r="O134" s="4">
        <f t="shared" si="11"/>
        <v>4935</v>
      </c>
    </row>
    <row r="135" spans="8:15" x14ac:dyDescent="0.3">
      <c r="H135" s="2">
        <v>130</v>
      </c>
      <c r="I135">
        <v>0.20991519232912104</v>
      </c>
      <c r="J135">
        <f t="shared" ref="J135:J198" si="12">MAX(INT(_xlfn.NORM.INV(I135,$F$5,$F$6)),0)</f>
        <v>83</v>
      </c>
      <c r="K135">
        <f t="shared" ref="K135:K198" si="13">IF(J135&gt;=$B$13,$B$13,J135)</f>
        <v>83</v>
      </c>
      <c r="L135" s="32">
        <f t="shared" ref="L135:L198" si="14">K135*$B$7</f>
        <v>4150</v>
      </c>
      <c r="M135">
        <f t="shared" ref="M135:M198" si="15">IF(J135&gt;=$B$13,J135-$B$13,0)</f>
        <v>0</v>
      </c>
      <c r="N135">
        <f t="shared" ref="N135:N198" si="16">IF(J135&lt;=$B$13,$B$13-J135,0)</f>
        <v>17</v>
      </c>
      <c r="O135" s="4">
        <f t="shared" ref="O135:O198" si="17">K135*($B$7)-M135*$B$10-N135*$B$9</f>
        <v>3895</v>
      </c>
    </row>
    <row r="136" spans="8:15" x14ac:dyDescent="0.3">
      <c r="H136" s="2">
        <v>131</v>
      </c>
      <c r="I136">
        <v>0.5199122058857033</v>
      </c>
      <c r="J136">
        <f t="shared" si="12"/>
        <v>100</v>
      </c>
      <c r="K136">
        <f t="shared" si="13"/>
        <v>100</v>
      </c>
      <c r="L136" s="32">
        <f t="shared" si="14"/>
        <v>5000</v>
      </c>
      <c r="M136">
        <f t="shared" si="15"/>
        <v>0</v>
      </c>
      <c r="N136">
        <f t="shared" si="16"/>
        <v>0</v>
      </c>
      <c r="O136" s="4">
        <f t="shared" si="17"/>
        <v>5000</v>
      </c>
    </row>
    <row r="137" spans="8:15" x14ac:dyDescent="0.3">
      <c r="H137" s="2">
        <v>132</v>
      </c>
      <c r="I137">
        <v>0.502957219733973</v>
      </c>
      <c r="J137">
        <f t="shared" si="12"/>
        <v>100</v>
      </c>
      <c r="K137">
        <f t="shared" si="13"/>
        <v>100</v>
      </c>
      <c r="L137" s="32">
        <f t="shared" si="14"/>
        <v>5000</v>
      </c>
      <c r="M137">
        <f t="shared" si="15"/>
        <v>0</v>
      </c>
      <c r="N137">
        <f t="shared" si="16"/>
        <v>0</v>
      </c>
      <c r="O137" s="4">
        <f t="shared" si="17"/>
        <v>5000</v>
      </c>
    </row>
    <row r="138" spans="8:15" x14ac:dyDescent="0.3">
      <c r="H138" s="2">
        <v>133</v>
      </c>
      <c r="I138">
        <v>0.41046796287412457</v>
      </c>
      <c r="J138">
        <f t="shared" si="12"/>
        <v>95</v>
      </c>
      <c r="K138">
        <f t="shared" si="13"/>
        <v>95</v>
      </c>
      <c r="L138" s="32">
        <f t="shared" si="14"/>
        <v>4750</v>
      </c>
      <c r="M138">
        <f t="shared" si="15"/>
        <v>0</v>
      </c>
      <c r="N138">
        <f t="shared" si="16"/>
        <v>5</v>
      </c>
      <c r="O138" s="4">
        <f t="shared" si="17"/>
        <v>4675</v>
      </c>
    </row>
    <row r="139" spans="8:15" x14ac:dyDescent="0.3">
      <c r="H139" s="2">
        <v>134</v>
      </c>
      <c r="I139">
        <v>0.88242723874422868</v>
      </c>
      <c r="J139">
        <f t="shared" si="12"/>
        <v>123</v>
      </c>
      <c r="K139">
        <f t="shared" si="13"/>
        <v>100</v>
      </c>
      <c r="L139" s="32">
        <f t="shared" si="14"/>
        <v>5000</v>
      </c>
      <c r="M139">
        <f t="shared" si="15"/>
        <v>23</v>
      </c>
      <c r="N139">
        <f t="shared" si="16"/>
        <v>0</v>
      </c>
      <c r="O139" s="4">
        <f t="shared" si="17"/>
        <v>4310</v>
      </c>
    </row>
    <row r="140" spans="8:15" x14ac:dyDescent="0.3">
      <c r="H140" s="2">
        <v>135</v>
      </c>
      <c r="I140">
        <v>0.10502961463999716</v>
      </c>
      <c r="J140">
        <f t="shared" si="12"/>
        <v>74</v>
      </c>
      <c r="K140">
        <f t="shared" si="13"/>
        <v>74</v>
      </c>
      <c r="L140" s="32">
        <f t="shared" si="14"/>
        <v>3700</v>
      </c>
      <c r="M140">
        <f t="shared" si="15"/>
        <v>0</v>
      </c>
      <c r="N140">
        <f t="shared" si="16"/>
        <v>26</v>
      </c>
      <c r="O140" s="4">
        <f t="shared" si="17"/>
        <v>3310</v>
      </c>
    </row>
    <row r="141" spans="8:15" x14ac:dyDescent="0.3">
      <c r="H141" s="2">
        <v>136</v>
      </c>
      <c r="I141">
        <v>0.90602538150890211</v>
      </c>
      <c r="J141">
        <f t="shared" si="12"/>
        <v>126</v>
      </c>
      <c r="K141">
        <f t="shared" si="13"/>
        <v>100</v>
      </c>
      <c r="L141" s="32">
        <f t="shared" si="14"/>
        <v>5000</v>
      </c>
      <c r="M141">
        <f t="shared" si="15"/>
        <v>26</v>
      </c>
      <c r="N141">
        <f t="shared" si="16"/>
        <v>0</v>
      </c>
      <c r="O141" s="4">
        <f t="shared" si="17"/>
        <v>4220</v>
      </c>
    </row>
    <row r="142" spans="8:15" x14ac:dyDescent="0.3">
      <c r="H142" s="2">
        <v>137</v>
      </c>
      <c r="I142">
        <v>0.86799156063198157</v>
      </c>
      <c r="J142">
        <f t="shared" si="12"/>
        <v>122</v>
      </c>
      <c r="K142">
        <f t="shared" si="13"/>
        <v>100</v>
      </c>
      <c r="L142" s="32">
        <f t="shared" si="14"/>
        <v>5000</v>
      </c>
      <c r="M142">
        <f t="shared" si="15"/>
        <v>22</v>
      </c>
      <c r="N142">
        <f t="shared" si="16"/>
        <v>0</v>
      </c>
      <c r="O142" s="4">
        <f t="shared" si="17"/>
        <v>4340</v>
      </c>
    </row>
    <row r="143" spans="8:15" x14ac:dyDescent="0.3">
      <c r="H143" s="2">
        <v>138</v>
      </c>
      <c r="I143">
        <v>0.84172522824522866</v>
      </c>
      <c r="J143">
        <f t="shared" si="12"/>
        <v>120</v>
      </c>
      <c r="K143">
        <f t="shared" si="13"/>
        <v>100</v>
      </c>
      <c r="L143" s="32">
        <f t="shared" si="14"/>
        <v>5000</v>
      </c>
      <c r="M143">
        <f t="shared" si="15"/>
        <v>20</v>
      </c>
      <c r="N143">
        <f t="shared" si="16"/>
        <v>0</v>
      </c>
      <c r="O143" s="4">
        <f t="shared" si="17"/>
        <v>4400</v>
      </c>
    </row>
    <row r="144" spans="8:15" x14ac:dyDescent="0.3">
      <c r="H144" s="2">
        <v>139</v>
      </c>
      <c r="I144">
        <v>0.72274216356654453</v>
      </c>
      <c r="J144">
        <f t="shared" si="12"/>
        <v>111</v>
      </c>
      <c r="K144">
        <f t="shared" si="13"/>
        <v>100</v>
      </c>
      <c r="L144" s="32">
        <f t="shared" si="14"/>
        <v>5000</v>
      </c>
      <c r="M144">
        <f t="shared" si="15"/>
        <v>11</v>
      </c>
      <c r="N144">
        <f t="shared" si="16"/>
        <v>0</v>
      </c>
      <c r="O144" s="4">
        <f t="shared" si="17"/>
        <v>4670</v>
      </c>
    </row>
    <row r="145" spans="8:15" x14ac:dyDescent="0.3">
      <c r="H145" s="2">
        <v>140</v>
      </c>
      <c r="I145">
        <v>4.72270706736313E-2</v>
      </c>
      <c r="J145">
        <f t="shared" si="12"/>
        <v>66</v>
      </c>
      <c r="K145">
        <f t="shared" si="13"/>
        <v>66</v>
      </c>
      <c r="L145" s="32">
        <f t="shared" si="14"/>
        <v>3300</v>
      </c>
      <c r="M145">
        <f t="shared" si="15"/>
        <v>0</v>
      </c>
      <c r="N145">
        <f t="shared" si="16"/>
        <v>34</v>
      </c>
      <c r="O145" s="4">
        <f t="shared" si="17"/>
        <v>2790</v>
      </c>
    </row>
    <row r="146" spans="8:15" x14ac:dyDescent="0.3">
      <c r="H146" s="2">
        <v>141</v>
      </c>
      <c r="I146">
        <v>0.79325895333997809</v>
      </c>
      <c r="J146">
        <f t="shared" si="12"/>
        <v>116</v>
      </c>
      <c r="K146">
        <f t="shared" si="13"/>
        <v>100</v>
      </c>
      <c r="L146" s="32">
        <f t="shared" si="14"/>
        <v>5000</v>
      </c>
      <c r="M146">
        <f t="shared" si="15"/>
        <v>16</v>
      </c>
      <c r="N146">
        <f t="shared" si="16"/>
        <v>0</v>
      </c>
      <c r="O146" s="4">
        <f t="shared" si="17"/>
        <v>4520</v>
      </c>
    </row>
    <row r="147" spans="8:15" x14ac:dyDescent="0.3">
      <c r="H147" s="2">
        <v>142</v>
      </c>
      <c r="I147">
        <v>0.14125248357557507</v>
      </c>
      <c r="J147">
        <f t="shared" si="12"/>
        <v>78</v>
      </c>
      <c r="K147">
        <f t="shared" si="13"/>
        <v>78</v>
      </c>
      <c r="L147" s="32">
        <f t="shared" si="14"/>
        <v>3900</v>
      </c>
      <c r="M147">
        <f t="shared" si="15"/>
        <v>0</v>
      </c>
      <c r="N147">
        <f t="shared" si="16"/>
        <v>22</v>
      </c>
      <c r="O147" s="4">
        <f t="shared" si="17"/>
        <v>3570</v>
      </c>
    </row>
    <row r="148" spans="8:15" x14ac:dyDescent="0.3">
      <c r="H148" s="2">
        <v>143</v>
      </c>
      <c r="I148">
        <v>0.71897564010514248</v>
      </c>
      <c r="J148">
        <f t="shared" si="12"/>
        <v>111</v>
      </c>
      <c r="K148">
        <f t="shared" si="13"/>
        <v>100</v>
      </c>
      <c r="L148" s="32">
        <f t="shared" si="14"/>
        <v>5000</v>
      </c>
      <c r="M148">
        <f t="shared" si="15"/>
        <v>11</v>
      </c>
      <c r="N148">
        <f t="shared" si="16"/>
        <v>0</v>
      </c>
      <c r="O148" s="4">
        <f t="shared" si="17"/>
        <v>4670</v>
      </c>
    </row>
    <row r="149" spans="8:15" x14ac:dyDescent="0.3">
      <c r="H149" s="2">
        <v>144</v>
      </c>
      <c r="I149">
        <v>0.92222589987877934</v>
      </c>
      <c r="J149">
        <f t="shared" si="12"/>
        <v>128</v>
      </c>
      <c r="K149">
        <f t="shared" si="13"/>
        <v>100</v>
      </c>
      <c r="L149" s="32">
        <f t="shared" si="14"/>
        <v>5000</v>
      </c>
      <c r="M149">
        <f t="shared" si="15"/>
        <v>28</v>
      </c>
      <c r="N149">
        <f t="shared" si="16"/>
        <v>0</v>
      </c>
      <c r="O149" s="4">
        <f t="shared" si="17"/>
        <v>4160</v>
      </c>
    </row>
    <row r="150" spans="8:15" x14ac:dyDescent="0.3">
      <c r="H150" s="2">
        <v>145</v>
      </c>
      <c r="I150">
        <v>0.42876067111899119</v>
      </c>
      <c r="J150">
        <f t="shared" si="12"/>
        <v>96</v>
      </c>
      <c r="K150">
        <f t="shared" si="13"/>
        <v>96</v>
      </c>
      <c r="L150" s="32">
        <f t="shared" si="14"/>
        <v>4800</v>
      </c>
      <c r="M150">
        <f t="shared" si="15"/>
        <v>0</v>
      </c>
      <c r="N150">
        <f t="shared" si="16"/>
        <v>4</v>
      </c>
      <c r="O150" s="4">
        <f t="shared" si="17"/>
        <v>4740</v>
      </c>
    </row>
    <row r="151" spans="8:15" x14ac:dyDescent="0.3">
      <c r="H151" s="2">
        <v>146</v>
      </c>
      <c r="I151">
        <v>0.89858915587529775</v>
      </c>
      <c r="J151">
        <f t="shared" si="12"/>
        <v>125</v>
      </c>
      <c r="K151">
        <f t="shared" si="13"/>
        <v>100</v>
      </c>
      <c r="L151" s="32">
        <f t="shared" si="14"/>
        <v>5000</v>
      </c>
      <c r="M151">
        <f t="shared" si="15"/>
        <v>25</v>
      </c>
      <c r="N151">
        <f t="shared" si="16"/>
        <v>0</v>
      </c>
      <c r="O151" s="4">
        <f t="shared" si="17"/>
        <v>4250</v>
      </c>
    </row>
    <row r="152" spans="8:15" x14ac:dyDescent="0.3">
      <c r="H152" s="2">
        <v>147</v>
      </c>
      <c r="I152">
        <v>0.15695346369756424</v>
      </c>
      <c r="J152">
        <f t="shared" si="12"/>
        <v>79</v>
      </c>
      <c r="K152">
        <f t="shared" si="13"/>
        <v>79</v>
      </c>
      <c r="L152" s="32">
        <f t="shared" si="14"/>
        <v>3950</v>
      </c>
      <c r="M152">
        <f t="shared" si="15"/>
        <v>0</v>
      </c>
      <c r="N152">
        <f t="shared" si="16"/>
        <v>21</v>
      </c>
      <c r="O152" s="4">
        <f t="shared" si="17"/>
        <v>3635</v>
      </c>
    </row>
    <row r="153" spans="8:15" x14ac:dyDescent="0.3">
      <c r="H153" s="2">
        <v>148</v>
      </c>
      <c r="I153">
        <v>0.95182865898718116</v>
      </c>
      <c r="J153">
        <f t="shared" si="12"/>
        <v>133</v>
      </c>
      <c r="K153">
        <f t="shared" si="13"/>
        <v>100</v>
      </c>
      <c r="L153" s="32">
        <f t="shared" si="14"/>
        <v>5000</v>
      </c>
      <c r="M153">
        <f t="shared" si="15"/>
        <v>33</v>
      </c>
      <c r="N153">
        <f t="shared" si="16"/>
        <v>0</v>
      </c>
      <c r="O153" s="4">
        <f t="shared" si="17"/>
        <v>4010</v>
      </c>
    </row>
    <row r="154" spans="8:15" x14ac:dyDescent="0.3">
      <c r="H154" s="2">
        <v>149</v>
      </c>
      <c r="I154">
        <v>0.38179591112569444</v>
      </c>
      <c r="J154">
        <f t="shared" si="12"/>
        <v>93</v>
      </c>
      <c r="K154">
        <f t="shared" si="13"/>
        <v>93</v>
      </c>
      <c r="L154" s="32">
        <f t="shared" si="14"/>
        <v>4650</v>
      </c>
      <c r="M154">
        <f t="shared" si="15"/>
        <v>0</v>
      </c>
      <c r="N154">
        <f t="shared" si="16"/>
        <v>7</v>
      </c>
      <c r="O154" s="4">
        <f t="shared" si="17"/>
        <v>4545</v>
      </c>
    </row>
    <row r="155" spans="8:15" x14ac:dyDescent="0.3">
      <c r="H155" s="2">
        <v>150</v>
      </c>
      <c r="I155">
        <v>0.48591006557752181</v>
      </c>
      <c r="J155">
        <f t="shared" si="12"/>
        <v>99</v>
      </c>
      <c r="K155">
        <f t="shared" si="13"/>
        <v>99</v>
      </c>
      <c r="L155" s="32">
        <f t="shared" si="14"/>
        <v>4950</v>
      </c>
      <c r="M155">
        <f t="shared" si="15"/>
        <v>0</v>
      </c>
      <c r="N155">
        <f t="shared" si="16"/>
        <v>1</v>
      </c>
      <c r="O155" s="4">
        <f t="shared" si="17"/>
        <v>4935</v>
      </c>
    </row>
    <row r="156" spans="8:15" x14ac:dyDescent="0.3">
      <c r="H156" s="2">
        <v>151</v>
      </c>
      <c r="I156">
        <v>0.16021289822655715</v>
      </c>
      <c r="J156">
        <f t="shared" si="12"/>
        <v>80</v>
      </c>
      <c r="K156">
        <f t="shared" si="13"/>
        <v>80</v>
      </c>
      <c r="L156" s="32">
        <f t="shared" si="14"/>
        <v>4000</v>
      </c>
      <c r="M156">
        <f t="shared" si="15"/>
        <v>0</v>
      </c>
      <c r="N156">
        <f t="shared" si="16"/>
        <v>20</v>
      </c>
      <c r="O156" s="4">
        <f t="shared" si="17"/>
        <v>3700</v>
      </c>
    </row>
    <row r="157" spans="8:15" x14ac:dyDescent="0.3">
      <c r="H157" s="2">
        <v>152</v>
      </c>
      <c r="I157">
        <v>0.55412325719141498</v>
      </c>
      <c r="J157">
        <f t="shared" si="12"/>
        <v>102</v>
      </c>
      <c r="K157">
        <f t="shared" si="13"/>
        <v>100</v>
      </c>
      <c r="L157" s="32">
        <f t="shared" si="14"/>
        <v>5000</v>
      </c>
      <c r="M157">
        <f t="shared" si="15"/>
        <v>2</v>
      </c>
      <c r="N157">
        <f t="shared" si="16"/>
        <v>0</v>
      </c>
      <c r="O157" s="4">
        <f t="shared" si="17"/>
        <v>4940</v>
      </c>
    </row>
    <row r="158" spans="8:15" x14ac:dyDescent="0.3">
      <c r="H158" s="2">
        <v>153</v>
      </c>
      <c r="I158">
        <v>0.1287065874670299</v>
      </c>
      <c r="J158">
        <f t="shared" si="12"/>
        <v>77</v>
      </c>
      <c r="K158">
        <f t="shared" si="13"/>
        <v>77</v>
      </c>
      <c r="L158" s="32">
        <f t="shared" si="14"/>
        <v>3850</v>
      </c>
      <c r="M158">
        <f t="shared" si="15"/>
        <v>0</v>
      </c>
      <c r="N158">
        <f t="shared" si="16"/>
        <v>23</v>
      </c>
      <c r="O158" s="4">
        <f t="shared" si="17"/>
        <v>3505</v>
      </c>
    </row>
    <row r="159" spans="8:15" x14ac:dyDescent="0.3">
      <c r="H159" s="2">
        <v>154</v>
      </c>
      <c r="I159">
        <v>0.66643968039188184</v>
      </c>
      <c r="J159">
        <f t="shared" si="12"/>
        <v>108</v>
      </c>
      <c r="K159">
        <f t="shared" si="13"/>
        <v>100</v>
      </c>
      <c r="L159" s="32">
        <f t="shared" si="14"/>
        <v>5000</v>
      </c>
      <c r="M159">
        <f t="shared" si="15"/>
        <v>8</v>
      </c>
      <c r="N159">
        <f t="shared" si="16"/>
        <v>0</v>
      </c>
      <c r="O159" s="4">
        <f t="shared" si="17"/>
        <v>4760</v>
      </c>
    </row>
    <row r="160" spans="8:15" x14ac:dyDescent="0.3">
      <c r="H160" s="2">
        <v>155</v>
      </c>
      <c r="I160">
        <v>2.4448064843126782E-2</v>
      </c>
      <c r="J160">
        <f t="shared" si="12"/>
        <v>60</v>
      </c>
      <c r="K160">
        <f t="shared" si="13"/>
        <v>60</v>
      </c>
      <c r="L160" s="32">
        <f t="shared" si="14"/>
        <v>3000</v>
      </c>
      <c r="M160">
        <f t="shared" si="15"/>
        <v>0</v>
      </c>
      <c r="N160">
        <f t="shared" si="16"/>
        <v>40</v>
      </c>
      <c r="O160" s="4">
        <f t="shared" si="17"/>
        <v>2400</v>
      </c>
    </row>
    <row r="161" spans="8:15" x14ac:dyDescent="0.3">
      <c r="H161" s="2">
        <v>156</v>
      </c>
      <c r="I161">
        <v>0.13869426961137088</v>
      </c>
      <c r="J161">
        <f t="shared" si="12"/>
        <v>78</v>
      </c>
      <c r="K161">
        <f t="shared" si="13"/>
        <v>78</v>
      </c>
      <c r="L161" s="32">
        <f t="shared" si="14"/>
        <v>3900</v>
      </c>
      <c r="M161">
        <f t="shared" si="15"/>
        <v>0</v>
      </c>
      <c r="N161">
        <f t="shared" si="16"/>
        <v>22</v>
      </c>
      <c r="O161" s="4">
        <f t="shared" si="17"/>
        <v>3570</v>
      </c>
    </row>
    <row r="162" spans="8:15" x14ac:dyDescent="0.3">
      <c r="H162" s="2">
        <v>157</v>
      </c>
      <c r="I162">
        <v>0.45725503289689218</v>
      </c>
      <c r="J162">
        <f t="shared" si="12"/>
        <v>97</v>
      </c>
      <c r="K162">
        <f t="shared" si="13"/>
        <v>97</v>
      </c>
      <c r="L162" s="32">
        <f t="shared" si="14"/>
        <v>4850</v>
      </c>
      <c r="M162">
        <f t="shared" si="15"/>
        <v>0</v>
      </c>
      <c r="N162">
        <f t="shared" si="16"/>
        <v>3</v>
      </c>
      <c r="O162" s="4">
        <f t="shared" si="17"/>
        <v>4805</v>
      </c>
    </row>
    <row r="163" spans="8:15" x14ac:dyDescent="0.3">
      <c r="H163" s="2">
        <v>158</v>
      </c>
      <c r="I163">
        <v>0.99159085070677233</v>
      </c>
      <c r="J163">
        <f t="shared" si="12"/>
        <v>147</v>
      </c>
      <c r="K163">
        <f t="shared" si="13"/>
        <v>100</v>
      </c>
      <c r="L163" s="32">
        <f t="shared" si="14"/>
        <v>5000</v>
      </c>
      <c r="M163">
        <f t="shared" si="15"/>
        <v>47</v>
      </c>
      <c r="N163">
        <f t="shared" si="16"/>
        <v>0</v>
      </c>
      <c r="O163" s="4">
        <f t="shared" si="17"/>
        <v>3590</v>
      </c>
    </row>
    <row r="164" spans="8:15" x14ac:dyDescent="0.3">
      <c r="H164" s="2">
        <v>159</v>
      </c>
      <c r="I164">
        <v>2.7270123701320315E-2</v>
      </c>
      <c r="J164">
        <f t="shared" si="12"/>
        <v>61</v>
      </c>
      <c r="K164">
        <f t="shared" si="13"/>
        <v>61</v>
      </c>
      <c r="L164" s="32">
        <f t="shared" si="14"/>
        <v>3050</v>
      </c>
      <c r="M164">
        <f t="shared" si="15"/>
        <v>0</v>
      </c>
      <c r="N164">
        <f t="shared" si="16"/>
        <v>39</v>
      </c>
      <c r="O164" s="4">
        <f t="shared" si="17"/>
        <v>2465</v>
      </c>
    </row>
    <row r="165" spans="8:15" x14ac:dyDescent="0.3">
      <c r="H165" s="2">
        <v>160</v>
      </c>
      <c r="I165">
        <v>0.93437875775638557</v>
      </c>
      <c r="J165">
        <f t="shared" si="12"/>
        <v>130</v>
      </c>
      <c r="K165">
        <f t="shared" si="13"/>
        <v>100</v>
      </c>
      <c r="L165" s="32">
        <f t="shared" si="14"/>
        <v>5000</v>
      </c>
      <c r="M165">
        <f t="shared" si="15"/>
        <v>30</v>
      </c>
      <c r="N165">
        <f t="shared" si="16"/>
        <v>0</v>
      </c>
      <c r="O165" s="4">
        <f t="shared" si="17"/>
        <v>4100</v>
      </c>
    </row>
    <row r="166" spans="8:15" x14ac:dyDescent="0.3">
      <c r="H166" s="2">
        <v>161</v>
      </c>
      <c r="I166">
        <v>0.62947421909201173</v>
      </c>
      <c r="J166">
        <f t="shared" si="12"/>
        <v>106</v>
      </c>
      <c r="K166">
        <f t="shared" si="13"/>
        <v>100</v>
      </c>
      <c r="L166" s="32">
        <f t="shared" si="14"/>
        <v>5000</v>
      </c>
      <c r="M166">
        <f t="shared" si="15"/>
        <v>6</v>
      </c>
      <c r="N166">
        <f t="shared" si="16"/>
        <v>0</v>
      </c>
      <c r="O166" s="4">
        <f t="shared" si="17"/>
        <v>4820</v>
      </c>
    </row>
    <row r="167" spans="8:15" x14ac:dyDescent="0.3">
      <c r="H167" s="2">
        <v>162</v>
      </c>
      <c r="I167">
        <v>0.22174655758908512</v>
      </c>
      <c r="J167">
        <f t="shared" si="12"/>
        <v>84</v>
      </c>
      <c r="K167">
        <f t="shared" si="13"/>
        <v>84</v>
      </c>
      <c r="L167" s="32">
        <f t="shared" si="14"/>
        <v>4200</v>
      </c>
      <c r="M167">
        <f t="shared" si="15"/>
        <v>0</v>
      </c>
      <c r="N167">
        <f t="shared" si="16"/>
        <v>16</v>
      </c>
      <c r="O167" s="4">
        <f t="shared" si="17"/>
        <v>3960</v>
      </c>
    </row>
    <row r="168" spans="8:15" x14ac:dyDescent="0.3">
      <c r="H168" s="2">
        <v>163</v>
      </c>
      <c r="I168">
        <v>2.1896843868462912E-2</v>
      </c>
      <c r="J168">
        <f t="shared" si="12"/>
        <v>59</v>
      </c>
      <c r="K168">
        <f t="shared" si="13"/>
        <v>59</v>
      </c>
      <c r="L168" s="32">
        <f t="shared" si="14"/>
        <v>2950</v>
      </c>
      <c r="M168">
        <f t="shared" si="15"/>
        <v>0</v>
      </c>
      <c r="N168">
        <f t="shared" si="16"/>
        <v>41</v>
      </c>
      <c r="O168" s="4">
        <f t="shared" si="17"/>
        <v>2335</v>
      </c>
    </row>
    <row r="169" spans="8:15" x14ac:dyDescent="0.3">
      <c r="H169" s="2">
        <v>164</v>
      </c>
      <c r="I169">
        <v>0.85826740122656386</v>
      </c>
      <c r="J169">
        <f t="shared" si="12"/>
        <v>121</v>
      </c>
      <c r="K169">
        <f t="shared" si="13"/>
        <v>100</v>
      </c>
      <c r="L169" s="32">
        <f t="shared" si="14"/>
        <v>5000</v>
      </c>
      <c r="M169">
        <f t="shared" si="15"/>
        <v>21</v>
      </c>
      <c r="N169">
        <f t="shared" si="16"/>
        <v>0</v>
      </c>
      <c r="O169" s="4">
        <f t="shared" si="17"/>
        <v>4370</v>
      </c>
    </row>
    <row r="170" spans="8:15" x14ac:dyDescent="0.3">
      <c r="H170" s="2">
        <v>165</v>
      </c>
      <c r="I170">
        <v>0.95595805964995029</v>
      </c>
      <c r="J170">
        <f t="shared" si="12"/>
        <v>134</v>
      </c>
      <c r="K170">
        <f t="shared" si="13"/>
        <v>100</v>
      </c>
      <c r="L170" s="32">
        <f t="shared" si="14"/>
        <v>5000</v>
      </c>
      <c r="M170">
        <f t="shared" si="15"/>
        <v>34</v>
      </c>
      <c r="N170">
        <f t="shared" si="16"/>
        <v>0</v>
      </c>
      <c r="O170" s="4">
        <f t="shared" si="17"/>
        <v>3980</v>
      </c>
    </row>
    <row r="171" spans="8:15" x14ac:dyDescent="0.3">
      <c r="H171" s="2">
        <v>166</v>
      </c>
      <c r="I171">
        <v>3.6076251484029709E-2</v>
      </c>
      <c r="J171">
        <f t="shared" si="12"/>
        <v>64</v>
      </c>
      <c r="K171">
        <f t="shared" si="13"/>
        <v>64</v>
      </c>
      <c r="L171" s="32">
        <f t="shared" si="14"/>
        <v>3200</v>
      </c>
      <c r="M171">
        <f t="shared" si="15"/>
        <v>0</v>
      </c>
      <c r="N171">
        <f t="shared" si="16"/>
        <v>36</v>
      </c>
      <c r="O171" s="4">
        <f t="shared" si="17"/>
        <v>2660</v>
      </c>
    </row>
    <row r="172" spans="8:15" x14ac:dyDescent="0.3">
      <c r="H172" s="2">
        <v>167</v>
      </c>
      <c r="I172">
        <v>0.7413906191980667</v>
      </c>
      <c r="J172">
        <f t="shared" si="12"/>
        <v>112</v>
      </c>
      <c r="K172">
        <f t="shared" si="13"/>
        <v>100</v>
      </c>
      <c r="L172" s="32">
        <f t="shared" si="14"/>
        <v>5000</v>
      </c>
      <c r="M172">
        <f t="shared" si="15"/>
        <v>12</v>
      </c>
      <c r="N172">
        <f t="shared" si="16"/>
        <v>0</v>
      </c>
      <c r="O172" s="4">
        <f t="shared" si="17"/>
        <v>4640</v>
      </c>
    </row>
    <row r="173" spans="8:15" x14ac:dyDescent="0.3">
      <c r="H173" s="2">
        <v>168</v>
      </c>
      <c r="I173">
        <v>0.49045051027405684</v>
      </c>
      <c r="J173">
        <f t="shared" si="12"/>
        <v>99</v>
      </c>
      <c r="K173">
        <f t="shared" si="13"/>
        <v>99</v>
      </c>
      <c r="L173" s="32">
        <f t="shared" si="14"/>
        <v>4950</v>
      </c>
      <c r="M173">
        <f t="shared" si="15"/>
        <v>0</v>
      </c>
      <c r="N173">
        <f t="shared" si="16"/>
        <v>1</v>
      </c>
      <c r="O173" s="4">
        <f t="shared" si="17"/>
        <v>4935</v>
      </c>
    </row>
    <row r="174" spans="8:15" x14ac:dyDescent="0.3">
      <c r="H174" s="2">
        <v>169</v>
      </c>
      <c r="I174">
        <v>4.4764284003484534E-2</v>
      </c>
      <c r="J174">
        <f t="shared" si="12"/>
        <v>66</v>
      </c>
      <c r="K174">
        <f t="shared" si="13"/>
        <v>66</v>
      </c>
      <c r="L174" s="32">
        <f t="shared" si="14"/>
        <v>3300</v>
      </c>
      <c r="M174">
        <f t="shared" si="15"/>
        <v>0</v>
      </c>
      <c r="N174">
        <f t="shared" si="16"/>
        <v>34</v>
      </c>
      <c r="O174" s="4">
        <f t="shared" si="17"/>
        <v>2790</v>
      </c>
    </row>
    <row r="175" spans="8:15" x14ac:dyDescent="0.3">
      <c r="H175" s="2">
        <v>170</v>
      </c>
      <c r="I175">
        <v>0.21863518084678157</v>
      </c>
      <c r="J175">
        <f t="shared" si="12"/>
        <v>84</v>
      </c>
      <c r="K175">
        <f t="shared" si="13"/>
        <v>84</v>
      </c>
      <c r="L175" s="32">
        <f t="shared" si="14"/>
        <v>4200</v>
      </c>
      <c r="M175">
        <f t="shared" si="15"/>
        <v>0</v>
      </c>
      <c r="N175">
        <f t="shared" si="16"/>
        <v>16</v>
      </c>
      <c r="O175" s="4">
        <f t="shared" si="17"/>
        <v>3960</v>
      </c>
    </row>
    <row r="176" spans="8:15" x14ac:dyDescent="0.3">
      <c r="H176" s="2">
        <v>171</v>
      </c>
      <c r="I176">
        <v>0.40753291578160933</v>
      </c>
      <c r="J176">
        <f t="shared" si="12"/>
        <v>95</v>
      </c>
      <c r="K176">
        <f t="shared" si="13"/>
        <v>95</v>
      </c>
      <c r="L176" s="32">
        <f t="shared" si="14"/>
        <v>4750</v>
      </c>
      <c r="M176">
        <f t="shared" si="15"/>
        <v>0</v>
      </c>
      <c r="N176">
        <f t="shared" si="16"/>
        <v>5</v>
      </c>
      <c r="O176" s="4">
        <f t="shared" si="17"/>
        <v>4675</v>
      </c>
    </row>
    <row r="177" spans="8:15" x14ac:dyDescent="0.3">
      <c r="H177" s="2">
        <v>172</v>
      </c>
      <c r="I177">
        <v>0.80176607418974677</v>
      </c>
      <c r="J177">
        <f t="shared" si="12"/>
        <v>116</v>
      </c>
      <c r="K177">
        <f t="shared" si="13"/>
        <v>100</v>
      </c>
      <c r="L177" s="32">
        <f t="shared" si="14"/>
        <v>5000</v>
      </c>
      <c r="M177">
        <f t="shared" si="15"/>
        <v>16</v>
      </c>
      <c r="N177">
        <f t="shared" si="16"/>
        <v>0</v>
      </c>
      <c r="O177" s="4">
        <f t="shared" si="17"/>
        <v>4520</v>
      </c>
    </row>
    <row r="178" spans="8:15" x14ac:dyDescent="0.3">
      <c r="H178" s="2">
        <v>173</v>
      </c>
      <c r="I178">
        <v>0.28255202131052393</v>
      </c>
      <c r="J178">
        <f t="shared" si="12"/>
        <v>88</v>
      </c>
      <c r="K178">
        <f t="shared" si="13"/>
        <v>88</v>
      </c>
      <c r="L178" s="32">
        <f t="shared" si="14"/>
        <v>4400</v>
      </c>
      <c r="M178">
        <f t="shared" si="15"/>
        <v>0</v>
      </c>
      <c r="N178">
        <f t="shared" si="16"/>
        <v>12</v>
      </c>
      <c r="O178" s="4">
        <f t="shared" si="17"/>
        <v>4220</v>
      </c>
    </row>
    <row r="179" spans="8:15" x14ac:dyDescent="0.3">
      <c r="H179" s="2">
        <v>174</v>
      </c>
      <c r="I179">
        <v>0.43546929375062049</v>
      </c>
      <c r="J179">
        <f t="shared" si="12"/>
        <v>96</v>
      </c>
      <c r="K179">
        <f t="shared" si="13"/>
        <v>96</v>
      </c>
      <c r="L179" s="32">
        <f t="shared" si="14"/>
        <v>4800</v>
      </c>
      <c r="M179">
        <f t="shared" si="15"/>
        <v>0</v>
      </c>
      <c r="N179">
        <f t="shared" si="16"/>
        <v>4</v>
      </c>
      <c r="O179" s="4">
        <f t="shared" si="17"/>
        <v>4740</v>
      </c>
    </row>
    <row r="180" spans="8:15" x14ac:dyDescent="0.3">
      <c r="H180" s="2">
        <v>175</v>
      </c>
      <c r="I180">
        <v>0.32751248347730788</v>
      </c>
      <c r="J180">
        <f t="shared" si="12"/>
        <v>91</v>
      </c>
      <c r="K180">
        <f t="shared" si="13"/>
        <v>91</v>
      </c>
      <c r="L180" s="32">
        <f t="shared" si="14"/>
        <v>4550</v>
      </c>
      <c r="M180">
        <f t="shared" si="15"/>
        <v>0</v>
      </c>
      <c r="N180">
        <f t="shared" si="16"/>
        <v>9</v>
      </c>
      <c r="O180" s="4">
        <f t="shared" si="17"/>
        <v>4415</v>
      </c>
    </row>
    <row r="181" spans="8:15" x14ac:dyDescent="0.3">
      <c r="H181" s="2">
        <v>176</v>
      </c>
      <c r="I181">
        <v>0.58877044800995471</v>
      </c>
      <c r="J181">
        <f t="shared" si="12"/>
        <v>104</v>
      </c>
      <c r="K181">
        <f t="shared" si="13"/>
        <v>100</v>
      </c>
      <c r="L181" s="32">
        <f t="shared" si="14"/>
        <v>5000</v>
      </c>
      <c r="M181">
        <f t="shared" si="15"/>
        <v>4</v>
      </c>
      <c r="N181">
        <f t="shared" si="16"/>
        <v>0</v>
      </c>
      <c r="O181" s="4">
        <f t="shared" si="17"/>
        <v>4880</v>
      </c>
    </row>
    <row r="182" spans="8:15" x14ac:dyDescent="0.3">
      <c r="H182" s="2">
        <v>177</v>
      </c>
      <c r="I182">
        <v>0.88282349364431389</v>
      </c>
      <c r="J182">
        <f t="shared" si="12"/>
        <v>123</v>
      </c>
      <c r="K182">
        <f t="shared" si="13"/>
        <v>100</v>
      </c>
      <c r="L182" s="32">
        <f t="shared" si="14"/>
        <v>5000</v>
      </c>
      <c r="M182">
        <f t="shared" si="15"/>
        <v>23</v>
      </c>
      <c r="N182">
        <f t="shared" si="16"/>
        <v>0</v>
      </c>
      <c r="O182" s="4">
        <f t="shared" si="17"/>
        <v>4310</v>
      </c>
    </row>
    <row r="183" spans="8:15" x14ac:dyDescent="0.3">
      <c r="H183" s="2">
        <v>178</v>
      </c>
      <c r="I183">
        <v>0.96518650662147021</v>
      </c>
      <c r="J183">
        <f t="shared" si="12"/>
        <v>136</v>
      </c>
      <c r="K183">
        <f t="shared" si="13"/>
        <v>100</v>
      </c>
      <c r="L183" s="32">
        <f t="shared" si="14"/>
        <v>5000</v>
      </c>
      <c r="M183">
        <f t="shared" si="15"/>
        <v>36</v>
      </c>
      <c r="N183">
        <f t="shared" si="16"/>
        <v>0</v>
      </c>
      <c r="O183" s="4">
        <f t="shared" si="17"/>
        <v>3920</v>
      </c>
    </row>
    <row r="184" spans="8:15" x14ac:dyDescent="0.3">
      <c r="H184" s="2">
        <v>179</v>
      </c>
      <c r="I184">
        <v>0.25952037984528742</v>
      </c>
      <c r="J184">
        <f t="shared" si="12"/>
        <v>87</v>
      </c>
      <c r="K184">
        <f t="shared" si="13"/>
        <v>87</v>
      </c>
      <c r="L184" s="32">
        <f t="shared" si="14"/>
        <v>4350</v>
      </c>
      <c r="M184">
        <f t="shared" si="15"/>
        <v>0</v>
      </c>
      <c r="N184">
        <f t="shared" si="16"/>
        <v>13</v>
      </c>
      <c r="O184" s="4">
        <f t="shared" si="17"/>
        <v>4155</v>
      </c>
    </row>
    <row r="185" spans="8:15" x14ac:dyDescent="0.3">
      <c r="H185" s="2">
        <v>180</v>
      </c>
      <c r="I185">
        <v>1.6626494675760717E-2</v>
      </c>
      <c r="J185">
        <f t="shared" si="12"/>
        <v>57</v>
      </c>
      <c r="K185">
        <f t="shared" si="13"/>
        <v>57</v>
      </c>
      <c r="L185" s="32">
        <f t="shared" si="14"/>
        <v>2850</v>
      </c>
      <c r="M185">
        <f t="shared" si="15"/>
        <v>0</v>
      </c>
      <c r="N185">
        <f t="shared" si="16"/>
        <v>43</v>
      </c>
      <c r="O185" s="4">
        <f t="shared" si="17"/>
        <v>2205</v>
      </c>
    </row>
    <row r="186" spans="8:15" x14ac:dyDescent="0.3">
      <c r="H186" s="2">
        <v>181</v>
      </c>
      <c r="I186">
        <v>0.34289232050898388</v>
      </c>
      <c r="J186">
        <f t="shared" si="12"/>
        <v>91</v>
      </c>
      <c r="K186">
        <f t="shared" si="13"/>
        <v>91</v>
      </c>
      <c r="L186" s="32">
        <f t="shared" si="14"/>
        <v>4550</v>
      </c>
      <c r="M186">
        <f t="shared" si="15"/>
        <v>0</v>
      </c>
      <c r="N186">
        <f t="shared" si="16"/>
        <v>9</v>
      </c>
      <c r="O186" s="4">
        <f t="shared" si="17"/>
        <v>4415</v>
      </c>
    </row>
    <row r="187" spans="8:15" x14ac:dyDescent="0.3">
      <c r="H187" s="2">
        <v>182</v>
      </c>
      <c r="I187">
        <v>0.73322155356318419</v>
      </c>
      <c r="J187">
        <f t="shared" si="12"/>
        <v>112</v>
      </c>
      <c r="K187">
        <f t="shared" si="13"/>
        <v>100</v>
      </c>
      <c r="L187" s="32">
        <f t="shared" si="14"/>
        <v>5000</v>
      </c>
      <c r="M187">
        <f t="shared" si="15"/>
        <v>12</v>
      </c>
      <c r="N187">
        <f t="shared" si="16"/>
        <v>0</v>
      </c>
      <c r="O187" s="4">
        <f t="shared" si="17"/>
        <v>4640</v>
      </c>
    </row>
    <row r="188" spans="8:15" x14ac:dyDescent="0.3">
      <c r="H188" s="2">
        <v>183</v>
      </c>
      <c r="I188">
        <v>0.74239495454944238</v>
      </c>
      <c r="J188">
        <f t="shared" si="12"/>
        <v>113</v>
      </c>
      <c r="K188">
        <f t="shared" si="13"/>
        <v>100</v>
      </c>
      <c r="L188" s="32">
        <f t="shared" si="14"/>
        <v>5000</v>
      </c>
      <c r="M188">
        <f t="shared" si="15"/>
        <v>13</v>
      </c>
      <c r="N188">
        <f t="shared" si="16"/>
        <v>0</v>
      </c>
      <c r="O188" s="4">
        <f t="shared" si="17"/>
        <v>4610</v>
      </c>
    </row>
    <row r="189" spans="8:15" x14ac:dyDescent="0.3">
      <c r="H189" s="2">
        <v>184</v>
      </c>
      <c r="I189">
        <v>0.55878819154344461</v>
      </c>
      <c r="J189">
        <f t="shared" si="12"/>
        <v>102</v>
      </c>
      <c r="K189">
        <f t="shared" si="13"/>
        <v>100</v>
      </c>
      <c r="L189" s="32">
        <f t="shared" si="14"/>
        <v>5000</v>
      </c>
      <c r="M189">
        <f t="shared" si="15"/>
        <v>2</v>
      </c>
      <c r="N189">
        <f t="shared" si="16"/>
        <v>0</v>
      </c>
      <c r="O189" s="4">
        <f t="shared" si="17"/>
        <v>4940</v>
      </c>
    </row>
    <row r="190" spans="8:15" x14ac:dyDescent="0.3">
      <c r="H190" s="2">
        <v>185</v>
      </c>
      <c r="I190">
        <v>0.96804000673783164</v>
      </c>
      <c r="J190">
        <f t="shared" si="12"/>
        <v>137</v>
      </c>
      <c r="K190">
        <f t="shared" si="13"/>
        <v>100</v>
      </c>
      <c r="L190" s="32">
        <f t="shared" si="14"/>
        <v>5000</v>
      </c>
      <c r="M190">
        <f t="shared" si="15"/>
        <v>37</v>
      </c>
      <c r="N190">
        <f t="shared" si="16"/>
        <v>0</v>
      </c>
      <c r="O190" s="4">
        <f t="shared" si="17"/>
        <v>3890</v>
      </c>
    </row>
    <row r="191" spans="8:15" x14ac:dyDescent="0.3">
      <c r="H191" s="2">
        <v>186</v>
      </c>
      <c r="I191">
        <v>0.85036492070066694</v>
      </c>
      <c r="J191">
        <f t="shared" si="12"/>
        <v>120</v>
      </c>
      <c r="K191">
        <f t="shared" si="13"/>
        <v>100</v>
      </c>
      <c r="L191" s="32">
        <f t="shared" si="14"/>
        <v>5000</v>
      </c>
      <c r="M191">
        <f t="shared" si="15"/>
        <v>20</v>
      </c>
      <c r="N191">
        <f t="shared" si="16"/>
        <v>0</v>
      </c>
      <c r="O191" s="4">
        <f t="shared" si="17"/>
        <v>4400</v>
      </c>
    </row>
    <row r="192" spans="8:15" x14ac:dyDescent="0.3">
      <c r="H192" s="2">
        <v>187</v>
      </c>
      <c r="I192">
        <v>0.30445963878930149</v>
      </c>
      <c r="J192">
        <f t="shared" si="12"/>
        <v>89</v>
      </c>
      <c r="K192">
        <f t="shared" si="13"/>
        <v>89</v>
      </c>
      <c r="L192" s="32">
        <f t="shared" si="14"/>
        <v>4450</v>
      </c>
      <c r="M192">
        <f t="shared" si="15"/>
        <v>0</v>
      </c>
      <c r="N192">
        <f t="shared" si="16"/>
        <v>11</v>
      </c>
      <c r="O192" s="4">
        <f t="shared" si="17"/>
        <v>4285</v>
      </c>
    </row>
    <row r="193" spans="8:15" x14ac:dyDescent="0.3">
      <c r="H193" s="2">
        <v>188</v>
      </c>
      <c r="I193">
        <v>0.84215230298768462</v>
      </c>
      <c r="J193">
        <f t="shared" si="12"/>
        <v>120</v>
      </c>
      <c r="K193">
        <f t="shared" si="13"/>
        <v>100</v>
      </c>
      <c r="L193" s="32">
        <f t="shared" si="14"/>
        <v>5000</v>
      </c>
      <c r="M193">
        <f t="shared" si="15"/>
        <v>20</v>
      </c>
      <c r="N193">
        <f t="shared" si="16"/>
        <v>0</v>
      </c>
      <c r="O193" s="4">
        <f t="shared" si="17"/>
        <v>4400</v>
      </c>
    </row>
    <row r="194" spans="8:15" x14ac:dyDescent="0.3">
      <c r="H194" s="2">
        <v>189</v>
      </c>
      <c r="I194">
        <v>0.57945173253512028</v>
      </c>
      <c r="J194">
        <f t="shared" si="12"/>
        <v>104</v>
      </c>
      <c r="K194">
        <f t="shared" si="13"/>
        <v>100</v>
      </c>
      <c r="L194" s="32">
        <f t="shared" si="14"/>
        <v>5000</v>
      </c>
      <c r="M194">
        <f t="shared" si="15"/>
        <v>4</v>
      </c>
      <c r="N194">
        <f t="shared" si="16"/>
        <v>0</v>
      </c>
      <c r="O194" s="4">
        <f t="shared" si="17"/>
        <v>4880</v>
      </c>
    </row>
    <row r="195" spans="8:15" x14ac:dyDescent="0.3">
      <c r="H195" s="2">
        <v>190</v>
      </c>
      <c r="I195">
        <v>0.27603643859557792</v>
      </c>
      <c r="J195">
        <f t="shared" si="12"/>
        <v>88</v>
      </c>
      <c r="K195">
        <f t="shared" si="13"/>
        <v>88</v>
      </c>
      <c r="L195" s="32">
        <f t="shared" si="14"/>
        <v>4400</v>
      </c>
      <c r="M195">
        <f t="shared" si="15"/>
        <v>0</v>
      </c>
      <c r="N195">
        <f t="shared" si="16"/>
        <v>12</v>
      </c>
      <c r="O195" s="4">
        <f t="shared" si="17"/>
        <v>4220</v>
      </c>
    </row>
    <row r="196" spans="8:15" x14ac:dyDescent="0.3">
      <c r="H196" s="2">
        <v>191</v>
      </c>
      <c r="I196">
        <v>0.61523208243443939</v>
      </c>
      <c r="J196">
        <f t="shared" si="12"/>
        <v>105</v>
      </c>
      <c r="K196">
        <f t="shared" si="13"/>
        <v>100</v>
      </c>
      <c r="L196" s="32">
        <f t="shared" si="14"/>
        <v>5000</v>
      </c>
      <c r="M196">
        <f t="shared" si="15"/>
        <v>5</v>
      </c>
      <c r="N196">
        <f t="shared" si="16"/>
        <v>0</v>
      </c>
      <c r="O196" s="4">
        <f t="shared" si="17"/>
        <v>4850</v>
      </c>
    </row>
    <row r="197" spans="8:15" x14ac:dyDescent="0.3">
      <c r="H197" s="2">
        <v>192</v>
      </c>
      <c r="I197">
        <v>0.92717136496605557</v>
      </c>
      <c r="J197">
        <f t="shared" si="12"/>
        <v>129</v>
      </c>
      <c r="K197">
        <f t="shared" si="13"/>
        <v>100</v>
      </c>
      <c r="L197" s="32">
        <f t="shared" si="14"/>
        <v>5000</v>
      </c>
      <c r="M197">
        <f t="shared" si="15"/>
        <v>29</v>
      </c>
      <c r="N197">
        <f t="shared" si="16"/>
        <v>0</v>
      </c>
      <c r="O197" s="4">
        <f t="shared" si="17"/>
        <v>4130</v>
      </c>
    </row>
    <row r="198" spans="8:15" x14ac:dyDescent="0.3">
      <c r="H198" s="2">
        <v>193</v>
      </c>
      <c r="I198">
        <v>0.70828905764087668</v>
      </c>
      <c r="J198">
        <f t="shared" si="12"/>
        <v>110</v>
      </c>
      <c r="K198">
        <f t="shared" si="13"/>
        <v>100</v>
      </c>
      <c r="L198" s="32">
        <f t="shared" si="14"/>
        <v>5000</v>
      </c>
      <c r="M198">
        <f t="shared" si="15"/>
        <v>10</v>
      </c>
      <c r="N198">
        <f t="shared" si="16"/>
        <v>0</v>
      </c>
      <c r="O198" s="4">
        <f t="shared" si="17"/>
        <v>4700</v>
      </c>
    </row>
    <row r="199" spans="8:15" x14ac:dyDescent="0.3">
      <c r="H199" s="2">
        <v>194</v>
      </c>
      <c r="I199">
        <v>0.73494208268935979</v>
      </c>
      <c r="J199">
        <f t="shared" ref="J199:J262" si="18">MAX(INT(_xlfn.NORM.INV(I199,$F$5,$F$6)),0)</f>
        <v>112</v>
      </c>
      <c r="K199">
        <f t="shared" ref="K199:K262" si="19">IF(J199&gt;=$B$13,$B$13,J199)</f>
        <v>100</v>
      </c>
      <c r="L199" s="32">
        <f t="shared" ref="L199:L262" si="20">K199*$B$7</f>
        <v>5000</v>
      </c>
      <c r="M199">
        <f t="shared" ref="M199:M262" si="21">IF(J199&gt;=$B$13,J199-$B$13,0)</f>
        <v>12</v>
      </c>
      <c r="N199">
        <f t="shared" ref="N199:N262" si="22">IF(J199&lt;=$B$13,$B$13-J199,0)</f>
        <v>0</v>
      </c>
      <c r="O199" s="4">
        <f t="shared" ref="O199:O262" si="23">K199*($B$7)-M199*$B$10-N199*$B$9</f>
        <v>4640</v>
      </c>
    </row>
    <row r="200" spans="8:15" x14ac:dyDescent="0.3">
      <c r="H200" s="2">
        <v>195</v>
      </c>
      <c r="I200">
        <v>0.72742324044472806</v>
      </c>
      <c r="J200">
        <f t="shared" si="18"/>
        <v>112</v>
      </c>
      <c r="K200">
        <f t="shared" si="19"/>
        <v>100</v>
      </c>
      <c r="L200" s="32">
        <f t="shared" si="20"/>
        <v>5000</v>
      </c>
      <c r="M200">
        <f t="shared" si="21"/>
        <v>12</v>
      </c>
      <c r="N200">
        <f t="shared" si="22"/>
        <v>0</v>
      </c>
      <c r="O200" s="4">
        <f t="shared" si="23"/>
        <v>4640</v>
      </c>
    </row>
    <row r="201" spans="8:15" x14ac:dyDescent="0.3">
      <c r="H201" s="2">
        <v>196</v>
      </c>
      <c r="I201">
        <v>0.64707089114341265</v>
      </c>
      <c r="J201">
        <f t="shared" si="18"/>
        <v>107</v>
      </c>
      <c r="K201">
        <f t="shared" si="19"/>
        <v>100</v>
      </c>
      <c r="L201" s="32">
        <f t="shared" si="20"/>
        <v>5000</v>
      </c>
      <c r="M201">
        <f t="shared" si="21"/>
        <v>7</v>
      </c>
      <c r="N201">
        <f t="shared" si="22"/>
        <v>0</v>
      </c>
      <c r="O201" s="4">
        <f t="shared" si="23"/>
        <v>4790</v>
      </c>
    </row>
    <row r="202" spans="8:15" x14ac:dyDescent="0.3">
      <c r="H202" s="2">
        <v>197</v>
      </c>
      <c r="I202">
        <v>0.84499267553752577</v>
      </c>
      <c r="J202">
        <f t="shared" si="18"/>
        <v>120</v>
      </c>
      <c r="K202">
        <f t="shared" si="19"/>
        <v>100</v>
      </c>
      <c r="L202" s="32">
        <f t="shared" si="20"/>
        <v>5000</v>
      </c>
      <c r="M202">
        <f t="shared" si="21"/>
        <v>20</v>
      </c>
      <c r="N202">
        <f t="shared" si="22"/>
        <v>0</v>
      </c>
      <c r="O202" s="4">
        <f t="shared" si="23"/>
        <v>4400</v>
      </c>
    </row>
    <row r="203" spans="8:15" x14ac:dyDescent="0.3">
      <c r="H203" s="2">
        <v>198</v>
      </c>
      <c r="I203">
        <v>0.44980605568107079</v>
      </c>
      <c r="J203">
        <f t="shared" si="18"/>
        <v>97</v>
      </c>
      <c r="K203">
        <f t="shared" si="19"/>
        <v>97</v>
      </c>
      <c r="L203" s="32">
        <f t="shared" si="20"/>
        <v>4850</v>
      </c>
      <c r="M203">
        <f t="shared" si="21"/>
        <v>0</v>
      </c>
      <c r="N203">
        <f t="shared" si="22"/>
        <v>3</v>
      </c>
      <c r="O203" s="4">
        <f t="shared" si="23"/>
        <v>4805</v>
      </c>
    </row>
    <row r="204" spans="8:15" x14ac:dyDescent="0.3">
      <c r="H204" s="2">
        <v>199</v>
      </c>
      <c r="I204">
        <v>0.76801662291289052</v>
      </c>
      <c r="J204">
        <f t="shared" si="18"/>
        <v>114</v>
      </c>
      <c r="K204">
        <f t="shared" si="19"/>
        <v>100</v>
      </c>
      <c r="L204" s="32">
        <f t="shared" si="20"/>
        <v>5000</v>
      </c>
      <c r="M204">
        <f t="shared" si="21"/>
        <v>14</v>
      </c>
      <c r="N204">
        <f t="shared" si="22"/>
        <v>0</v>
      </c>
      <c r="O204" s="4">
        <f t="shared" si="23"/>
        <v>4580</v>
      </c>
    </row>
    <row r="205" spans="8:15" x14ac:dyDescent="0.3">
      <c r="H205" s="2">
        <v>200</v>
      </c>
      <c r="I205">
        <v>0.5692184647545887</v>
      </c>
      <c r="J205">
        <f t="shared" si="18"/>
        <v>103</v>
      </c>
      <c r="K205">
        <f t="shared" si="19"/>
        <v>100</v>
      </c>
      <c r="L205" s="32">
        <f t="shared" si="20"/>
        <v>5000</v>
      </c>
      <c r="M205">
        <f t="shared" si="21"/>
        <v>3</v>
      </c>
      <c r="N205">
        <f t="shared" si="22"/>
        <v>0</v>
      </c>
      <c r="O205" s="4">
        <f t="shared" si="23"/>
        <v>4910</v>
      </c>
    </row>
    <row r="206" spans="8:15" x14ac:dyDescent="0.3">
      <c r="H206" s="2">
        <v>201</v>
      </c>
      <c r="I206">
        <v>0.73052248442834233</v>
      </c>
      <c r="J206">
        <f t="shared" si="18"/>
        <v>112</v>
      </c>
      <c r="K206">
        <f t="shared" si="19"/>
        <v>100</v>
      </c>
      <c r="L206" s="32">
        <f t="shared" si="20"/>
        <v>5000</v>
      </c>
      <c r="M206">
        <f t="shared" si="21"/>
        <v>12</v>
      </c>
      <c r="N206">
        <f t="shared" si="22"/>
        <v>0</v>
      </c>
      <c r="O206" s="4">
        <f t="shared" si="23"/>
        <v>4640</v>
      </c>
    </row>
    <row r="207" spans="8:15" x14ac:dyDescent="0.3">
      <c r="H207" s="2">
        <v>202</v>
      </c>
      <c r="I207">
        <v>0.96885339523354153</v>
      </c>
      <c r="J207">
        <f t="shared" si="18"/>
        <v>137</v>
      </c>
      <c r="K207">
        <f t="shared" si="19"/>
        <v>100</v>
      </c>
      <c r="L207" s="32">
        <f t="shared" si="20"/>
        <v>5000</v>
      </c>
      <c r="M207">
        <f t="shared" si="21"/>
        <v>37</v>
      </c>
      <c r="N207">
        <f t="shared" si="22"/>
        <v>0</v>
      </c>
      <c r="O207" s="4">
        <f t="shared" si="23"/>
        <v>3890</v>
      </c>
    </row>
    <row r="208" spans="8:15" x14ac:dyDescent="0.3">
      <c r="H208" s="2">
        <v>203</v>
      </c>
      <c r="I208">
        <v>0.87988015268947706</v>
      </c>
      <c r="J208">
        <f t="shared" si="18"/>
        <v>123</v>
      </c>
      <c r="K208">
        <f t="shared" si="19"/>
        <v>100</v>
      </c>
      <c r="L208" s="32">
        <f t="shared" si="20"/>
        <v>5000</v>
      </c>
      <c r="M208">
        <f t="shared" si="21"/>
        <v>23</v>
      </c>
      <c r="N208">
        <f t="shared" si="22"/>
        <v>0</v>
      </c>
      <c r="O208" s="4">
        <f t="shared" si="23"/>
        <v>4310</v>
      </c>
    </row>
    <row r="209" spans="8:15" x14ac:dyDescent="0.3">
      <c r="H209" s="2">
        <v>204</v>
      </c>
      <c r="I209">
        <v>0.43885946277035182</v>
      </c>
      <c r="J209">
        <f t="shared" si="18"/>
        <v>96</v>
      </c>
      <c r="K209">
        <f t="shared" si="19"/>
        <v>96</v>
      </c>
      <c r="L209" s="32">
        <f t="shared" si="20"/>
        <v>4800</v>
      </c>
      <c r="M209">
        <f t="shared" si="21"/>
        <v>0</v>
      </c>
      <c r="N209">
        <f t="shared" si="22"/>
        <v>4</v>
      </c>
      <c r="O209" s="4">
        <f t="shared" si="23"/>
        <v>4740</v>
      </c>
    </row>
    <row r="210" spans="8:15" x14ac:dyDescent="0.3">
      <c r="H210" s="2">
        <v>205</v>
      </c>
      <c r="I210">
        <v>0.89091992556482635</v>
      </c>
      <c r="J210">
        <f t="shared" si="18"/>
        <v>124</v>
      </c>
      <c r="K210">
        <f t="shared" si="19"/>
        <v>100</v>
      </c>
      <c r="L210" s="32">
        <f t="shared" si="20"/>
        <v>5000</v>
      </c>
      <c r="M210">
        <f t="shared" si="21"/>
        <v>24</v>
      </c>
      <c r="N210">
        <f t="shared" si="22"/>
        <v>0</v>
      </c>
      <c r="O210" s="4">
        <f t="shared" si="23"/>
        <v>4280</v>
      </c>
    </row>
    <row r="211" spans="8:15" x14ac:dyDescent="0.3">
      <c r="H211" s="2">
        <v>206</v>
      </c>
      <c r="I211">
        <v>0.72264822651255711</v>
      </c>
      <c r="J211">
        <f t="shared" si="18"/>
        <v>111</v>
      </c>
      <c r="K211">
        <f t="shared" si="19"/>
        <v>100</v>
      </c>
      <c r="L211" s="32">
        <f t="shared" si="20"/>
        <v>5000</v>
      </c>
      <c r="M211">
        <f t="shared" si="21"/>
        <v>11</v>
      </c>
      <c r="N211">
        <f t="shared" si="22"/>
        <v>0</v>
      </c>
      <c r="O211" s="4">
        <f t="shared" si="23"/>
        <v>4670</v>
      </c>
    </row>
    <row r="212" spans="8:15" x14ac:dyDescent="0.3">
      <c r="H212" s="2">
        <v>207</v>
      </c>
      <c r="I212">
        <v>0.25716877422518292</v>
      </c>
      <c r="J212">
        <f t="shared" si="18"/>
        <v>86</v>
      </c>
      <c r="K212">
        <f t="shared" si="19"/>
        <v>86</v>
      </c>
      <c r="L212" s="32">
        <f t="shared" si="20"/>
        <v>4300</v>
      </c>
      <c r="M212">
        <f t="shared" si="21"/>
        <v>0</v>
      </c>
      <c r="N212">
        <f t="shared" si="22"/>
        <v>14</v>
      </c>
      <c r="O212" s="4">
        <f t="shared" si="23"/>
        <v>4090</v>
      </c>
    </row>
    <row r="213" spans="8:15" x14ac:dyDescent="0.3">
      <c r="H213" s="2">
        <v>208</v>
      </c>
      <c r="I213">
        <v>0.95032809128986839</v>
      </c>
      <c r="J213">
        <f t="shared" si="18"/>
        <v>132</v>
      </c>
      <c r="K213">
        <f t="shared" si="19"/>
        <v>100</v>
      </c>
      <c r="L213" s="32">
        <f t="shared" si="20"/>
        <v>5000</v>
      </c>
      <c r="M213">
        <f t="shared" si="21"/>
        <v>32</v>
      </c>
      <c r="N213">
        <f t="shared" si="22"/>
        <v>0</v>
      </c>
      <c r="O213" s="4">
        <f t="shared" si="23"/>
        <v>4040</v>
      </c>
    </row>
    <row r="214" spans="8:15" x14ac:dyDescent="0.3">
      <c r="H214" s="2">
        <v>209</v>
      </c>
      <c r="I214">
        <v>0.70267508307654059</v>
      </c>
      <c r="J214">
        <f t="shared" si="18"/>
        <v>110</v>
      </c>
      <c r="K214">
        <f t="shared" si="19"/>
        <v>100</v>
      </c>
      <c r="L214" s="32">
        <f t="shared" si="20"/>
        <v>5000</v>
      </c>
      <c r="M214">
        <f t="shared" si="21"/>
        <v>10</v>
      </c>
      <c r="N214">
        <f t="shared" si="22"/>
        <v>0</v>
      </c>
      <c r="O214" s="4">
        <f t="shared" si="23"/>
        <v>4700</v>
      </c>
    </row>
    <row r="215" spans="8:15" x14ac:dyDescent="0.3">
      <c r="H215" s="2">
        <v>210</v>
      </c>
      <c r="I215">
        <v>0.4781940388295064</v>
      </c>
      <c r="J215">
        <f t="shared" si="18"/>
        <v>98</v>
      </c>
      <c r="K215">
        <f t="shared" si="19"/>
        <v>98</v>
      </c>
      <c r="L215" s="32">
        <f t="shared" si="20"/>
        <v>4900</v>
      </c>
      <c r="M215">
        <f t="shared" si="21"/>
        <v>0</v>
      </c>
      <c r="N215">
        <f t="shared" si="22"/>
        <v>2</v>
      </c>
      <c r="O215" s="4">
        <f t="shared" si="23"/>
        <v>4870</v>
      </c>
    </row>
    <row r="216" spans="8:15" x14ac:dyDescent="0.3">
      <c r="H216" s="2">
        <v>211</v>
      </c>
      <c r="I216">
        <v>0.24068561694708557</v>
      </c>
      <c r="J216">
        <f t="shared" si="18"/>
        <v>85</v>
      </c>
      <c r="K216">
        <f t="shared" si="19"/>
        <v>85</v>
      </c>
      <c r="L216" s="32">
        <f t="shared" si="20"/>
        <v>4250</v>
      </c>
      <c r="M216">
        <f t="shared" si="21"/>
        <v>0</v>
      </c>
      <c r="N216">
        <f t="shared" si="22"/>
        <v>15</v>
      </c>
      <c r="O216" s="4">
        <f t="shared" si="23"/>
        <v>4025</v>
      </c>
    </row>
    <row r="217" spans="8:15" x14ac:dyDescent="0.3">
      <c r="H217" s="2">
        <v>212</v>
      </c>
      <c r="I217">
        <v>7.1842610415276731E-2</v>
      </c>
      <c r="J217">
        <f t="shared" si="18"/>
        <v>70</v>
      </c>
      <c r="K217">
        <f t="shared" si="19"/>
        <v>70</v>
      </c>
      <c r="L217" s="32">
        <f t="shared" si="20"/>
        <v>3500</v>
      </c>
      <c r="M217">
        <f t="shared" si="21"/>
        <v>0</v>
      </c>
      <c r="N217">
        <f t="shared" si="22"/>
        <v>30</v>
      </c>
      <c r="O217" s="4">
        <f t="shared" si="23"/>
        <v>3050</v>
      </c>
    </row>
    <row r="218" spans="8:15" x14ac:dyDescent="0.3">
      <c r="H218" s="2">
        <v>213</v>
      </c>
      <c r="I218">
        <v>3.0610529251761887E-2</v>
      </c>
      <c r="J218">
        <f t="shared" si="18"/>
        <v>62</v>
      </c>
      <c r="K218">
        <f t="shared" si="19"/>
        <v>62</v>
      </c>
      <c r="L218" s="32">
        <f t="shared" si="20"/>
        <v>3100</v>
      </c>
      <c r="M218">
        <f t="shared" si="21"/>
        <v>0</v>
      </c>
      <c r="N218">
        <f t="shared" si="22"/>
        <v>38</v>
      </c>
      <c r="O218" s="4">
        <f t="shared" si="23"/>
        <v>2530</v>
      </c>
    </row>
    <row r="219" spans="8:15" x14ac:dyDescent="0.3">
      <c r="H219" s="2">
        <v>214</v>
      </c>
      <c r="I219">
        <v>0.30028540573627249</v>
      </c>
      <c r="J219">
        <f t="shared" si="18"/>
        <v>89</v>
      </c>
      <c r="K219">
        <f t="shared" si="19"/>
        <v>89</v>
      </c>
      <c r="L219" s="32">
        <f t="shared" si="20"/>
        <v>4450</v>
      </c>
      <c r="M219">
        <f t="shared" si="21"/>
        <v>0</v>
      </c>
      <c r="N219">
        <f t="shared" si="22"/>
        <v>11</v>
      </c>
      <c r="O219" s="4">
        <f t="shared" si="23"/>
        <v>4285</v>
      </c>
    </row>
    <row r="220" spans="8:15" x14ac:dyDescent="0.3">
      <c r="H220" s="2">
        <v>215</v>
      </c>
      <c r="I220">
        <v>0.19035997780123548</v>
      </c>
      <c r="J220">
        <f t="shared" si="18"/>
        <v>82</v>
      </c>
      <c r="K220">
        <f t="shared" si="19"/>
        <v>82</v>
      </c>
      <c r="L220" s="32">
        <f t="shared" si="20"/>
        <v>4100</v>
      </c>
      <c r="M220">
        <f t="shared" si="21"/>
        <v>0</v>
      </c>
      <c r="N220">
        <f t="shared" si="22"/>
        <v>18</v>
      </c>
      <c r="O220" s="4">
        <f t="shared" si="23"/>
        <v>3830</v>
      </c>
    </row>
    <row r="221" spans="8:15" x14ac:dyDescent="0.3">
      <c r="H221" s="2">
        <v>216</v>
      </c>
      <c r="I221">
        <v>0.82048676432565604</v>
      </c>
      <c r="J221">
        <f t="shared" si="18"/>
        <v>118</v>
      </c>
      <c r="K221">
        <f t="shared" si="19"/>
        <v>100</v>
      </c>
      <c r="L221" s="32">
        <f t="shared" si="20"/>
        <v>5000</v>
      </c>
      <c r="M221">
        <f t="shared" si="21"/>
        <v>18</v>
      </c>
      <c r="N221">
        <f t="shared" si="22"/>
        <v>0</v>
      </c>
      <c r="O221" s="4">
        <f t="shared" si="23"/>
        <v>4460</v>
      </c>
    </row>
    <row r="222" spans="8:15" x14ac:dyDescent="0.3">
      <c r="H222" s="2">
        <v>217</v>
      </c>
      <c r="I222">
        <v>0.19421175697085657</v>
      </c>
      <c r="J222">
        <f t="shared" si="18"/>
        <v>82</v>
      </c>
      <c r="K222">
        <f t="shared" si="19"/>
        <v>82</v>
      </c>
      <c r="L222" s="32">
        <f t="shared" si="20"/>
        <v>4100</v>
      </c>
      <c r="M222">
        <f t="shared" si="21"/>
        <v>0</v>
      </c>
      <c r="N222">
        <f t="shared" si="22"/>
        <v>18</v>
      </c>
      <c r="O222" s="4">
        <f t="shared" si="23"/>
        <v>3830</v>
      </c>
    </row>
    <row r="223" spans="8:15" x14ac:dyDescent="0.3">
      <c r="H223" s="2">
        <v>218</v>
      </c>
      <c r="I223">
        <v>0.5716636149370603</v>
      </c>
      <c r="J223">
        <f t="shared" si="18"/>
        <v>103</v>
      </c>
      <c r="K223">
        <f t="shared" si="19"/>
        <v>100</v>
      </c>
      <c r="L223" s="32">
        <f t="shared" si="20"/>
        <v>5000</v>
      </c>
      <c r="M223">
        <f t="shared" si="21"/>
        <v>3</v>
      </c>
      <c r="N223">
        <f t="shared" si="22"/>
        <v>0</v>
      </c>
      <c r="O223" s="4">
        <f t="shared" si="23"/>
        <v>4910</v>
      </c>
    </row>
    <row r="224" spans="8:15" x14ac:dyDescent="0.3">
      <c r="H224" s="2">
        <v>219</v>
      </c>
      <c r="I224">
        <v>0.56566936623553465</v>
      </c>
      <c r="J224">
        <f t="shared" si="18"/>
        <v>103</v>
      </c>
      <c r="K224">
        <f t="shared" si="19"/>
        <v>100</v>
      </c>
      <c r="L224" s="32">
        <f t="shared" si="20"/>
        <v>5000</v>
      </c>
      <c r="M224">
        <f t="shared" si="21"/>
        <v>3</v>
      </c>
      <c r="N224">
        <f t="shared" si="22"/>
        <v>0</v>
      </c>
      <c r="O224" s="4">
        <f t="shared" si="23"/>
        <v>4910</v>
      </c>
    </row>
    <row r="225" spans="8:15" x14ac:dyDescent="0.3">
      <c r="H225" s="2">
        <v>220</v>
      </c>
      <c r="I225">
        <v>0.16966762817329639</v>
      </c>
      <c r="J225">
        <f t="shared" si="18"/>
        <v>80</v>
      </c>
      <c r="K225">
        <f t="shared" si="19"/>
        <v>80</v>
      </c>
      <c r="L225" s="32">
        <f t="shared" si="20"/>
        <v>4000</v>
      </c>
      <c r="M225">
        <f t="shared" si="21"/>
        <v>0</v>
      </c>
      <c r="N225">
        <f t="shared" si="22"/>
        <v>20</v>
      </c>
      <c r="O225" s="4">
        <f t="shared" si="23"/>
        <v>3700</v>
      </c>
    </row>
    <row r="226" spans="8:15" x14ac:dyDescent="0.3">
      <c r="H226" s="2">
        <v>221</v>
      </c>
      <c r="I226">
        <v>0.19505159049103094</v>
      </c>
      <c r="J226">
        <f t="shared" si="18"/>
        <v>82</v>
      </c>
      <c r="K226">
        <f t="shared" si="19"/>
        <v>82</v>
      </c>
      <c r="L226" s="32">
        <f t="shared" si="20"/>
        <v>4100</v>
      </c>
      <c r="M226">
        <f t="shared" si="21"/>
        <v>0</v>
      </c>
      <c r="N226">
        <f t="shared" si="22"/>
        <v>18</v>
      </c>
      <c r="O226" s="4">
        <f t="shared" si="23"/>
        <v>3830</v>
      </c>
    </row>
    <row r="227" spans="8:15" x14ac:dyDescent="0.3">
      <c r="H227" s="2">
        <v>222</v>
      </c>
      <c r="I227">
        <v>0.77056319092306857</v>
      </c>
      <c r="J227">
        <f t="shared" si="18"/>
        <v>114</v>
      </c>
      <c r="K227">
        <f t="shared" si="19"/>
        <v>100</v>
      </c>
      <c r="L227" s="32">
        <f t="shared" si="20"/>
        <v>5000</v>
      </c>
      <c r="M227">
        <f t="shared" si="21"/>
        <v>14</v>
      </c>
      <c r="N227">
        <f t="shared" si="22"/>
        <v>0</v>
      </c>
      <c r="O227" s="4">
        <f t="shared" si="23"/>
        <v>4580</v>
      </c>
    </row>
    <row r="228" spans="8:15" x14ac:dyDescent="0.3">
      <c r="H228" s="2">
        <v>223</v>
      </c>
      <c r="I228">
        <v>0.38355142032226208</v>
      </c>
      <c r="J228">
        <f t="shared" si="18"/>
        <v>94</v>
      </c>
      <c r="K228">
        <f t="shared" si="19"/>
        <v>94</v>
      </c>
      <c r="L228" s="32">
        <f t="shared" si="20"/>
        <v>4700</v>
      </c>
      <c r="M228">
        <f t="shared" si="21"/>
        <v>0</v>
      </c>
      <c r="N228">
        <f t="shared" si="22"/>
        <v>6</v>
      </c>
      <c r="O228" s="4">
        <f t="shared" si="23"/>
        <v>4610</v>
      </c>
    </row>
    <row r="229" spans="8:15" x14ac:dyDescent="0.3">
      <c r="H229" s="2">
        <v>224</v>
      </c>
      <c r="I229">
        <v>0.79033921440221799</v>
      </c>
      <c r="J229">
        <f t="shared" si="18"/>
        <v>116</v>
      </c>
      <c r="K229">
        <f t="shared" si="19"/>
        <v>100</v>
      </c>
      <c r="L229" s="32">
        <f t="shared" si="20"/>
        <v>5000</v>
      </c>
      <c r="M229">
        <f t="shared" si="21"/>
        <v>16</v>
      </c>
      <c r="N229">
        <f t="shared" si="22"/>
        <v>0</v>
      </c>
      <c r="O229" s="4">
        <f t="shared" si="23"/>
        <v>4520</v>
      </c>
    </row>
    <row r="230" spans="8:15" x14ac:dyDescent="0.3">
      <c r="H230" s="2">
        <v>225</v>
      </c>
      <c r="I230">
        <v>0.98053610437922079</v>
      </c>
      <c r="J230">
        <f t="shared" si="18"/>
        <v>141</v>
      </c>
      <c r="K230">
        <f t="shared" si="19"/>
        <v>100</v>
      </c>
      <c r="L230" s="32">
        <f t="shared" si="20"/>
        <v>5000</v>
      </c>
      <c r="M230">
        <f t="shared" si="21"/>
        <v>41</v>
      </c>
      <c r="N230">
        <f t="shared" si="22"/>
        <v>0</v>
      </c>
      <c r="O230" s="4">
        <f t="shared" si="23"/>
        <v>3770</v>
      </c>
    </row>
    <row r="231" spans="8:15" x14ac:dyDescent="0.3">
      <c r="H231" s="2">
        <v>226</v>
      </c>
      <c r="I231">
        <v>0.28410706107035588</v>
      </c>
      <c r="J231">
        <f t="shared" si="18"/>
        <v>88</v>
      </c>
      <c r="K231">
        <f t="shared" si="19"/>
        <v>88</v>
      </c>
      <c r="L231" s="32">
        <f t="shared" si="20"/>
        <v>4400</v>
      </c>
      <c r="M231">
        <f t="shared" si="21"/>
        <v>0</v>
      </c>
      <c r="N231">
        <f t="shared" si="22"/>
        <v>12</v>
      </c>
      <c r="O231" s="4">
        <f t="shared" si="23"/>
        <v>4220</v>
      </c>
    </row>
    <row r="232" spans="8:15" x14ac:dyDescent="0.3">
      <c r="H232" s="2">
        <v>227</v>
      </c>
      <c r="I232">
        <v>0.24678005745682663</v>
      </c>
      <c r="J232">
        <f t="shared" si="18"/>
        <v>86</v>
      </c>
      <c r="K232">
        <f t="shared" si="19"/>
        <v>86</v>
      </c>
      <c r="L232" s="32">
        <f t="shared" si="20"/>
        <v>4300</v>
      </c>
      <c r="M232">
        <f t="shared" si="21"/>
        <v>0</v>
      </c>
      <c r="N232">
        <f t="shared" si="22"/>
        <v>14</v>
      </c>
      <c r="O232" s="4">
        <f t="shared" si="23"/>
        <v>4090</v>
      </c>
    </row>
    <row r="233" spans="8:15" x14ac:dyDescent="0.3">
      <c r="H233" s="2">
        <v>228</v>
      </c>
      <c r="I233">
        <v>0.3097161618064882</v>
      </c>
      <c r="J233">
        <f t="shared" si="18"/>
        <v>90</v>
      </c>
      <c r="K233">
        <f t="shared" si="19"/>
        <v>90</v>
      </c>
      <c r="L233" s="32">
        <f t="shared" si="20"/>
        <v>4500</v>
      </c>
      <c r="M233">
        <f t="shared" si="21"/>
        <v>0</v>
      </c>
      <c r="N233">
        <f t="shared" si="22"/>
        <v>10</v>
      </c>
      <c r="O233" s="4">
        <f t="shared" si="23"/>
        <v>4350</v>
      </c>
    </row>
    <row r="234" spans="8:15" x14ac:dyDescent="0.3">
      <c r="H234" s="2">
        <v>229</v>
      </c>
      <c r="I234">
        <v>0.12158290150774009</v>
      </c>
      <c r="J234">
        <f t="shared" si="18"/>
        <v>76</v>
      </c>
      <c r="K234">
        <f t="shared" si="19"/>
        <v>76</v>
      </c>
      <c r="L234" s="32">
        <f t="shared" si="20"/>
        <v>3800</v>
      </c>
      <c r="M234">
        <f t="shared" si="21"/>
        <v>0</v>
      </c>
      <c r="N234">
        <f t="shared" si="22"/>
        <v>24</v>
      </c>
      <c r="O234" s="4">
        <f t="shared" si="23"/>
        <v>3440</v>
      </c>
    </row>
    <row r="235" spans="8:15" x14ac:dyDescent="0.3">
      <c r="H235" s="2">
        <v>230</v>
      </c>
      <c r="I235">
        <v>0.57963671310803333</v>
      </c>
      <c r="J235">
        <f t="shared" si="18"/>
        <v>104</v>
      </c>
      <c r="K235">
        <f t="shared" si="19"/>
        <v>100</v>
      </c>
      <c r="L235" s="32">
        <f t="shared" si="20"/>
        <v>5000</v>
      </c>
      <c r="M235">
        <f t="shared" si="21"/>
        <v>4</v>
      </c>
      <c r="N235">
        <f t="shared" si="22"/>
        <v>0</v>
      </c>
      <c r="O235" s="4">
        <f t="shared" si="23"/>
        <v>4880</v>
      </c>
    </row>
    <row r="236" spans="8:15" x14ac:dyDescent="0.3">
      <c r="H236" s="2">
        <v>231</v>
      </c>
      <c r="I236">
        <v>0.81703523286356972</v>
      </c>
      <c r="J236">
        <f t="shared" si="18"/>
        <v>118</v>
      </c>
      <c r="K236">
        <f t="shared" si="19"/>
        <v>100</v>
      </c>
      <c r="L236" s="32">
        <f t="shared" si="20"/>
        <v>5000</v>
      </c>
      <c r="M236">
        <f t="shared" si="21"/>
        <v>18</v>
      </c>
      <c r="N236">
        <f t="shared" si="22"/>
        <v>0</v>
      </c>
      <c r="O236" s="4">
        <f t="shared" si="23"/>
        <v>4460</v>
      </c>
    </row>
    <row r="237" spans="8:15" x14ac:dyDescent="0.3">
      <c r="H237" s="2">
        <v>232</v>
      </c>
      <c r="I237">
        <v>0.84644358647842011</v>
      </c>
      <c r="J237">
        <f t="shared" si="18"/>
        <v>120</v>
      </c>
      <c r="K237">
        <f t="shared" si="19"/>
        <v>100</v>
      </c>
      <c r="L237" s="32">
        <f t="shared" si="20"/>
        <v>5000</v>
      </c>
      <c r="M237">
        <f t="shared" si="21"/>
        <v>20</v>
      </c>
      <c r="N237">
        <f t="shared" si="22"/>
        <v>0</v>
      </c>
      <c r="O237" s="4">
        <f t="shared" si="23"/>
        <v>4400</v>
      </c>
    </row>
    <row r="238" spans="8:15" x14ac:dyDescent="0.3">
      <c r="H238" s="2">
        <v>233</v>
      </c>
      <c r="I238">
        <v>0.72463317409157502</v>
      </c>
      <c r="J238">
        <f t="shared" si="18"/>
        <v>111</v>
      </c>
      <c r="K238">
        <f t="shared" si="19"/>
        <v>100</v>
      </c>
      <c r="L238" s="32">
        <f t="shared" si="20"/>
        <v>5000</v>
      </c>
      <c r="M238">
        <f t="shared" si="21"/>
        <v>11</v>
      </c>
      <c r="N238">
        <f t="shared" si="22"/>
        <v>0</v>
      </c>
      <c r="O238" s="4">
        <f t="shared" si="23"/>
        <v>4670</v>
      </c>
    </row>
    <row r="239" spans="8:15" x14ac:dyDescent="0.3">
      <c r="H239" s="2">
        <v>234</v>
      </c>
      <c r="I239">
        <v>0.33429183888623293</v>
      </c>
      <c r="J239">
        <f t="shared" si="18"/>
        <v>91</v>
      </c>
      <c r="K239">
        <f t="shared" si="19"/>
        <v>91</v>
      </c>
      <c r="L239" s="32">
        <f t="shared" si="20"/>
        <v>4550</v>
      </c>
      <c r="M239">
        <f t="shared" si="21"/>
        <v>0</v>
      </c>
      <c r="N239">
        <f t="shared" si="22"/>
        <v>9</v>
      </c>
      <c r="O239" s="4">
        <f t="shared" si="23"/>
        <v>4415</v>
      </c>
    </row>
    <row r="240" spans="8:15" x14ac:dyDescent="0.3">
      <c r="H240" s="2">
        <v>235</v>
      </c>
      <c r="I240">
        <v>0.96596315985615333</v>
      </c>
      <c r="J240">
        <f t="shared" si="18"/>
        <v>136</v>
      </c>
      <c r="K240">
        <f t="shared" si="19"/>
        <v>100</v>
      </c>
      <c r="L240" s="32">
        <f t="shared" si="20"/>
        <v>5000</v>
      </c>
      <c r="M240">
        <f t="shared" si="21"/>
        <v>36</v>
      </c>
      <c r="N240">
        <f t="shared" si="22"/>
        <v>0</v>
      </c>
      <c r="O240" s="4">
        <f t="shared" si="23"/>
        <v>3920</v>
      </c>
    </row>
    <row r="241" spans="8:15" x14ac:dyDescent="0.3">
      <c r="H241" s="2">
        <v>236</v>
      </c>
      <c r="I241">
        <v>0.85498839674143823</v>
      </c>
      <c r="J241">
        <f t="shared" si="18"/>
        <v>121</v>
      </c>
      <c r="K241">
        <f t="shared" si="19"/>
        <v>100</v>
      </c>
      <c r="L241" s="32">
        <f t="shared" si="20"/>
        <v>5000</v>
      </c>
      <c r="M241">
        <f t="shared" si="21"/>
        <v>21</v>
      </c>
      <c r="N241">
        <f t="shared" si="22"/>
        <v>0</v>
      </c>
      <c r="O241" s="4">
        <f t="shared" si="23"/>
        <v>4370</v>
      </c>
    </row>
    <row r="242" spans="8:15" x14ac:dyDescent="0.3">
      <c r="H242" s="2">
        <v>237</v>
      </c>
      <c r="I242">
        <v>6.0433132555923974E-2</v>
      </c>
      <c r="J242">
        <f t="shared" si="18"/>
        <v>68</v>
      </c>
      <c r="K242">
        <f t="shared" si="19"/>
        <v>68</v>
      </c>
      <c r="L242" s="32">
        <f t="shared" si="20"/>
        <v>3400</v>
      </c>
      <c r="M242">
        <f t="shared" si="21"/>
        <v>0</v>
      </c>
      <c r="N242">
        <f t="shared" si="22"/>
        <v>32</v>
      </c>
      <c r="O242" s="4">
        <f t="shared" si="23"/>
        <v>2920</v>
      </c>
    </row>
    <row r="243" spans="8:15" x14ac:dyDescent="0.3">
      <c r="H243" s="2">
        <v>238</v>
      </c>
      <c r="I243">
        <v>0.65835223355616224</v>
      </c>
      <c r="J243">
        <f t="shared" si="18"/>
        <v>108</v>
      </c>
      <c r="K243">
        <f t="shared" si="19"/>
        <v>100</v>
      </c>
      <c r="L243" s="32">
        <f t="shared" si="20"/>
        <v>5000</v>
      </c>
      <c r="M243">
        <f t="shared" si="21"/>
        <v>8</v>
      </c>
      <c r="N243">
        <f t="shared" si="22"/>
        <v>0</v>
      </c>
      <c r="O243" s="4">
        <f t="shared" si="23"/>
        <v>4760</v>
      </c>
    </row>
    <row r="244" spans="8:15" x14ac:dyDescent="0.3">
      <c r="H244" s="2">
        <v>239</v>
      </c>
      <c r="I244">
        <v>0.6395742161419169</v>
      </c>
      <c r="J244">
        <f t="shared" si="18"/>
        <v>107</v>
      </c>
      <c r="K244">
        <f t="shared" si="19"/>
        <v>100</v>
      </c>
      <c r="L244" s="32">
        <f t="shared" si="20"/>
        <v>5000</v>
      </c>
      <c r="M244">
        <f t="shared" si="21"/>
        <v>7</v>
      </c>
      <c r="N244">
        <f t="shared" si="22"/>
        <v>0</v>
      </c>
      <c r="O244" s="4">
        <f t="shared" si="23"/>
        <v>4790</v>
      </c>
    </row>
    <row r="245" spans="8:15" x14ac:dyDescent="0.3">
      <c r="H245" s="2">
        <v>240</v>
      </c>
      <c r="I245">
        <v>0.87077616107829348</v>
      </c>
      <c r="J245">
        <f t="shared" si="18"/>
        <v>122</v>
      </c>
      <c r="K245">
        <f t="shared" si="19"/>
        <v>100</v>
      </c>
      <c r="L245" s="32">
        <f t="shared" si="20"/>
        <v>5000</v>
      </c>
      <c r="M245">
        <f t="shared" si="21"/>
        <v>22</v>
      </c>
      <c r="N245">
        <f t="shared" si="22"/>
        <v>0</v>
      </c>
      <c r="O245" s="4">
        <f t="shared" si="23"/>
        <v>4340</v>
      </c>
    </row>
    <row r="246" spans="8:15" x14ac:dyDescent="0.3">
      <c r="H246" s="2">
        <v>241</v>
      </c>
      <c r="I246">
        <v>0.34279790455740988</v>
      </c>
      <c r="J246">
        <f t="shared" si="18"/>
        <v>91</v>
      </c>
      <c r="K246">
        <f t="shared" si="19"/>
        <v>91</v>
      </c>
      <c r="L246" s="32">
        <f t="shared" si="20"/>
        <v>4550</v>
      </c>
      <c r="M246">
        <f t="shared" si="21"/>
        <v>0</v>
      </c>
      <c r="N246">
        <f t="shared" si="22"/>
        <v>9</v>
      </c>
      <c r="O246" s="4">
        <f t="shared" si="23"/>
        <v>4415</v>
      </c>
    </row>
    <row r="247" spans="8:15" x14ac:dyDescent="0.3">
      <c r="H247" s="2">
        <v>242</v>
      </c>
      <c r="I247">
        <v>0.88514879847988792</v>
      </c>
      <c r="J247">
        <f t="shared" si="18"/>
        <v>124</v>
      </c>
      <c r="K247">
        <f t="shared" si="19"/>
        <v>100</v>
      </c>
      <c r="L247" s="32">
        <f t="shared" si="20"/>
        <v>5000</v>
      </c>
      <c r="M247">
        <f t="shared" si="21"/>
        <v>24</v>
      </c>
      <c r="N247">
        <f t="shared" si="22"/>
        <v>0</v>
      </c>
      <c r="O247" s="4">
        <f t="shared" si="23"/>
        <v>4280</v>
      </c>
    </row>
    <row r="248" spans="8:15" x14ac:dyDescent="0.3">
      <c r="H248" s="2">
        <v>243</v>
      </c>
      <c r="I248">
        <v>0.85265698993974071</v>
      </c>
      <c r="J248">
        <f t="shared" si="18"/>
        <v>120</v>
      </c>
      <c r="K248">
        <f t="shared" si="19"/>
        <v>100</v>
      </c>
      <c r="L248" s="32">
        <f t="shared" si="20"/>
        <v>5000</v>
      </c>
      <c r="M248">
        <f t="shared" si="21"/>
        <v>20</v>
      </c>
      <c r="N248">
        <f t="shared" si="22"/>
        <v>0</v>
      </c>
      <c r="O248" s="4">
        <f t="shared" si="23"/>
        <v>4400</v>
      </c>
    </row>
    <row r="249" spans="8:15" x14ac:dyDescent="0.3">
      <c r="H249" s="2">
        <v>244</v>
      </c>
      <c r="I249">
        <v>0.30189648349117337</v>
      </c>
      <c r="J249">
        <f t="shared" si="18"/>
        <v>89</v>
      </c>
      <c r="K249">
        <f t="shared" si="19"/>
        <v>89</v>
      </c>
      <c r="L249" s="32">
        <f t="shared" si="20"/>
        <v>4450</v>
      </c>
      <c r="M249">
        <f t="shared" si="21"/>
        <v>0</v>
      </c>
      <c r="N249">
        <f t="shared" si="22"/>
        <v>11</v>
      </c>
      <c r="O249" s="4">
        <f t="shared" si="23"/>
        <v>4285</v>
      </c>
    </row>
    <row r="250" spans="8:15" x14ac:dyDescent="0.3">
      <c r="H250" s="2">
        <v>245</v>
      </c>
      <c r="I250">
        <v>0.99463386434874834</v>
      </c>
      <c r="J250">
        <f t="shared" si="18"/>
        <v>151</v>
      </c>
      <c r="K250">
        <f t="shared" si="19"/>
        <v>100</v>
      </c>
      <c r="L250" s="32">
        <f t="shared" si="20"/>
        <v>5000</v>
      </c>
      <c r="M250">
        <f t="shared" si="21"/>
        <v>51</v>
      </c>
      <c r="N250">
        <f t="shared" si="22"/>
        <v>0</v>
      </c>
      <c r="O250" s="4">
        <f t="shared" si="23"/>
        <v>3470</v>
      </c>
    </row>
    <row r="251" spans="8:15" x14ac:dyDescent="0.3">
      <c r="H251" s="2">
        <v>246</v>
      </c>
      <c r="I251">
        <v>0.79562968978402893</v>
      </c>
      <c r="J251">
        <f t="shared" si="18"/>
        <v>116</v>
      </c>
      <c r="K251">
        <f t="shared" si="19"/>
        <v>100</v>
      </c>
      <c r="L251" s="32">
        <f t="shared" si="20"/>
        <v>5000</v>
      </c>
      <c r="M251">
        <f t="shared" si="21"/>
        <v>16</v>
      </c>
      <c r="N251">
        <f t="shared" si="22"/>
        <v>0</v>
      </c>
      <c r="O251" s="4">
        <f t="shared" si="23"/>
        <v>4520</v>
      </c>
    </row>
    <row r="252" spans="8:15" x14ac:dyDescent="0.3">
      <c r="H252" s="2">
        <v>247</v>
      </c>
      <c r="I252">
        <v>0.32486658225013365</v>
      </c>
      <c r="J252">
        <f t="shared" si="18"/>
        <v>90</v>
      </c>
      <c r="K252">
        <f t="shared" si="19"/>
        <v>90</v>
      </c>
      <c r="L252" s="32">
        <f t="shared" si="20"/>
        <v>4500</v>
      </c>
      <c r="M252">
        <f t="shared" si="21"/>
        <v>0</v>
      </c>
      <c r="N252">
        <f t="shared" si="22"/>
        <v>10</v>
      </c>
      <c r="O252" s="4">
        <f t="shared" si="23"/>
        <v>4350</v>
      </c>
    </row>
    <row r="253" spans="8:15" x14ac:dyDescent="0.3">
      <c r="H253" s="2">
        <v>248</v>
      </c>
      <c r="I253">
        <v>0.32920519082553779</v>
      </c>
      <c r="J253">
        <f t="shared" si="18"/>
        <v>91</v>
      </c>
      <c r="K253">
        <f t="shared" si="19"/>
        <v>91</v>
      </c>
      <c r="L253" s="32">
        <f t="shared" si="20"/>
        <v>4550</v>
      </c>
      <c r="M253">
        <f t="shared" si="21"/>
        <v>0</v>
      </c>
      <c r="N253">
        <f t="shared" si="22"/>
        <v>9</v>
      </c>
      <c r="O253" s="4">
        <f t="shared" si="23"/>
        <v>4415</v>
      </c>
    </row>
    <row r="254" spans="8:15" x14ac:dyDescent="0.3">
      <c r="H254" s="2">
        <v>249</v>
      </c>
      <c r="I254">
        <v>0.54847662704375988</v>
      </c>
      <c r="J254">
        <f t="shared" si="18"/>
        <v>102</v>
      </c>
      <c r="K254">
        <f t="shared" si="19"/>
        <v>100</v>
      </c>
      <c r="L254" s="32">
        <f t="shared" si="20"/>
        <v>5000</v>
      </c>
      <c r="M254">
        <f t="shared" si="21"/>
        <v>2</v>
      </c>
      <c r="N254">
        <f t="shared" si="22"/>
        <v>0</v>
      </c>
      <c r="O254" s="4">
        <f t="shared" si="23"/>
        <v>4940</v>
      </c>
    </row>
    <row r="255" spans="8:15" x14ac:dyDescent="0.3">
      <c r="H255" s="2">
        <v>250</v>
      </c>
      <c r="I255">
        <v>2.8117505179005464E-2</v>
      </c>
      <c r="J255">
        <f t="shared" si="18"/>
        <v>61</v>
      </c>
      <c r="K255">
        <f t="shared" si="19"/>
        <v>61</v>
      </c>
      <c r="L255" s="32">
        <f t="shared" si="20"/>
        <v>3050</v>
      </c>
      <c r="M255">
        <f t="shared" si="21"/>
        <v>0</v>
      </c>
      <c r="N255">
        <f t="shared" si="22"/>
        <v>39</v>
      </c>
      <c r="O255" s="4">
        <f t="shared" si="23"/>
        <v>2465</v>
      </c>
    </row>
    <row r="256" spans="8:15" x14ac:dyDescent="0.3">
      <c r="H256" s="2">
        <v>251</v>
      </c>
      <c r="I256">
        <v>7.0868463028238238E-2</v>
      </c>
      <c r="J256">
        <f t="shared" si="18"/>
        <v>70</v>
      </c>
      <c r="K256">
        <f t="shared" si="19"/>
        <v>70</v>
      </c>
      <c r="L256" s="32">
        <f t="shared" si="20"/>
        <v>3500</v>
      </c>
      <c r="M256">
        <f t="shared" si="21"/>
        <v>0</v>
      </c>
      <c r="N256">
        <f t="shared" si="22"/>
        <v>30</v>
      </c>
      <c r="O256" s="4">
        <f t="shared" si="23"/>
        <v>3050</v>
      </c>
    </row>
    <row r="257" spans="8:15" x14ac:dyDescent="0.3">
      <c r="H257" s="2">
        <v>252</v>
      </c>
      <c r="I257">
        <v>0.72259160520811161</v>
      </c>
      <c r="J257">
        <f t="shared" si="18"/>
        <v>111</v>
      </c>
      <c r="K257">
        <f t="shared" si="19"/>
        <v>100</v>
      </c>
      <c r="L257" s="32">
        <f t="shared" si="20"/>
        <v>5000</v>
      </c>
      <c r="M257">
        <f t="shared" si="21"/>
        <v>11</v>
      </c>
      <c r="N257">
        <f t="shared" si="22"/>
        <v>0</v>
      </c>
      <c r="O257" s="4">
        <f t="shared" si="23"/>
        <v>4670</v>
      </c>
    </row>
    <row r="258" spans="8:15" x14ac:dyDescent="0.3">
      <c r="H258" s="2">
        <v>253</v>
      </c>
      <c r="I258">
        <v>0.6721767275296654</v>
      </c>
      <c r="J258">
        <f t="shared" si="18"/>
        <v>108</v>
      </c>
      <c r="K258">
        <f t="shared" si="19"/>
        <v>100</v>
      </c>
      <c r="L258" s="32">
        <f t="shared" si="20"/>
        <v>5000</v>
      </c>
      <c r="M258">
        <f t="shared" si="21"/>
        <v>8</v>
      </c>
      <c r="N258">
        <f t="shared" si="22"/>
        <v>0</v>
      </c>
      <c r="O258" s="4">
        <f t="shared" si="23"/>
        <v>4760</v>
      </c>
    </row>
    <row r="259" spans="8:15" x14ac:dyDescent="0.3">
      <c r="H259" s="2">
        <v>254</v>
      </c>
      <c r="I259">
        <v>0.34767346017585044</v>
      </c>
      <c r="J259">
        <f t="shared" si="18"/>
        <v>92</v>
      </c>
      <c r="K259">
        <f t="shared" si="19"/>
        <v>92</v>
      </c>
      <c r="L259" s="32">
        <f t="shared" si="20"/>
        <v>4600</v>
      </c>
      <c r="M259">
        <f t="shared" si="21"/>
        <v>0</v>
      </c>
      <c r="N259">
        <f t="shared" si="22"/>
        <v>8</v>
      </c>
      <c r="O259" s="4">
        <f t="shared" si="23"/>
        <v>4480</v>
      </c>
    </row>
    <row r="260" spans="8:15" x14ac:dyDescent="0.3">
      <c r="H260" s="2">
        <v>255</v>
      </c>
      <c r="I260">
        <v>0.55757920630190272</v>
      </c>
      <c r="J260">
        <f t="shared" si="18"/>
        <v>102</v>
      </c>
      <c r="K260">
        <f t="shared" si="19"/>
        <v>100</v>
      </c>
      <c r="L260" s="32">
        <f t="shared" si="20"/>
        <v>5000</v>
      </c>
      <c r="M260">
        <f t="shared" si="21"/>
        <v>2</v>
      </c>
      <c r="N260">
        <f t="shared" si="22"/>
        <v>0</v>
      </c>
      <c r="O260" s="4">
        <f t="shared" si="23"/>
        <v>4940</v>
      </c>
    </row>
    <row r="261" spans="8:15" x14ac:dyDescent="0.3">
      <c r="H261" s="2">
        <v>256</v>
      </c>
      <c r="I261">
        <v>0.33294958364761373</v>
      </c>
      <c r="J261">
        <f t="shared" si="18"/>
        <v>91</v>
      </c>
      <c r="K261">
        <f t="shared" si="19"/>
        <v>91</v>
      </c>
      <c r="L261" s="32">
        <f t="shared" si="20"/>
        <v>4550</v>
      </c>
      <c r="M261">
        <f t="shared" si="21"/>
        <v>0</v>
      </c>
      <c r="N261">
        <f t="shared" si="22"/>
        <v>9</v>
      </c>
      <c r="O261" s="4">
        <f t="shared" si="23"/>
        <v>4415</v>
      </c>
    </row>
    <row r="262" spans="8:15" x14ac:dyDescent="0.3">
      <c r="H262" s="2">
        <v>257</v>
      </c>
      <c r="I262">
        <v>0.63460062420530583</v>
      </c>
      <c r="J262">
        <f t="shared" si="18"/>
        <v>106</v>
      </c>
      <c r="K262">
        <f t="shared" si="19"/>
        <v>100</v>
      </c>
      <c r="L262" s="32">
        <f t="shared" si="20"/>
        <v>5000</v>
      </c>
      <c r="M262">
        <f t="shared" si="21"/>
        <v>6</v>
      </c>
      <c r="N262">
        <f t="shared" si="22"/>
        <v>0</v>
      </c>
      <c r="O262" s="4">
        <f t="shared" si="23"/>
        <v>4820</v>
      </c>
    </row>
    <row r="263" spans="8:15" x14ac:dyDescent="0.3">
      <c r="H263" s="2">
        <v>258</v>
      </c>
      <c r="I263">
        <v>0.3924254371296878</v>
      </c>
      <c r="J263">
        <f t="shared" ref="J263:J306" si="24">MAX(INT(_xlfn.NORM.INV(I263,$F$5,$F$6)),0)</f>
        <v>94</v>
      </c>
      <c r="K263">
        <f t="shared" ref="K263:K306" si="25">IF(J263&gt;=$B$13,$B$13,J263)</f>
        <v>94</v>
      </c>
      <c r="L263" s="32">
        <f t="shared" ref="L263:L306" si="26">K263*$B$7</f>
        <v>4700</v>
      </c>
      <c r="M263">
        <f t="shared" ref="M263:M306" si="27">IF(J263&gt;=$B$13,J263-$B$13,0)</f>
        <v>0</v>
      </c>
      <c r="N263">
        <f t="shared" ref="N263:N306" si="28">IF(J263&lt;=$B$13,$B$13-J263,0)</f>
        <v>6</v>
      </c>
      <c r="O263" s="4">
        <f t="shared" ref="O263:O306" si="29">K263*($B$7)-M263*$B$10-N263*$B$9</f>
        <v>4610</v>
      </c>
    </row>
    <row r="264" spans="8:15" x14ac:dyDescent="0.3">
      <c r="H264" s="2">
        <v>259</v>
      </c>
      <c r="I264">
        <v>0.2043368238488622</v>
      </c>
      <c r="J264">
        <f t="shared" si="24"/>
        <v>83</v>
      </c>
      <c r="K264">
        <f t="shared" si="25"/>
        <v>83</v>
      </c>
      <c r="L264" s="32">
        <f t="shared" si="26"/>
        <v>4150</v>
      </c>
      <c r="M264">
        <f t="shared" si="27"/>
        <v>0</v>
      </c>
      <c r="N264">
        <f t="shared" si="28"/>
        <v>17</v>
      </c>
      <c r="O264" s="4">
        <f t="shared" si="29"/>
        <v>3895</v>
      </c>
    </row>
    <row r="265" spans="8:15" x14ac:dyDescent="0.3">
      <c r="H265" s="2">
        <v>260</v>
      </c>
      <c r="I265">
        <v>0.65353619772855542</v>
      </c>
      <c r="J265">
        <f t="shared" si="24"/>
        <v>107</v>
      </c>
      <c r="K265">
        <f t="shared" si="25"/>
        <v>100</v>
      </c>
      <c r="L265" s="32">
        <f t="shared" si="26"/>
        <v>5000</v>
      </c>
      <c r="M265">
        <f t="shared" si="27"/>
        <v>7</v>
      </c>
      <c r="N265">
        <f t="shared" si="28"/>
        <v>0</v>
      </c>
      <c r="O265" s="4">
        <f t="shared" si="29"/>
        <v>4790</v>
      </c>
    </row>
    <row r="266" spans="8:15" x14ac:dyDescent="0.3">
      <c r="H266" s="2">
        <v>261</v>
      </c>
      <c r="I266">
        <v>0.12730212521060025</v>
      </c>
      <c r="J266">
        <f t="shared" si="24"/>
        <v>77</v>
      </c>
      <c r="K266">
        <f t="shared" si="25"/>
        <v>77</v>
      </c>
      <c r="L266" s="32">
        <f t="shared" si="26"/>
        <v>3850</v>
      </c>
      <c r="M266">
        <f t="shared" si="27"/>
        <v>0</v>
      </c>
      <c r="N266">
        <f t="shared" si="28"/>
        <v>23</v>
      </c>
      <c r="O266" s="4">
        <f t="shared" si="29"/>
        <v>3505</v>
      </c>
    </row>
    <row r="267" spans="8:15" x14ac:dyDescent="0.3">
      <c r="H267" s="2">
        <v>262</v>
      </c>
      <c r="I267">
        <v>0.9495935641720824</v>
      </c>
      <c r="J267">
        <f t="shared" si="24"/>
        <v>132</v>
      </c>
      <c r="K267">
        <f t="shared" si="25"/>
        <v>100</v>
      </c>
      <c r="L267" s="32">
        <f t="shared" si="26"/>
        <v>5000</v>
      </c>
      <c r="M267">
        <f t="shared" si="27"/>
        <v>32</v>
      </c>
      <c r="N267">
        <f t="shared" si="28"/>
        <v>0</v>
      </c>
      <c r="O267" s="4">
        <f t="shared" si="29"/>
        <v>4040</v>
      </c>
    </row>
    <row r="268" spans="8:15" x14ac:dyDescent="0.3">
      <c r="H268" s="2">
        <v>263</v>
      </c>
      <c r="I268">
        <v>0.90104534638197886</v>
      </c>
      <c r="J268">
        <f t="shared" si="24"/>
        <v>125</v>
      </c>
      <c r="K268">
        <f t="shared" si="25"/>
        <v>100</v>
      </c>
      <c r="L268" s="32">
        <f t="shared" si="26"/>
        <v>5000</v>
      </c>
      <c r="M268">
        <f t="shared" si="27"/>
        <v>25</v>
      </c>
      <c r="N268">
        <f t="shared" si="28"/>
        <v>0</v>
      </c>
      <c r="O268" s="4">
        <f t="shared" si="29"/>
        <v>4250</v>
      </c>
    </row>
    <row r="269" spans="8:15" x14ac:dyDescent="0.3">
      <c r="H269" s="2">
        <v>264</v>
      </c>
      <c r="I269">
        <v>0.23139194917503347</v>
      </c>
      <c r="J269">
        <f t="shared" si="24"/>
        <v>85</v>
      </c>
      <c r="K269">
        <f t="shared" si="25"/>
        <v>85</v>
      </c>
      <c r="L269" s="32">
        <f t="shared" si="26"/>
        <v>4250</v>
      </c>
      <c r="M269">
        <f t="shared" si="27"/>
        <v>0</v>
      </c>
      <c r="N269">
        <f t="shared" si="28"/>
        <v>15</v>
      </c>
      <c r="O269" s="4">
        <f t="shared" si="29"/>
        <v>4025</v>
      </c>
    </row>
    <row r="270" spans="8:15" x14ac:dyDescent="0.3">
      <c r="H270" s="2">
        <v>265</v>
      </c>
      <c r="I270">
        <v>0.65122831256435498</v>
      </c>
      <c r="J270">
        <f t="shared" si="24"/>
        <v>107</v>
      </c>
      <c r="K270">
        <f t="shared" si="25"/>
        <v>100</v>
      </c>
      <c r="L270" s="32">
        <f t="shared" si="26"/>
        <v>5000</v>
      </c>
      <c r="M270">
        <f t="shared" si="27"/>
        <v>7</v>
      </c>
      <c r="N270">
        <f t="shared" si="28"/>
        <v>0</v>
      </c>
      <c r="O270" s="4">
        <f t="shared" si="29"/>
        <v>4790</v>
      </c>
    </row>
    <row r="271" spans="8:15" x14ac:dyDescent="0.3">
      <c r="H271" s="2">
        <v>266</v>
      </c>
      <c r="I271">
        <v>0.3140013850035609</v>
      </c>
      <c r="J271">
        <f t="shared" si="24"/>
        <v>90</v>
      </c>
      <c r="K271">
        <f t="shared" si="25"/>
        <v>90</v>
      </c>
      <c r="L271" s="32">
        <f t="shared" si="26"/>
        <v>4500</v>
      </c>
      <c r="M271">
        <f t="shared" si="27"/>
        <v>0</v>
      </c>
      <c r="N271">
        <f t="shared" si="28"/>
        <v>10</v>
      </c>
      <c r="O271" s="4">
        <f t="shared" si="29"/>
        <v>4350</v>
      </c>
    </row>
    <row r="272" spans="8:15" x14ac:dyDescent="0.3">
      <c r="H272" s="2">
        <v>267</v>
      </c>
      <c r="I272">
        <v>0.88358811687916328</v>
      </c>
      <c r="J272">
        <f t="shared" si="24"/>
        <v>123</v>
      </c>
      <c r="K272">
        <f t="shared" si="25"/>
        <v>100</v>
      </c>
      <c r="L272" s="32">
        <f t="shared" si="26"/>
        <v>5000</v>
      </c>
      <c r="M272">
        <f t="shared" si="27"/>
        <v>23</v>
      </c>
      <c r="N272">
        <f t="shared" si="28"/>
        <v>0</v>
      </c>
      <c r="O272" s="4">
        <f t="shared" si="29"/>
        <v>4310</v>
      </c>
    </row>
    <row r="273" spans="8:15" x14ac:dyDescent="0.3">
      <c r="H273" s="2">
        <v>268</v>
      </c>
      <c r="I273">
        <v>8.6793199091134476E-2</v>
      </c>
      <c r="J273">
        <f t="shared" si="24"/>
        <v>72</v>
      </c>
      <c r="K273">
        <f t="shared" si="25"/>
        <v>72</v>
      </c>
      <c r="L273" s="32">
        <f t="shared" si="26"/>
        <v>3600</v>
      </c>
      <c r="M273">
        <f t="shared" si="27"/>
        <v>0</v>
      </c>
      <c r="N273">
        <f t="shared" si="28"/>
        <v>28</v>
      </c>
      <c r="O273" s="4">
        <f t="shared" si="29"/>
        <v>3180</v>
      </c>
    </row>
    <row r="274" spans="8:15" x14ac:dyDescent="0.3">
      <c r="H274" s="2">
        <v>269</v>
      </c>
      <c r="I274">
        <v>0.11654170811683651</v>
      </c>
      <c r="J274">
        <f t="shared" si="24"/>
        <v>76</v>
      </c>
      <c r="K274">
        <f t="shared" si="25"/>
        <v>76</v>
      </c>
      <c r="L274" s="32">
        <f t="shared" si="26"/>
        <v>3800</v>
      </c>
      <c r="M274">
        <f t="shared" si="27"/>
        <v>0</v>
      </c>
      <c r="N274">
        <f t="shared" si="28"/>
        <v>24</v>
      </c>
      <c r="O274" s="4">
        <f t="shared" si="29"/>
        <v>3440</v>
      </c>
    </row>
    <row r="275" spans="8:15" x14ac:dyDescent="0.3">
      <c r="H275" s="2">
        <v>270</v>
      </c>
      <c r="I275">
        <v>0.50687687174144014</v>
      </c>
      <c r="J275">
        <f t="shared" si="24"/>
        <v>100</v>
      </c>
      <c r="K275">
        <f t="shared" si="25"/>
        <v>100</v>
      </c>
      <c r="L275" s="32">
        <f t="shared" si="26"/>
        <v>5000</v>
      </c>
      <c r="M275">
        <f t="shared" si="27"/>
        <v>0</v>
      </c>
      <c r="N275">
        <f t="shared" si="28"/>
        <v>0</v>
      </c>
      <c r="O275" s="4">
        <f t="shared" si="29"/>
        <v>5000</v>
      </c>
    </row>
    <row r="276" spans="8:15" x14ac:dyDescent="0.3">
      <c r="H276" s="2">
        <v>271</v>
      </c>
      <c r="I276">
        <v>0.9501222899518309</v>
      </c>
      <c r="J276">
        <f t="shared" si="24"/>
        <v>132</v>
      </c>
      <c r="K276">
        <f t="shared" si="25"/>
        <v>100</v>
      </c>
      <c r="L276" s="32">
        <f t="shared" si="26"/>
        <v>5000</v>
      </c>
      <c r="M276">
        <f t="shared" si="27"/>
        <v>32</v>
      </c>
      <c r="N276">
        <f t="shared" si="28"/>
        <v>0</v>
      </c>
      <c r="O276" s="4">
        <f t="shared" si="29"/>
        <v>4040</v>
      </c>
    </row>
    <row r="277" spans="8:15" x14ac:dyDescent="0.3">
      <c r="H277" s="2">
        <v>272</v>
      </c>
      <c r="I277">
        <v>0.93267872771057947</v>
      </c>
      <c r="J277">
        <f t="shared" si="24"/>
        <v>129</v>
      </c>
      <c r="K277">
        <f t="shared" si="25"/>
        <v>100</v>
      </c>
      <c r="L277" s="32">
        <f t="shared" si="26"/>
        <v>5000</v>
      </c>
      <c r="M277">
        <f t="shared" si="27"/>
        <v>29</v>
      </c>
      <c r="N277">
        <f t="shared" si="28"/>
        <v>0</v>
      </c>
      <c r="O277" s="4">
        <f t="shared" si="29"/>
        <v>4130</v>
      </c>
    </row>
    <row r="278" spans="8:15" x14ac:dyDescent="0.3">
      <c r="H278" s="2">
        <v>273</v>
      </c>
      <c r="I278">
        <v>0.94626361642750945</v>
      </c>
      <c r="J278">
        <f t="shared" si="24"/>
        <v>132</v>
      </c>
      <c r="K278">
        <f t="shared" si="25"/>
        <v>100</v>
      </c>
      <c r="L278" s="32">
        <f t="shared" si="26"/>
        <v>5000</v>
      </c>
      <c r="M278">
        <f t="shared" si="27"/>
        <v>32</v>
      </c>
      <c r="N278">
        <f t="shared" si="28"/>
        <v>0</v>
      </c>
      <c r="O278" s="4">
        <f t="shared" si="29"/>
        <v>4040</v>
      </c>
    </row>
    <row r="279" spans="8:15" x14ac:dyDescent="0.3">
      <c r="H279" s="2">
        <v>274</v>
      </c>
      <c r="I279">
        <v>0.21794783514384763</v>
      </c>
      <c r="J279">
        <f t="shared" si="24"/>
        <v>84</v>
      </c>
      <c r="K279">
        <f t="shared" si="25"/>
        <v>84</v>
      </c>
      <c r="L279" s="32">
        <f t="shared" si="26"/>
        <v>4200</v>
      </c>
      <c r="M279">
        <f t="shared" si="27"/>
        <v>0</v>
      </c>
      <c r="N279">
        <f t="shared" si="28"/>
        <v>16</v>
      </c>
      <c r="O279" s="4">
        <f t="shared" si="29"/>
        <v>3960</v>
      </c>
    </row>
    <row r="280" spans="8:15" x14ac:dyDescent="0.3">
      <c r="H280" s="2">
        <v>275</v>
      </c>
      <c r="I280">
        <v>0.20803224556656075</v>
      </c>
      <c r="J280">
        <f t="shared" si="24"/>
        <v>83</v>
      </c>
      <c r="K280">
        <f t="shared" si="25"/>
        <v>83</v>
      </c>
      <c r="L280" s="32">
        <f t="shared" si="26"/>
        <v>4150</v>
      </c>
      <c r="M280">
        <f t="shared" si="27"/>
        <v>0</v>
      </c>
      <c r="N280">
        <f t="shared" si="28"/>
        <v>17</v>
      </c>
      <c r="O280" s="4">
        <f t="shared" si="29"/>
        <v>3895</v>
      </c>
    </row>
    <row r="281" spans="8:15" x14ac:dyDescent="0.3">
      <c r="H281" s="2">
        <v>276</v>
      </c>
      <c r="I281">
        <v>0.71761817690493257</v>
      </c>
      <c r="J281">
        <f t="shared" si="24"/>
        <v>111</v>
      </c>
      <c r="K281">
        <f t="shared" si="25"/>
        <v>100</v>
      </c>
      <c r="L281" s="32">
        <f t="shared" si="26"/>
        <v>5000</v>
      </c>
      <c r="M281">
        <f t="shared" si="27"/>
        <v>11</v>
      </c>
      <c r="N281">
        <f t="shared" si="28"/>
        <v>0</v>
      </c>
      <c r="O281" s="4">
        <f t="shared" si="29"/>
        <v>4670</v>
      </c>
    </row>
    <row r="282" spans="8:15" x14ac:dyDescent="0.3">
      <c r="H282" s="2">
        <v>277</v>
      </c>
      <c r="I282">
        <v>0.73727741769485966</v>
      </c>
      <c r="J282">
        <f t="shared" si="24"/>
        <v>112</v>
      </c>
      <c r="K282">
        <f t="shared" si="25"/>
        <v>100</v>
      </c>
      <c r="L282" s="32">
        <f t="shared" si="26"/>
        <v>5000</v>
      </c>
      <c r="M282">
        <f t="shared" si="27"/>
        <v>12</v>
      </c>
      <c r="N282">
        <f t="shared" si="28"/>
        <v>0</v>
      </c>
      <c r="O282" s="4">
        <f t="shared" si="29"/>
        <v>4640</v>
      </c>
    </row>
    <row r="283" spans="8:15" x14ac:dyDescent="0.3">
      <c r="H283" s="2">
        <v>278</v>
      </c>
      <c r="I283">
        <v>0.14117037367006524</v>
      </c>
      <c r="J283">
        <f t="shared" si="24"/>
        <v>78</v>
      </c>
      <c r="K283">
        <f t="shared" si="25"/>
        <v>78</v>
      </c>
      <c r="L283" s="32">
        <f t="shared" si="26"/>
        <v>3900</v>
      </c>
      <c r="M283">
        <f t="shared" si="27"/>
        <v>0</v>
      </c>
      <c r="N283">
        <f t="shared" si="28"/>
        <v>22</v>
      </c>
      <c r="O283" s="4">
        <f t="shared" si="29"/>
        <v>3570</v>
      </c>
    </row>
    <row r="284" spans="8:15" x14ac:dyDescent="0.3">
      <c r="H284" s="2">
        <v>279</v>
      </c>
      <c r="I284">
        <v>0.16426031680623865</v>
      </c>
      <c r="J284">
        <f t="shared" si="24"/>
        <v>80</v>
      </c>
      <c r="K284">
        <f t="shared" si="25"/>
        <v>80</v>
      </c>
      <c r="L284" s="32">
        <f t="shared" si="26"/>
        <v>4000</v>
      </c>
      <c r="M284">
        <f t="shared" si="27"/>
        <v>0</v>
      </c>
      <c r="N284">
        <f t="shared" si="28"/>
        <v>20</v>
      </c>
      <c r="O284" s="4">
        <f t="shared" si="29"/>
        <v>3700</v>
      </c>
    </row>
    <row r="285" spans="8:15" x14ac:dyDescent="0.3">
      <c r="H285" s="2">
        <v>280</v>
      </c>
      <c r="I285">
        <v>0.77704721400027477</v>
      </c>
      <c r="J285">
        <f t="shared" si="24"/>
        <v>115</v>
      </c>
      <c r="K285">
        <f t="shared" si="25"/>
        <v>100</v>
      </c>
      <c r="L285" s="32">
        <f t="shared" si="26"/>
        <v>5000</v>
      </c>
      <c r="M285">
        <f t="shared" si="27"/>
        <v>15</v>
      </c>
      <c r="N285">
        <f t="shared" si="28"/>
        <v>0</v>
      </c>
      <c r="O285" s="4">
        <f t="shared" si="29"/>
        <v>4550</v>
      </c>
    </row>
    <row r="286" spans="8:15" x14ac:dyDescent="0.3">
      <c r="H286" s="2">
        <v>281</v>
      </c>
      <c r="I286">
        <v>0.68205431032501995</v>
      </c>
      <c r="J286">
        <f t="shared" si="24"/>
        <v>109</v>
      </c>
      <c r="K286">
        <f t="shared" si="25"/>
        <v>100</v>
      </c>
      <c r="L286" s="32">
        <f t="shared" si="26"/>
        <v>5000</v>
      </c>
      <c r="M286">
        <f t="shared" si="27"/>
        <v>9</v>
      </c>
      <c r="N286">
        <f t="shared" si="28"/>
        <v>0</v>
      </c>
      <c r="O286" s="4">
        <f t="shared" si="29"/>
        <v>4730</v>
      </c>
    </row>
    <row r="287" spans="8:15" x14ac:dyDescent="0.3">
      <c r="H287" s="2">
        <v>282</v>
      </c>
      <c r="I287">
        <v>0.12605847187298369</v>
      </c>
      <c r="J287">
        <f t="shared" si="24"/>
        <v>77</v>
      </c>
      <c r="K287">
        <f t="shared" si="25"/>
        <v>77</v>
      </c>
      <c r="L287" s="32">
        <f t="shared" si="26"/>
        <v>3850</v>
      </c>
      <c r="M287">
        <f t="shared" si="27"/>
        <v>0</v>
      </c>
      <c r="N287">
        <f t="shared" si="28"/>
        <v>23</v>
      </c>
      <c r="O287" s="4">
        <f t="shared" si="29"/>
        <v>3505</v>
      </c>
    </row>
    <row r="288" spans="8:15" x14ac:dyDescent="0.3">
      <c r="H288" s="2">
        <v>283</v>
      </c>
      <c r="I288">
        <v>4.0647242336643075E-2</v>
      </c>
      <c r="J288">
        <f t="shared" si="24"/>
        <v>65</v>
      </c>
      <c r="K288">
        <f t="shared" si="25"/>
        <v>65</v>
      </c>
      <c r="L288" s="32">
        <f t="shared" si="26"/>
        <v>3250</v>
      </c>
      <c r="M288">
        <f t="shared" si="27"/>
        <v>0</v>
      </c>
      <c r="N288">
        <f t="shared" si="28"/>
        <v>35</v>
      </c>
      <c r="O288" s="4">
        <f t="shared" si="29"/>
        <v>2725</v>
      </c>
    </row>
    <row r="289" spans="8:15" x14ac:dyDescent="0.3">
      <c r="H289" s="2">
        <v>284</v>
      </c>
      <c r="I289">
        <v>0.5843578813630298</v>
      </c>
      <c r="J289">
        <f t="shared" si="24"/>
        <v>104</v>
      </c>
      <c r="K289">
        <f t="shared" si="25"/>
        <v>100</v>
      </c>
      <c r="L289" s="32">
        <f t="shared" si="26"/>
        <v>5000</v>
      </c>
      <c r="M289">
        <f t="shared" si="27"/>
        <v>4</v>
      </c>
      <c r="N289">
        <f t="shared" si="28"/>
        <v>0</v>
      </c>
      <c r="O289" s="4">
        <f t="shared" si="29"/>
        <v>4880</v>
      </c>
    </row>
    <row r="290" spans="8:15" x14ac:dyDescent="0.3">
      <c r="H290" s="2">
        <v>285</v>
      </c>
      <c r="I290">
        <v>0.14485237609025481</v>
      </c>
      <c r="J290">
        <f t="shared" si="24"/>
        <v>78</v>
      </c>
      <c r="K290">
        <f t="shared" si="25"/>
        <v>78</v>
      </c>
      <c r="L290" s="32">
        <f t="shared" si="26"/>
        <v>3900</v>
      </c>
      <c r="M290">
        <f t="shared" si="27"/>
        <v>0</v>
      </c>
      <c r="N290">
        <f t="shared" si="28"/>
        <v>22</v>
      </c>
      <c r="O290" s="4">
        <f t="shared" si="29"/>
        <v>3570</v>
      </c>
    </row>
    <row r="291" spans="8:15" x14ac:dyDescent="0.3">
      <c r="H291" s="2">
        <v>286</v>
      </c>
      <c r="I291">
        <v>0.49011390590175052</v>
      </c>
      <c r="J291">
        <f t="shared" si="24"/>
        <v>99</v>
      </c>
      <c r="K291">
        <f t="shared" si="25"/>
        <v>99</v>
      </c>
      <c r="L291" s="32">
        <f t="shared" si="26"/>
        <v>4950</v>
      </c>
      <c r="M291">
        <f t="shared" si="27"/>
        <v>0</v>
      </c>
      <c r="N291">
        <f t="shared" si="28"/>
        <v>1</v>
      </c>
      <c r="O291" s="4">
        <f t="shared" si="29"/>
        <v>4935</v>
      </c>
    </row>
    <row r="292" spans="8:15" x14ac:dyDescent="0.3">
      <c r="H292" s="2">
        <v>287</v>
      </c>
      <c r="I292">
        <v>0.53872607245894188</v>
      </c>
      <c r="J292">
        <f t="shared" si="24"/>
        <v>101</v>
      </c>
      <c r="K292">
        <f t="shared" si="25"/>
        <v>100</v>
      </c>
      <c r="L292" s="32">
        <f t="shared" si="26"/>
        <v>5000</v>
      </c>
      <c r="M292">
        <f t="shared" si="27"/>
        <v>1</v>
      </c>
      <c r="N292">
        <f t="shared" si="28"/>
        <v>0</v>
      </c>
      <c r="O292" s="4">
        <f t="shared" si="29"/>
        <v>4970</v>
      </c>
    </row>
    <row r="293" spans="8:15" x14ac:dyDescent="0.3">
      <c r="H293" s="2">
        <v>288</v>
      </c>
      <c r="I293">
        <v>0.12285927437195709</v>
      </c>
      <c r="J293">
        <f t="shared" si="24"/>
        <v>76</v>
      </c>
      <c r="K293">
        <f t="shared" si="25"/>
        <v>76</v>
      </c>
      <c r="L293" s="32">
        <f t="shared" si="26"/>
        <v>3800</v>
      </c>
      <c r="M293">
        <f t="shared" si="27"/>
        <v>0</v>
      </c>
      <c r="N293">
        <f t="shared" si="28"/>
        <v>24</v>
      </c>
      <c r="O293" s="4">
        <f t="shared" si="29"/>
        <v>3440</v>
      </c>
    </row>
    <row r="294" spans="8:15" x14ac:dyDescent="0.3">
      <c r="H294" s="2">
        <v>289</v>
      </c>
      <c r="I294">
        <v>0.70221700494056882</v>
      </c>
      <c r="J294">
        <f t="shared" si="24"/>
        <v>110</v>
      </c>
      <c r="K294">
        <f t="shared" si="25"/>
        <v>100</v>
      </c>
      <c r="L294" s="32">
        <f t="shared" si="26"/>
        <v>5000</v>
      </c>
      <c r="M294">
        <f t="shared" si="27"/>
        <v>10</v>
      </c>
      <c r="N294">
        <f t="shared" si="28"/>
        <v>0</v>
      </c>
      <c r="O294" s="4">
        <f t="shared" si="29"/>
        <v>4700</v>
      </c>
    </row>
    <row r="295" spans="8:15" x14ac:dyDescent="0.3">
      <c r="H295" s="2">
        <v>290</v>
      </c>
      <c r="I295">
        <v>7.7409472454198491E-2</v>
      </c>
      <c r="J295">
        <f t="shared" si="24"/>
        <v>71</v>
      </c>
      <c r="K295">
        <f t="shared" si="25"/>
        <v>71</v>
      </c>
      <c r="L295" s="32">
        <f t="shared" si="26"/>
        <v>3550</v>
      </c>
      <c r="M295">
        <f t="shared" si="27"/>
        <v>0</v>
      </c>
      <c r="N295">
        <f t="shared" si="28"/>
        <v>29</v>
      </c>
      <c r="O295" s="4">
        <f t="shared" si="29"/>
        <v>3115</v>
      </c>
    </row>
    <row r="296" spans="8:15" x14ac:dyDescent="0.3">
      <c r="H296" s="2">
        <v>291</v>
      </c>
      <c r="I296">
        <v>0.6772841518331848</v>
      </c>
      <c r="J296">
        <f t="shared" si="24"/>
        <v>109</v>
      </c>
      <c r="K296">
        <f t="shared" si="25"/>
        <v>100</v>
      </c>
      <c r="L296" s="32">
        <f t="shared" si="26"/>
        <v>5000</v>
      </c>
      <c r="M296">
        <f t="shared" si="27"/>
        <v>9</v>
      </c>
      <c r="N296">
        <f t="shared" si="28"/>
        <v>0</v>
      </c>
      <c r="O296" s="4">
        <f t="shared" si="29"/>
        <v>4730</v>
      </c>
    </row>
    <row r="297" spans="8:15" x14ac:dyDescent="0.3">
      <c r="H297" s="2">
        <v>292</v>
      </c>
      <c r="I297">
        <v>6.3199636799202152E-2</v>
      </c>
      <c r="J297">
        <f t="shared" si="24"/>
        <v>69</v>
      </c>
      <c r="K297">
        <f t="shared" si="25"/>
        <v>69</v>
      </c>
      <c r="L297" s="32">
        <f t="shared" si="26"/>
        <v>3450</v>
      </c>
      <c r="M297">
        <f t="shared" si="27"/>
        <v>0</v>
      </c>
      <c r="N297">
        <f t="shared" si="28"/>
        <v>31</v>
      </c>
      <c r="O297" s="4">
        <f t="shared" si="29"/>
        <v>2985</v>
      </c>
    </row>
    <row r="298" spans="8:15" x14ac:dyDescent="0.3">
      <c r="H298" s="2">
        <v>293</v>
      </c>
      <c r="I298">
        <v>0.49584460071521519</v>
      </c>
      <c r="J298">
        <f t="shared" si="24"/>
        <v>99</v>
      </c>
      <c r="K298">
        <f t="shared" si="25"/>
        <v>99</v>
      </c>
      <c r="L298" s="32">
        <f t="shared" si="26"/>
        <v>4950</v>
      </c>
      <c r="M298">
        <f t="shared" si="27"/>
        <v>0</v>
      </c>
      <c r="N298">
        <f t="shared" si="28"/>
        <v>1</v>
      </c>
      <c r="O298" s="4">
        <f t="shared" si="29"/>
        <v>4935</v>
      </c>
    </row>
    <row r="299" spans="8:15" x14ac:dyDescent="0.3">
      <c r="H299" s="2">
        <v>294</v>
      </c>
      <c r="I299">
        <v>0.77982284872315422</v>
      </c>
      <c r="J299">
        <f t="shared" si="24"/>
        <v>115</v>
      </c>
      <c r="K299">
        <f t="shared" si="25"/>
        <v>100</v>
      </c>
      <c r="L299" s="32">
        <f t="shared" si="26"/>
        <v>5000</v>
      </c>
      <c r="M299">
        <f t="shared" si="27"/>
        <v>15</v>
      </c>
      <c r="N299">
        <f t="shared" si="28"/>
        <v>0</v>
      </c>
      <c r="O299" s="4">
        <f t="shared" si="29"/>
        <v>4550</v>
      </c>
    </row>
    <row r="300" spans="8:15" x14ac:dyDescent="0.3">
      <c r="H300" s="2">
        <v>295</v>
      </c>
      <c r="I300">
        <v>0.626711190878674</v>
      </c>
      <c r="J300">
        <f t="shared" si="24"/>
        <v>106</v>
      </c>
      <c r="K300">
        <f t="shared" si="25"/>
        <v>100</v>
      </c>
      <c r="L300" s="32">
        <f t="shared" si="26"/>
        <v>5000</v>
      </c>
      <c r="M300">
        <f t="shared" si="27"/>
        <v>6</v>
      </c>
      <c r="N300">
        <f t="shared" si="28"/>
        <v>0</v>
      </c>
      <c r="O300" s="4">
        <f t="shared" si="29"/>
        <v>4820</v>
      </c>
    </row>
    <row r="301" spans="8:15" x14ac:dyDescent="0.3">
      <c r="H301" s="2">
        <v>296</v>
      </c>
      <c r="I301">
        <v>0.80738646186138052</v>
      </c>
      <c r="J301">
        <f t="shared" si="24"/>
        <v>117</v>
      </c>
      <c r="K301">
        <f t="shared" si="25"/>
        <v>100</v>
      </c>
      <c r="L301" s="32">
        <f t="shared" si="26"/>
        <v>5000</v>
      </c>
      <c r="M301">
        <f t="shared" si="27"/>
        <v>17</v>
      </c>
      <c r="N301">
        <f t="shared" si="28"/>
        <v>0</v>
      </c>
      <c r="O301" s="4">
        <f t="shared" si="29"/>
        <v>4490</v>
      </c>
    </row>
    <row r="302" spans="8:15" x14ac:dyDescent="0.3">
      <c r="H302" s="2">
        <v>297</v>
      </c>
      <c r="I302">
        <v>0.75145131576163948</v>
      </c>
      <c r="J302">
        <f t="shared" si="24"/>
        <v>113</v>
      </c>
      <c r="K302">
        <f t="shared" si="25"/>
        <v>100</v>
      </c>
      <c r="L302" s="32">
        <f t="shared" si="26"/>
        <v>5000</v>
      </c>
      <c r="M302">
        <f t="shared" si="27"/>
        <v>13</v>
      </c>
      <c r="N302">
        <f t="shared" si="28"/>
        <v>0</v>
      </c>
      <c r="O302" s="4">
        <f t="shared" si="29"/>
        <v>4610</v>
      </c>
    </row>
    <row r="303" spans="8:15" x14ac:dyDescent="0.3">
      <c r="H303" s="2">
        <v>298</v>
      </c>
      <c r="I303">
        <v>0.82741832949885263</v>
      </c>
      <c r="J303">
        <f t="shared" si="24"/>
        <v>118</v>
      </c>
      <c r="K303">
        <f t="shared" si="25"/>
        <v>100</v>
      </c>
      <c r="L303" s="32">
        <f t="shared" si="26"/>
        <v>5000</v>
      </c>
      <c r="M303">
        <f t="shared" si="27"/>
        <v>18</v>
      </c>
      <c r="N303">
        <f t="shared" si="28"/>
        <v>0</v>
      </c>
      <c r="O303" s="4">
        <f t="shared" si="29"/>
        <v>4460</v>
      </c>
    </row>
    <row r="304" spans="8:15" x14ac:dyDescent="0.3">
      <c r="H304" s="2">
        <v>299</v>
      </c>
      <c r="I304">
        <v>0.59972639858044741</v>
      </c>
      <c r="J304">
        <f t="shared" si="24"/>
        <v>105</v>
      </c>
      <c r="K304">
        <f t="shared" si="25"/>
        <v>100</v>
      </c>
      <c r="L304" s="32">
        <f t="shared" si="26"/>
        <v>5000</v>
      </c>
      <c r="M304">
        <f t="shared" si="27"/>
        <v>5</v>
      </c>
      <c r="N304">
        <f t="shared" si="28"/>
        <v>0</v>
      </c>
      <c r="O304" s="4">
        <f t="shared" si="29"/>
        <v>4850</v>
      </c>
    </row>
    <row r="305" spans="8:15" x14ac:dyDescent="0.3">
      <c r="H305" s="2">
        <v>300</v>
      </c>
      <c r="I305">
        <v>0.36573113417818814</v>
      </c>
      <c r="J305">
        <f t="shared" si="24"/>
        <v>93</v>
      </c>
      <c r="K305">
        <f t="shared" si="25"/>
        <v>93</v>
      </c>
      <c r="L305" s="32">
        <f t="shared" si="26"/>
        <v>4650</v>
      </c>
      <c r="M305">
        <f t="shared" si="27"/>
        <v>0</v>
      </c>
      <c r="N305">
        <f t="shared" si="28"/>
        <v>7</v>
      </c>
      <c r="O305" s="4">
        <f t="shared" si="29"/>
        <v>4545</v>
      </c>
    </row>
    <row r="306" spans="8:15" x14ac:dyDescent="0.3">
      <c r="H306" s="2">
        <v>301</v>
      </c>
      <c r="I306">
        <v>9.2019109441793145E-2</v>
      </c>
      <c r="J306">
        <f t="shared" si="24"/>
        <v>73</v>
      </c>
      <c r="K306">
        <f t="shared" si="25"/>
        <v>73</v>
      </c>
      <c r="L306" s="32">
        <f t="shared" si="26"/>
        <v>3650</v>
      </c>
      <c r="M306">
        <f t="shared" si="27"/>
        <v>0</v>
      </c>
      <c r="N306">
        <f t="shared" si="28"/>
        <v>27</v>
      </c>
      <c r="O306" s="4">
        <f t="shared" si="29"/>
        <v>3245</v>
      </c>
    </row>
    <row r="307" spans="8:15" ht="15" thickBot="1" x14ac:dyDescent="0.35"/>
    <row r="308" spans="8:15" ht="15" thickBot="1" x14ac:dyDescent="0.35">
      <c r="I308" s="30"/>
      <c r="J308" s="12" t="s">
        <v>32</v>
      </c>
      <c r="K308" s="15"/>
      <c r="M308" s="30"/>
      <c r="N308" s="12" t="s">
        <v>32</v>
      </c>
      <c r="O308" s="15"/>
    </row>
    <row r="309" spans="8:15" x14ac:dyDescent="0.3">
      <c r="I309" s="26"/>
      <c r="J309" s="27" t="s">
        <v>52</v>
      </c>
      <c r="K309" s="46">
        <f>AVERAGE($J$6:$J$306)</f>
        <v>99.68106312292359</v>
      </c>
      <c r="L309" s="49"/>
      <c r="M309" s="26"/>
      <c r="N309" s="27" t="s">
        <v>33</v>
      </c>
      <c r="O309" s="46">
        <f>AVERAGE($O$6:$O$306)</f>
        <v>4225.8970099667777</v>
      </c>
    </row>
    <row r="310" spans="8:15" x14ac:dyDescent="0.3">
      <c r="I310" s="26"/>
      <c r="J310" s="27" t="s">
        <v>53</v>
      </c>
      <c r="K310" s="46">
        <f>_xlfn.STDEV.P($J$6:$J$306)</f>
        <v>19.59874750725562</v>
      </c>
      <c r="L310" s="49"/>
      <c r="M310" s="26"/>
      <c r="N310" s="27" t="s">
        <v>34</v>
      </c>
      <c r="O310" s="46">
        <f>_xlfn.STDEV.P($O$6:$O$306)</f>
        <v>633.59953030943404</v>
      </c>
    </row>
    <row r="311" spans="8:15" x14ac:dyDescent="0.3">
      <c r="I311" s="26"/>
      <c r="J311" s="27" t="s">
        <v>54</v>
      </c>
      <c r="K311" s="46">
        <f>MAX($J$6:$J$306)</f>
        <v>151</v>
      </c>
      <c r="L311" s="49"/>
      <c r="M311" s="26"/>
      <c r="N311" s="27" t="s">
        <v>35</v>
      </c>
      <c r="O311" s="46">
        <f>MAX($O$6:$O$306)</f>
        <v>5000</v>
      </c>
    </row>
    <row r="312" spans="8:15" x14ac:dyDescent="0.3">
      <c r="I312" s="26"/>
      <c r="J312" s="27" t="s">
        <v>55</v>
      </c>
      <c r="K312" s="46">
        <f>MIN($J$6:$J$306)</f>
        <v>57</v>
      </c>
      <c r="L312" s="49"/>
      <c r="M312" s="26"/>
      <c r="N312" s="27" t="s">
        <v>36</v>
      </c>
      <c r="O312" s="46">
        <f>MIN($O$6:$O$306)</f>
        <v>2205</v>
      </c>
    </row>
    <row r="313" spans="8:15" x14ac:dyDescent="0.3">
      <c r="I313" s="26"/>
      <c r="J313" s="27"/>
      <c r="K313" s="46"/>
      <c r="L313" s="49"/>
      <c r="M313" s="26"/>
      <c r="N313" s="27"/>
      <c r="O313" s="46"/>
    </row>
    <row r="314" spans="8:15" ht="15" thickBot="1" x14ac:dyDescent="0.35">
      <c r="I314" s="28"/>
      <c r="J314" s="29"/>
      <c r="K314" s="47"/>
      <c r="L314" s="49"/>
      <c r="M314" s="28"/>
      <c r="N314" s="29"/>
      <c r="O314" s="47"/>
    </row>
    <row r="315" spans="8:15" ht="15" thickBot="1" x14ac:dyDescent="0.35"/>
    <row r="316" spans="8:15" ht="15" thickBot="1" x14ac:dyDescent="0.35">
      <c r="I316" s="30"/>
      <c r="J316" s="12" t="s">
        <v>32</v>
      </c>
      <c r="K316" s="15"/>
      <c r="M316" s="68" t="s">
        <v>67</v>
      </c>
      <c r="N316" s="69"/>
      <c r="O316" s="70"/>
    </row>
    <row r="317" spans="8:15" ht="15" thickBot="1" x14ac:dyDescent="0.35">
      <c r="I317" s="26"/>
      <c r="J317" s="27" t="s">
        <v>61</v>
      </c>
      <c r="K317" s="46">
        <f>AVERAGE($K$6:$K$306)</f>
        <v>91.750830564784053</v>
      </c>
      <c r="M317" s="54" t="s">
        <v>45</v>
      </c>
      <c r="N317" s="14" t="s">
        <v>65</v>
      </c>
      <c r="O317" s="50" t="s">
        <v>33</v>
      </c>
    </row>
    <row r="318" spans="8:15" x14ac:dyDescent="0.3">
      <c r="I318" s="26"/>
      <c r="J318" s="27" t="s">
        <v>62</v>
      </c>
      <c r="K318" s="46">
        <f>_xlfn.STDEV.P($K$6:$K$306)</f>
        <v>11.353912828600741</v>
      </c>
      <c r="M318" s="51">
        <v>100</v>
      </c>
      <c r="N318">
        <v>0.92044394080789227</v>
      </c>
      <c r="O318" s="46">
        <v>4225.8970099667777</v>
      </c>
    </row>
    <row r="319" spans="8:15" x14ac:dyDescent="0.3">
      <c r="I319" s="26"/>
      <c r="J319" s="27" t="s">
        <v>63</v>
      </c>
      <c r="K319" s="46">
        <f>MAX($K$6:$K$306)</f>
        <v>100</v>
      </c>
      <c r="M319" s="52">
        <v>110</v>
      </c>
      <c r="N319">
        <v>0.96170510598586856</v>
      </c>
      <c r="O319" s="46">
        <v>4466.63</v>
      </c>
    </row>
    <row r="320" spans="8:15" x14ac:dyDescent="0.3">
      <c r="I320" s="26"/>
      <c r="J320" s="27" t="s">
        <v>64</v>
      </c>
      <c r="K320" s="46">
        <f>MIN($K$6:$K$306)</f>
        <v>57</v>
      </c>
      <c r="M320" s="52">
        <v>120</v>
      </c>
      <c r="N320">
        <v>0.9851353152912945</v>
      </c>
      <c r="O320" s="5">
        <v>4538.5</v>
      </c>
    </row>
    <row r="321" spans="8:15" x14ac:dyDescent="0.3">
      <c r="I321" s="26"/>
      <c r="J321" s="27"/>
      <c r="K321" s="46"/>
      <c r="M321" s="52">
        <v>130</v>
      </c>
      <c r="N321">
        <v>0.99570057325689909</v>
      </c>
      <c r="O321" s="5">
        <v>4488.55</v>
      </c>
    </row>
    <row r="322" spans="8:15" ht="15" thickBot="1" x14ac:dyDescent="0.35">
      <c r="I322" s="28"/>
      <c r="J322" s="29"/>
      <c r="K322" s="47"/>
      <c r="M322" s="53">
        <v>140</v>
      </c>
      <c r="N322" s="8">
        <v>0.99913344887348399</v>
      </c>
      <c r="O322" s="10">
        <v>4371.0600000000004</v>
      </c>
    </row>
    <row r="323" spans="8:15" ht="15" thickBot="1" x14ac:dyDescent="0.35"/>
    <row r="324" spans="8:15" ht="15" thickBot="1" x14ac:dyDescent="0.35">
      <c r="I324" s="34" t="s">
        <v>65</v>
      </c>
      <c r="J324" s="14"/>
      <c r="K324" s="15"/>
    </row>
    <row r="325" spans="8:15" x14ac:dyDescent="0.3">
      <c r="I325" s="71" t="s">
        <v>66</v>
      </c>
      <c r="J325" s="66"/>
      <c r="K325" s="67"/>
    </row>
    <row r="326" spans="8:15" ht="15" thickBot="1" x14ac:dyDescent="0.35">
      <c r="I326" s="23">
        <f>$K$317/$K$309</f>
        <v>0.92044394080789227</v>
      </c>
      <c r="J326" s="8"/>
      <c r="K326" s="10"/>
    </row>
    <row r="327" spans="8:15" x14ac:dyDescent="0.3">
      <c r="H327"/>
    </row>
  </sheetData>
  <mergeCells count="4">
    <mergeCell ref="A1:M1"/>
    <mergeCell ref="E4:F4"/>
    <mergeCell ref="M316:O316"/>
    <mergeCell ref="I325:K3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P&amp;RA</vt:lpstr>
      <vt:lpstr>Inventory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2024-11-12T15:40:32Z</dcterms:modified>
</cp:coreProperties>
</file>