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1863" documentId="11_F25DC773A252ABDACC104884515C48E05BDE58E9" xr6:coauthVersionLast="47" xr6:coauthVersionMax="47" xr10:uidLastSave="{CB2E409C-1399-4D5E-B1AE-0FD820DF615B}"/>
  <bookViews>
    <workbookView xWindow="-108" yWindow="-108" windowWidth="23256" windowHeight="13896" activeTab="2" xr2:uid="{00000000-000D-0000-FFFF-FFFF00000000}"/>
  </bookViews>
  <sheets>
    <sheet name="Wilson Door Company" sheetId="1" r:id="rId1"/>
    <sheet name="WDC Goal" sheetId="2" r:id="rId2"/>
    <sheet name="WDC Ranks" sheetId="3" r:id="rId3"/>
  </sheets>
  <definedNames>
    <definedName name="solver_adj" localSheetId="1" hidden="1">'WDC Goal'!$B$3:$L$3</definedName>
    <definedName name="solver_adj" localSheetId="2" hidden="1">'WDC Ranks'!$B$3:$M$3</definedName>
    <definedName name="solver_adj" localSheetId="0" hidden="1">'Wilson Door Company'!$B$3:$D$3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'WDC Goal'!$B$3:$D$3</definedName>
    <definedName name="solver_lhs1" localSheetId="2" hidden="1">'WDC Ranks'!$B$3:$D$3</definedName>
    <definedName name="solver_lhs1" localSheetId="0" hidden="1">'Wilson Door Company'!$E$6:$E$8</definedName>
    <definedName name="solver_lhs2" localSheetId="1" hidden="1">'WDC Goal'!$M$10:$M$13</definedName>
    <definedName name="solver_lhs2" localSheetId="2" hidden="1">'WDC Ranks'!$G$3</definedName>
    <definedName name="solver_lhs3" localSheetId="1" hidden="1">'WDC Goal'!$M$6:$M$8</definedName>
    <definedName name="solver_lhs3" localSheetId="2" hidden="1">'WDC Ranks'!$N$7:$N$8</definedName>
    <definedName name="solver_lhs4" localSheetId="2" hidden="1">'WDC Ranks'!$N$11:$N$14</definedName>
    <definedName name="solver_lhs5" localSheetId="2" hidden="1">'WDC Ranks'!$N$9</definedName>
    <definedName name="solver_lhs6" localSheetId="2" hidden="1">'WDC Ranks'!$E$3</definedName>
    <definedName name="solver_lhs7" localSheetId="2" hidden="1">'WDC Ranks'!$E$3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3</definedName>
    <definedName name="solver_num" localSheetId="2" hidden="1">7</definedName>
    <definedName name="solver_num" localSheetId="0" hidden="1">1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'WDC Goal'!$B$5</definedName>
    <definedName name="solver_opt" localSheetId="2" hidden="1">'WDC Ranks'!$B$15</definedName>
    <definedName name="solver_opt" localSheetId="0" hidden="1">'Wilson Door Company'!$B$4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4</definedName>
    <definedName name="solver_rel1" localSheetId="2" hidden="1">4</definedName>
    <definedName name="solver_rel1" localSheetId="0" hidden="1">1</definedName>
    <definedName name="solver_rel2" localSheetId="1" hidden="1">2</definedName>
    <definedName name="solver_rel2" localSheetId="2" hidden="1">2</definedName>
    <definedName name="solver_rel3" localSheetId="1" hidden="1">1</definedName>
    <definedName name="solver_rel3" localSheetId="2" hidden="1">1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hs1" localSheetId="1" hidden="1">"integer"</definedName>
    <definedName name="solver_rhs1" localSheetId="2" hidden="1">"integer"</definedName>
    <definedName name="solver_rhs1" localSheetId="0" hidden="1">'Wilson Door Company'!$G$6:$G$8</definedName>
    <definedName name="solver_rhs2" localSheetId="1" hidden="1">'WDC Goal'!$O$10:$O$13</definedName>
    <definedName name="solver_rhs2" localSheetId="2" hidden="1">0</definedName>
    <definedName name="solver_rhs3" localSheetId="1" hidden="1">'WDC Goal'!$O$6:$O$8</definedName>
    <definedName name="solver_rhs3" localSheetId="2" hidden="1">'WDC Ranks'!$P$7:$P$8</definedName>
    <definedName name="solver_rhs4" localSheetId="2" hidden="1">'WDC Ranks'!$P$11:$P$14</definedName>
    <definedName name="solver_rhs5" localSheetId="2" hidden="1">'WDC Ranks'!$P$9</definedName>
    <definedName name="solver_rhs6" localSheetId="2" hidden="1">0</definedName>
    <definedName name="solver_rhs7" localSheetId="2" hidden="1">0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N9" i="3"/>
  <c r="N14" i="3"/>
  <c r="N13" i="3"/>
  <c r="N12" i="3"/>
  <c r="N11" i="3"/>
  <c r="N8" i="3"/>
  <c r="N7" i="3"/>
  <c r="B5" i="2"/>
  <c r="M11" i="2"/>
  <c r="M12" i="2"/>
  <c r="M13" i="2"/>
  <c r="M10" i="2"/>
  <c r="M8" i="2"/>
  <c r="M7" i="2"/>
  <c r="M6" i="2"/>
  <c r="B4" i="1"/>
  <c r="E7" i="1"/>
  <c r="E8" i="1"/>
  <c r="E6" i="1"/>
</calcChain>
</file>

<file path=xl/sharedStrings.xml><?xml version="1.0" encoding="utf-8"?>
<sst xmlns="http://schemas.openxmlformats.org/spreadsheetml/2006/main" count="96" uniqueCount="36">
  <si>
    <t>Description</t>
  </si>
  <si>
    <t>Interior</t>
  </si>
  <si>
    <t>Exterior</t>
  </si>
  <si>
    <t>Commercial</t>
  </si>
  <si>
    <t>Variable</t>
  </si>
  <si>
    <t>Obj F(x)</t>
  </si>
  <si>
    <t>Forming</t>
  </si>
  <si>
    <t>Assembly</t>
  </si>
  <si>
    <t>Steel</t>
  </si>
  <si>
    <t>Revenue/unit</t>
  </si>
  <si>
    <t>LHS</t>
  </si>
  <si>
    <t>Sign</t>
  </si>
  <si>
    <t>RHS</t>
  </si>
  <si>
    <t>&lt;=</t>
  </si>
  <si>
    <t>Wilson Door Company Normal Solution</t>
  </si>
  <si>
    <t>Sales Goal</t>
  </si>
  <si>
    <t xml:space="preserve">Total </t>
  </si>
  <si>
    <t xml:space="preserve">Exterior </t>
  </si>
  <si>
    <t>DT-</t>
  </si>
  <si>
    <t>DT+</t>
  </si>
  <si>
    <t>DE-</t>
  </si>
  <si>
    <t>DE+</t>
  </si>
  <si>
    <t>DI-</t>
  </si>
  <si>
    <t>DI+</t>
  </si>
  <si>
    <t>DC-</t>
  </si>
  <si>
    <t>DC+</t>
  </si>
  <si>
    <t>=</t>
  </si>
  <si>
    <t>Goal Weight</t>
  </si>
  <si>
    <t>Minimizing Deviation of Underachievement of goals</t>
  </si>
  <si>
    <t>Note if We change Weights answer will change completely</t>
  </si>
  <si>
    <t>Goal Ranks</t>
  </si>
  <si>
    <t>Obj  Coeff</t>
  </si>
  <si>
    <t>DS-</t>
  </si>
  <si>
    <t>1st</t>
  </si>
  <si>
    <t>2nd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</si>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</sst>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6" xfId="0" applyBorder="1"/>
    <xf numFmtId="16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0" fillId="2" borderId="8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1" fillId="0" borderId="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164" fontId="0" fillId="0" borderId="9" xfId="0" applyNumberFormat="1" applyBorder="1"/>
    <xf numFmtId="0" fontId="0" fillId="2" borderId="0" xfId="0" applyFill="1"/>
    <xf numFmtId="0" fontId="0" fillId="0" borderId="0" xfId="0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" borderId="7" xfId="0" applyFill="1" applyBorder="1"/>
    <xf numFmtId="0" fontId="0" fillId="3" borderId="8" xfId="0" applyFill="1" applyBorder="1"/>
    <xf numFmtId="164" fontId="0" fillId="0" borderId="5" xfId="0" applyNumberForma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8" xfId="0" quotePrefix="1" applyNumberFormat="1" applyBorder="1"/>
    <xf numFmtId="164" fontId="0" fillId="0" borderId="19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3" borderId="0" xfId="0" applyFont="1" applyFill="1" applyAlignment="1">
      <alignment horizontal="center"/>
    </xf>
    <xf numFmtId="0" fontId="0" fillId="2" borderId="3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="160" zoomScaleNormal="160" workbookViewId="0">
      <selection activeCell="D16" sqref="D16"/>
    </sheetView>
  </sheetViews>
  <sheetFormatPr defaultRowHeight="14.4" x14ac:dyDescent="0.3"/>
  <cols>
    <col min="1" max="1" width="11.88671875" style="1" bestFit="1" customWidth="1"/>
    <col min="2" max="2" width="12.109375" bestFit="1" customWidth="1"/>
    <col min="4" max="4" width="10.77734375" bestFit="1" customWidth="1"/>
    <col min="5" max="5" width="5" bestFit="1" customWidth="1"/>
    <col min="6" max="6" width="4.5546875" bestFit="1" customWidth="1"/>
    <col min="7" max="7" width="5" bestFit="1" customWidth="1"/>
  </cols>
  <sheetData>
    <row r="1" spans="1:7" ht="15" thickBot="1" x14ac:dyDescent="0.35">
      <c r="A1" s="50" t="s">
        <v>14</v>
      </c>
      <c r="B1" s="51"/>
      <c r="C1" s="51"/>
      <c r="D1" s="51"/>
      <c r="E1" s="51"/>
      <c r="F1" s="51"/>
      <c r="G1" s="52"/>
    </row>
    <row r="2" spans="1:7" s="1" customFormat="1" ht="15" thickBot="1" x14ac:dyDescent="0.35">
      <c r="A2" s="15" t="s">
        <v>0</v>
      </c>
      <c r="B2" s="7" t="s">
        <v>2</v>
      </c>
      <c r="C2" s="7" t="s">
        <v>1</v>
      </c>
      <c r="D2" s="7" t="s">
        <v>3</v>
      </c>
      <c r="E2" s="6" t="s">
        <v>10</v>
      </c>
      <c r="F2" s="7" t="s">
        <v>11</v>
      </c>
      <c r="G2" s="8" t="s">
        <v>12</v>
      </c>
    </row>
    <row r="3" spans="1:7" x14ac:dyDescent="0.3">
      <c r="A3" s="16" t="s">
        <v>4</v>
      </c>
      <c r="B3">
        <v>1400</v>
      </c>
      <c r="C3">
        <v>800</v>
      </c>
      <c r="D3">
        <v>0</v>
      </c>
      <c r="E3" s="12"/>
      <c r="G3" s="2"/>
    </row>
    <row r="4" spans="1:7" ht="15" thickBot="1" x14ac:dyDescent="0.35">
      <c r="A4" s="17" t="s">
        <v>5</v>
      </c>
      <c r="B4" s="9">
        <f>SUMPRODUCT(B3:D3,B9:D9)</f>
        <v>186000</v>
      </c>
      <c r="C4" s="4"/>
      <c r="D4" s="4"/>
      <c r="E4" s="13"/>
      <c r="F4" s="4"/>
      <c r="G4" s="5"/>
    </row>
    <row r="5" spans="1:7" ht="15" thickBot="1" x14ac:dyDescent="0.35">
      <c r="A5" s="16"/>
      <c r="E5" s="12"/>
      <c r="G5" s="2"/>
    </row>
    <row r="6" spans="1:7" x14ac:dyDescent="0.3">
      <c r="A6" s="18" t="s">
        <v>6</v>
      </c>
      <c r="B6" s="10">
        <v>2</v>
      </c>
      <c r="C6" s="10">
        <v>4</v>
      </c>
      <c r="D6" s="10">
        <v>3</v>
      </c>
      <c r="E6" s="14">
        <f>SUMPRODUCT($B$3:$D$3,B6:D6)</f>
        <v>6000</v>
      </c>
      <c r="F6" s="10" t="s">
        <v>13</v>
      </c>
      <c r="G6" s="11">
        <v>6000</v>
      </c>
    </row>
    <row r="7" spans="1:7" x14ac:dyDescent="0.3">
      <c r="A7" s="16" t="s">
        <v>7</v>
      </c>
      <c r="B7">
        <v>2</v>
      </c>
      <c r="C7">
        <v>3</v>
      </c>
      <c r="D7">
        <v>4</v>
      </c>
      <c r="E7" s="12">
        <f t="shared" ref="E7:E8" si="0">SUMPRODUCT($B$3:$D$3,B7:D7)</f>
        <v>5200</v>
      </c>
      <c r="F7" t="s">
        <v>13</v>
      </c>
      <c r="G7" s="2">
        <v>5200</v>
      </c>
    </row>
    <row r="8" spans="1:7" x14ac:dyDescent="0.3">
      <c r="A8" s="16" t="s">
        <v>8</v>
      </c>
      <c r="B8">
        <v>4</v>
      </c>
      <c r="C8">
        <v>3</v>
      </c>
      <c r="D8">
        <v>7</v>
      </c>
      <c r="E8" s="12">
        <f t="shared" si="0"/>
        <v>8000</v>
      </c>
      <c r="F8" t="s">
        <v>13</v>
      </c>
      <c r="G8" s="2">
        <v>9000</v>
      </c>
    </row>
    <row r="9" spans="1:7" ht="15" thickBot="1" x14ac:dyDescent="0.35">
      <c r="A9" s="17" t="s">
        <v>9</v>
      </c>
      <c r="B9" s="3">
        <v>70</v>
      </c>
      <c r="C9" s="3">
        <v>110</v>
      </c>
      <c r="D9" s="3">
        <v>100</v>
      </c>
      <c r="E9" s="13"/>
      <c r="F9" s="4"/>
      <c r="G9" s="5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51F7-4578-44DA-882F-D6EB20C6C1B3}">
  <dimension ref="A1:O15"/>
  <sheetViews>
    <sheetView zoomScale="160" zoomScaleNormal="160" workbookViewId="0">
      <selection activeCell="B5" sqref="B5"/>
    </sheetView>
  </sheetViews>
  <sheetFormatPr defaultRowHeight="14.4" x14ac:dyDescent="0.3"/>
  <cols>
    <col min="1" max="1" width="11.21875" bestFit="1" customWidth="1"/>
    <col min="2" max="2" width="7.44140625" bestFit="1" customWidth="1"/>
    <col min="3" max="3" width="7.21875" bestFit="1" customWidth="1"/>
    <col min="4" max="4" width="11" bestFit="1" customWidth="1"/>
    <col min="5" max="9" width="7.77734375" customWidth="1"/>
    <col min="10" max="10" width="8" bestFit="1" customWidth="1"/>
    <col min="11" max="12" width="7.77734375" customWidth="1"/>
    <col min="13" max="13" width="9.5546875" bestFit="1" customWidth="1"/>
    <col min="14" max="14" width="4.5546875" bestFit="1" customWidth="1"/>
    <col min="15" max="15" width="9.5546875" bestFit="1" customWidth="1"/>
  </cols>
  <sheetData>
    <row r="1" spans="1:15" ht="15" thickBot="1" x14ac:dyDescent="0.35">
      <c r="A1" s="53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" thickBot="1" x14ac:dyDescent="0.35">
      <c r="A2" s="22" t="s">
        <v>0</v>
      </c>
      <c r="B2" s="23" t="s">
        <v>2</v>
      </c>
      <c r="C2" s="23" t="s">
        <v>1</v>
      </c>
      <c r="D2" s="24" t="s">
        <v>3</v>
      </c>
      <c r="E2" s="25" t="s">
        <v>18</v>
      </c>
      <c r="F2" s="23" t="s">
        <v>19</v>
      </c>
      <c r="G2" s="23" t="s">
        <v>20</v>
      </c>
      <c r="H2" s="23" t="s">
        <v>21</v>
      </c>
      <c r="I2" s="23" t="s">
        <v>22</v>
      </c>
      <c r="J2" s="23" t="s">
        <v>23</v>
      </c>
      <c r="K2" s="23" t="s">
        <v>24</v>
      </c>
      <c r="L2" s="23" t="s">
        <v>25</v>
      </c>
      <c r="M2" s="25" t="s">
        <v>10</v>
      </c>
      <c r="N2" s="23" t="s">
        <v>11</v>
      </c>
      <c r="O2" s="24" t="s">
        <v>12</v>
      </c>
    </row>
    <row r="3" spans="1:15" ht="15" thickTop="1" x14ac:dyDescent="0.3">
      <c r="A3" s="16" t="s">
        <v>4</v>
      </c>
      <c r="B3">
        <v>1001</v>
      </c>
      <c r="C3">
        <v>642</v>
      </c>
      <c r="D3" s="2">
        <v>318</v>
      </c>
      <c r="E3" s="31">
        <v>4329.9999999999945</v>
      </c>
      <c r="F3" s="32">
        <v>0</v>
      </c>
      <c r="G3" s="32">
        <v>0</v>
      </c>
      <c r="H3" s="32">
        <v>70</v>
      </c>
      <c r="I3" s="32">
        <v>0</v>
      </c>
      <c r="J3" s="32">
        <v>10620.000000000005</v>
      </c>
      <c r="K3" s="32">
        <v>20.000000000000568</v>
      </c>
      <c r="L3" s="32">
        <v>0</v>
      </c>
      <c r="M3" s="12"/>
      <c r="O3" s="2"/>
    </row>
    <row r="4" spans="1:15" ht="15" thickBot="1" x14ac:dyDescent="0.35">
      <c r="A4" s="17" t="s">
        <v>27</v>
      </c>
      <c r="B4" s="3"/>
      <c r="C4" s="4"/>
      <c r="D4" s="5"/>
      <c r="E4" s="29">
        <v>5</v>
      </c>
      <c r="F4" s="30"/>
      <c r="G4" s="30">
        <v>1</v>
      </c>
      <c r="H4" s="30"/>
      <c r="I4" s="30">
        <v>1</v>
      </c>
      <c r="J4" s="30"/>
      <c r="K4" s="30">
        <v>1</v>
      </c>
      <c r="L4" s="30"/>
      <c r="M4" s="13"/>
      <c r="N4" s="4"/>
      <c r="O4" s="5"/>
    </row>
    <row r="5" spans="1:15" ht="15" thickBot="1" x14ac:dyDescent="0.35">
      <c r="A5" s="16" t="s">
        <v>5</v>
      </c>
      <c r="B5" s="20">
        <f>SUM(E3,G3,I3,K3)</f>
        <v>4349.9999999999955</v>
      </c>
      <c r="C5" s="55" t="s">
        <v>28</v>
      </c>
      <c r="D5" s="55"/>
      <c r="E5" s="55"/>
      <c r="F5" s="55"/>
      <c r="G5" s="55"/>
      <c r="H5" s="55"/>
      <c r="I5" s="55"/>
      <c r="J5" s="55"/>
      <c r="K5" s="55"/>
      <c r="L5" s="56"/>
      <c r="M5" s="12"/>
      <c r="O5" s="2"/>
    </row>
    <row r="6" spans="1:15" x14ac:dyDescent="0.3">
      <c r="A6" s="18" t="s">
        <v>6</v>
      </c>
      <c r="B6" s="10">
        <v>2</v>
      </c>
      <c r="C6" s="10">
        <v>4</v>
      </c>
      <c r="D6" s="11">
        <v>3</v>
      </c>
      <c r="E6" s="14"/>
      <c r="F6" s="10"/>
      <c r="G6" s="10"/>
      <c r="H6" s="10"/>
      <c r="I6" s="10"/>
      <c r="J6" s="10"/>
      <c r="K6" s="10"/>
      <c r="L6" s="10"/>
      <c r="M6" s="14">
        <f>SUMPRODUCT($B$3:$D$3,B6:D6)</f>
        <v>5524</v>
      </c>
      <c r="N6" s="10" t="s">
        <v>13</v>
      </c>
      <c r="O6" s="11">
        <v>6000</v>
      </c>
    </row>
    <row r="7" spans="1:15" x14ac:dyDescent="0.3">
      <c r="A7" s="16" t="s">
        <v>7</v>
      </c>
      <c r="B7">
        <v>2</v>
      </c>
      <c r="C7">
        <v>3</v>
      </c>
      <c r="D7" s="2">
        <v>4</v>
      </c>
      <c r="E7" s="12"/>
      <c r="M7" s="12">
        <f>SUMPRODUCT($B$3:$D$3,B7:D7)</f>
        <v>5200</v>
      </c>
      <c r="N7" t="s">
        <v>13</v>
      </c>
      <c r="O7" s="2">
        <v>5200</v>
      </c>
    </row>
    <row r="8" spans="1:15" ht="15" thickBot="1" x14ac:dyDescent="0.35">
      <c r="A8" s="17" t="s">
        <v>8</v>
      </c>
      <c r="B8" s="4">
        <v>4</v>
      </c>
      <c r="C8" s="4">
        <v>3</v>
      </c>
      <c r="D8" s="5">
        <v>7</v>
      </c>
      <c r="E8" s="13"/>
      <c r="F8" s="4"/>
      <c r="G8" s="4"/>
      <c r="H8" s="4"/>
      <c r="I8" s="4"/>
      <c r="J8" s="4"/>
      <c r="K8" s="4"/>
      <c r="L8" s="4"/>
      <c r="M8" s="13">
        <f>SUMPRODUCT($B$3:$D$3,B8:D8)</f>
        <v>8156</v>
      </c>
      <c r="N8" s="4" t="s">
        <v>13</v>
      </c>
      <c r="O8" s="5">
        <v>9000</v>
      </c>
    </row>
    <row r="9" spans="1:15" ht="15" thickBot="1" x14ac:dyDescent="0.35">
      <c r="A9" s="22" t="s">
        <v>15</v>
      </c>
      <c r="B9" s="26"/>
      <c r="C9" s="26"/>
      <c r="D9" s="27"/>
      <c r="E9" s="26"/>
      <c r="F9" s="26"/>
      <c r="G9" s="26"/>
      <c r="H9" s="26"/>
      <c r="I9" s="26"/>
      <c r="J9" s="26"/>
      <c r="K9" s="26"/>
      <c r="L9" s="26"/>
      <c r="M9" s="28"/>
      <c r="N9" s="26"/>
      <c r="O9" s="27"/>
    </row>
    <row r="10" spans="1:15" ht="15" thickTop="1" x14ac:dyDescent="0.3">
      <c r="A10" s="16" t="s">
        <v>16</v>
      </c>
      <c r="B10" s="32">
        <v>70</v>
      </c>
      <c r="C10" s="32">
        <v>110</v>
      </c>
      <c r="D10" s="33">
        <v>110</v>
      </c>
      <c r="E10">
        <v>1</v>
      </c>
      <c r="F10">
        <v>-1</v>
      </c>
      <c r="M10" s="31">
        <f>SUMPRODUCT($B$3:$L$3,B10:L10)</f>
        <v>180000</v>
      </c>
      <c r="N10" s="32" t="s">
        <v>26</v>
      </c>
      <c r="O10" s="33">
        <v>180000</v>
      </c>
    </row>
    <row r="11" spans="1:15" x14ac:dyDescent="0.3">
      <c r="A11" s="16" t="s">
        <v>17</v>
      </c>
      <c r="B11" s="32">
        <v>70</v>
      </c>
      <c r="C11" s="32"/>
      <c r="D11" s="33"/>
      <c r="G11">
        <v>1</v>
      </c>
      <c r="H11">
        <v>-1</v>
      </c>
      <c r="M11" s="31">
        <f t="shared" ref="M11:M13" si="0">SUMPRODUCT($B$3:$L$3,B11:L11)</f>
        <v>70000</v>
      </c>
      <c r="N11" s="32" t="s">
        <v>26</v>
      </c>
      <c r="O11" s="33">
        <v>70000</v>
      </c>
    </row>
    <row r="12" spans="1:15" x14ac:dyDescent="0.3">
      <c r="A12" s="16" t="s">
        <v>1</v>
      </c>
      <c r="B12" s="32"/>
      <c r="C12" s="32">
        <v>110</v>
      </c>
      <c r="D12" s="33"/>
      <c r="I12">
        <v>1</v>
      </c>
      <c r="J12">
        <v>-1</v>
      </c>
      <c r="M12" s="31">
        <f t="shared" si="0"/>
        <v>59999.999999999993</v>
      </c>
      <c r="N12" s="32" t="s">
        <v>26</v>
      </c>
      <c r="O12" s="33">
        <v>60000</v>
      </c>
    </row>
    <row r="13" spans="1:15" ht="15" thickBot="1" x14ac:dyDescent="0.35">
      <c r="A13" s="17" t="s">
        <v>3</v>
      </c>
      <c r="B13" s="3"/>
      <c r="C13" s="3"/>
      <c r="D13" s="19">
        <v>110</v>
      </c>
      <c r="E13" s="4"/>
      <c r="F13" s="4"/>
      <c r="G13" s="4"/>
      <c r="H13" s="4"/>
      <c r="I13" s="4"/>
      <c r="J13" s="4"/>
      <c r="K13" s="4">
        <v>1</v>
      </c>
      <c r="L13" s="4">
        <v>-1</v>
      </c>
      <c r="M13" s="34">
        <f t="shared" si="0"/>
        <v>35000</v>
      </c>
      <c r="N13" s="3" t="s">
        <v>26</v>
      </c>
      <c r="O13" s="19">
        <v>35000</v>
      </c>
    </row>
    <row r="15" spans="1:15" x14ac:dyDescent="0.3">
      <c r="A15" s="57" t="s">
        <v>29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</row>
  </sheetData>
  <mergeCells count="3">
    <mergeCell ref="A1:O1"/>
    <mergeCell ref="C5:L5"/>
    <mergeCell ref="A15:O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632F-ED4B-4A05-85A1-3B89C5A4FDE5}">
  <dimension ref="A1:P15"/>
  <sheetViews>
    <sheetView tabSelected="1" zoomScale="145" zoomScaleNormal="145" workbookViewId="0">
      <selection activeCell="J18" sqref="J18"/>
    </sheetView>
  </sheetViews>
  <sheetFormatPr defaultRowHeight="14.4" x14ac:dyDescent="0.3"/>
  <cols>
    <col min="1" max="1" width="11.5546875" bestFit="1" customWidth="1"/>
    <col min="2" max="2" width="7.77734375" bestFit="1" customWidth="1"/>
    <col min="3" max="3" width="7.44140625" bestFit="1" customWidth="1"/>
    <col min="4" max="4" width="11.21875" bestFit="1" customWidth="1"/>
    <col min="5" max="13" width="8.77734375" customWidth="1"/>
    <col min="14" max="14" width="9.88671875" bestFit="1" customWidth="1"/>
    <col min="15" max="15" width="4.5546875" bestFit="1" customWidth="1"/>
    <col min="16" max="16" width="9.88671875" bestFit="1" customWidth="1"/>
  </cols>
  <sheetData>
    <row r="1" spans="1:16" ht="15" thickBot="1" x14ac:dyDescent="0.35">
      <c r="A1" s="53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5" thickBot="1" x14ac:dyDescent="0.35">
      <c r="A2" s="22" t="s">
        <v>0</v>
      </c>
      <c r="B2" s="23" t="s">
        <v>2</v>
      </c>
      <c r="C2" s="23" t="s">
        <v>1</v>
      </c>
      <c r="D2" s="24" t="s">
        <v>3</v>
      </c>
      <c r="E2" s="25" t="s">
        <v>18</v>
      </c>
      <c r="F2" s="24" t="s">
        <v>19</v>
      </c>
      <c r="G2" s="23" t="s">
        <v>32</v>
      </c>
      <c r="H2" s="25" t="s">
        <v>20</v>
      </c>
      <c r="I2" s="24" t="s">
        <v>21</v>
      </c>
      <c r="J2" s="25" t="s">
        <v>22</v>
      </c>
      <c r="K2" s="24" t="s">
        <v>23</v>
      </c>
      <c r="L2" s="23" t="s">
        <v>24</v>
      </c>
      <c r="M2" s="23" t="s">
        <v>25</v>
      </c>
      <c r="N2" s="25" t="s">
        <v>10</v>
      </c>
      <c r="O2" s="23" t="s">
        <v>11</v>
      </c>
      <c r="P2" s="24" t="s">
        <v>12</v>
      </c>
    </row>
    <row r="3" spans="1:16" ht="15" thickTop="1" x14ac:dyDescent="0.3">
      <c r="A3" s="16" t="s">
        <v>4</v>
      </c>
      <c r="B3">
        <v>1699</v>
      </c>
      <c r="C3">
        <v>422</v>
      </c>
      <c r="D3" s="2">
        <v>134</v>
      </c>
      <c r="E3" s="37">
        <v>0</v>
      </c>
      <c r="F3" s="62">
        <v>89.999999999991729</v>
      </c>
      <c r="G3" s="38">
        <v>0</v>
      </c>
      <c r="H3" s="37">
        <v>0</v>
      </c>
      <c r="I3" s="62">
        <v>48929.999999999942</v>
      </c>
      <c r="J3" s="37">
        <v>13579.999999999996</v>
      </c>
      <c r="K3" s="62">
        <v>0</v>
      </c>
      <c r="L3" s="38">
        <v>20259.999999999956</v>
      </c>
      <c r="M3" s="38">
        <v>0</v>
      </c>
      <c r="N3" s="12"/>
      <c r="P3" s="2"/>
    </row>
    <row r="4" spans="1:16" x14ac:dyDescent="0.3">
      <c r="A4" s="16" t="s">
        <v>30</v>
      </c>
      <c r="D4" s="2"/>
      <c r="E4" s="35" t="s">
        <v>33</v>
      </c>
      <c r="F4" s="63"/>
      <c r="G4" s="36" t="s">
        <v>34</v>
      </c>
      <c r="H4" s="35" t="s">
        <v>35</v>
      </c>
      <c r="I4" s="63"/>
      <c r="J4" s="35" t="s">
        <v>35</v>
      </c>
      <c r="K4" s="63"/>
      <c r="L4" s="36" t="s">
        <v>35</v>
      </c>
      <c r="M4" s="36"/>
      <c r="N4" s="12"/>
      <c r="P4" s="2"/>
    </row>
    <row r="5" spans="1:16" x14ac:dyDescent="0.3">
      <c r="A5" s="16" t="s">
        <v>31</v>
      </c>
      <c r="D5" s="2"/>
      <c r="E5" s="39"/>
      <c r="F5" s="64"/>
      <c r="G5" s="21"/>
      <c r="H5" s="39">
        <v>1</v>
      </c>
      <c r="I5" s="64"/>
      <c r="J5" s="39">
        <v>1</v>
      </c>
      <c r="K5" s="64"/>
      <c r="L5" s="21">
        <v>1</v>
      </c>
      <c r="M5" s="21"/>
      <c r="N5" s="12"/>
      <c r="P5" s="2"/>
    </row>
    <row r="6" spans="1:16" ht="15" thickBot="1" x14ac:dyDescent="0.35">
      <c r="A6" s="17" t="s">
        <v>27</v>
      </c>
      <c r="B6" s="3"/>
      <c r="C6" s="4"/>
      <c r="D6" s="5"/>
      <c r="E6" s="40">
        <v>1</v>
      </c>
      <c r="F6" s="65"/>
      <c r="G6" s="41">
        <v>1</v>
      </c>
      <c r="H6" s="40">
        <v>10</v>
      </c>
      <c r="I6" s="65"/>
      <c r="J6" s="40">
        <v>8</v>
      </c>
      <c r="K6" s="65"/>
      <c r="L6" s="41">
        <v>9</v>
      </c>
      <c r="M6" s="41"/>
      <c r="N6" s="13"/>
      <c r="O6" s="4"/>
      <c r="P6" s="5"/>
    </row>
    <row r="7" spans="1:16" x14ac:dyDescent="0.3">
      <c r="A7" s="18" t="s">
        <v>6</v>
      </c>
      <c r="B7" s="10">
        <v>2</v>
      </c>
      <c r="C7" s="10">
        <v>4</v>
      </c>
      <c r="D7" s="11">
        <v>3</v>
      </c>
      <c r="E7" s="14"/>
      <c r="F7" s="11"/>
      <c r="G7" s="10"/>
      <c r="H7" s="14"/>
      <c r="I7" s="11"/>
      <c r="J7" s="14"/>
      <c r="K7" s="11"/>
      <c r="L7" s="10"/>
      <c r="M7" s="10"/>
      <c r="N7" s="43">
        <f>SUMPRODUCT($B$3:$D$3,B7:D7)</f>
        <v>5488</v>
      </c>
      <c r="O7" s="44" t="s">
        <v>13</v>
      </c>
      <c r="P7" s="45">
        <v>6000</v>
      </c>
    </row>
    <row r="8" spans="1:16" x14ac:dyDescent="0.3">
      <c r="A8" s="16" t="s">
        <v>7</v>
      </c>
      <c r="B8">
        <v>2</v>
      </c>
      <c r="C8">
        <v>3</v>
      </c>
      <c r="D8" s="2">
        <v>4</v>
      </c>
      <c r="E8" s="12"/>
      <c r="F8" s="2"/>
      <c r="H8" s="12"/>
      <c r="I8" s="2"/>
      <c r="J8" s="12"/>
      <c r="K8" s="2"/>
      <c r="N8" s="31">
        <f>SUMPRODUCT($B$3:$D$3,B8:D8)</f>
        <v>5200</v>
      </c>
      <c r="O8" s="32" t="s">
        <v>13</v>
      </c>
      <c r="P8" s="33">
        <v>5200</v>
      </c>
    </row>
    <row r="9" spans="1:16" ht="15" thickBot="1" x14ac:dyDescent="0.35">
      <c r="A9" s="17" t="s">
        <v>8</v>
      </c>
      <c r="B9" s="4">
        <v>4</v>
      </c>
      <c r="C9" s="4">
        <v>3</v>
      </c>
      <c r="D9" s="5">
        <v>7</v>
      </c>
      <c r="E9" s="40"/>
      <c r="F9" s="65"/>
      <c r="G9" s="41">
        <v>1</v>
      </c>
      <c r="H9" s="40"/>
      <c r="I9" s="65"/>
      <c r="J9" s="40"/>
      <c r="K9" s="65"/>
      <c r="L9" s="41"/>
      <c r="M9" s="41"/>
      <c r="N9" s="34">
        <f t="shared" ref="N9" si="0">SUMPRODUCT($B$3:$M$3,B9:M9)</f>
        <v>9000</v>
      </c>
      <c r="O9" s="46" t="s">
        <v>26</v>
      </c>
      <c r="P9" s="19">
        <v>9000</v>
      </c>
    </row>
    <row r="10" spans="1:16" ht="15" thickBot="1" x14ac:dyDescent="0.35">
      <c r="A10" s="22" t="s">
        <v>15</v>
      </c>
      <c r="B10" s="26"/>
      <c r="C10" s="26"/>
      <c r="D10" s="27"/>
      <c r="E10" s="66"/>
      <c r="F10" s="67"/>
      <c r="G10" s="42"/>
      <c r="H10" s="66"/>
      <c r="I10" s="67"/>
      <c r="J10" s="66"/>
      <c r="K10" s="67"/>
      <c r="L10" s="42"/>
      <c r="M10" s="42"/>
      <c r="N10" s="47"/>
      <c r="O10" s="48"/>
      <c r="P10" s="49"/>
    </row>
    <row r="11" spans="1:16" ht="15" thickTop="1" x14ac:dyDescent="0.3">
      <c r="A11" s="16" t="s">
        <v>16</v>
      </c>
      <c r="B11" s="32">
        <v>70</v>
      </c>
      <c r="C11" s="32">
        <v>110</v>
      </c>
      <c r="D11" s="33">
        <v>110</v>
      </c>
      <c r="E11" s="39">
        <v>1</v>
      </c>
      <c r="F11" s="64">
        <v>-1</v>
      </c>
      <c r="G11" s="21"/>
      <c r="H11" s="39"/>
      <c r="I11" s="64"/>
      <c r="J11" s="39"/>
      <c r="K11" s="64"/>
      <c r="L11" s="21"/>
      <c r="M11" s="21"/>
      <c r="N11" s="31">
        <f>SUMPRODUCT($B$3:$M$3,B11:M11)</f>
        <v>180000</v>
      </c>
      <c r="O11" s="32" t="s">
        <v>26</v>
      </c>
      <c r="P11" s="33">
        <v>180000</v>
      </c>
    </row>
    <row r="12" spans="1:16" x14ac:dyDescent="0.3">
      <c r="A12" s="16" t="s">
        <v>17</v>
      </c>
      <c r="B12" s="32">
        <v>70</v>
      </c>
      <c r="C12" s="32"/>
      <c r="D12" s="33"/>
      <c r="E12" s="39"/>
      <c r="F12" s="64"/>
      <c r="G12" s="21"/>
      <c r="H12" s="39">
        <v>1</v>
      </c>
      <c r="I12" s="64">
        <v>-1</v>
      </c>
      <c r="J12" s="39"/>
      <c r="K12" s="64"/>
      <c r="L12" s="21"/>
      <c r="M12" s="21"/>
      <c r="N12" s="31">
        <f t="shared" ref="N12:N14" si="1">SUMPRODUCT($B$3:$M$3,B12:M12)</f>
        <v>70000.000000000058</v>
      </c>
      <c r="O12" s="32" t="s">
        <v>26</v>
      </c>
      <c r="P12" s="33">
        <v>70000</v>
      </c>
    </row>
    <row r="13" spans="1:16" x14ac:dyDescent="0.3">
      <c r="A13" s="16" t="s">
        <v>1</v>
      </c>
      <c r="B13" s="32"/>
      <c r="C13" s="32">
        <v>110</v>
      </c>
      <c r="D13" s="33"/>
      <c r="E13" s="39"/>
      <c r="F13" s="64"/>
      <c r="G13" s="21"/>
      <c r="H13" s="39"/>
      <c r="I13" s="64"/>
      <c r="J13" s="39">
        <v>1</v>
      </c>
      <c r="K13" s="64">
        <v>-1</v>
      </c>
      <c r="L13" s="21"/>
      <c r="M13" s="21"/>
      <c r="N13" s="31">
        <f t="shared" si="1"/>
        <v>60000</v>
      </c>
      <c r="O13" s="32" t="s">
        <v>26</v>
      </c>
      <c r="P13" s="33">
        <v>60000</v>
      </c>
    </row>
    <row r="14" spans="1:16" ht="15" thickBot="1" x14ac:dyDescent="0.35">
      <c r="A14" s="17" t="s">
        <v>3</v>
      </c>
      <c r="B14" s="3"/>
      <c r="C14" s="3"/>
      <c r="D14" s="19">
        <v>110</v>
      </c>
      <c r="E14" s="40"/>
      <c r="F14" s="65"/>
      <c r="G14" s="41"/>
      <c r="H14" s="40"/>
      <c r="I14" s="65"/>
      <c r="J14" s="40"/>
      <c r="K14" s="65"/>
      <c r="L14" s="41">
        <v>1</v>
      </c>
      <c r="M14" s="41">
        <v>-1</v>
      </c>
      <c r="N14" s="34">
        <f t="shared" si="1"/>
        <v>34999.999999999956</v>
      </c>
      <c r="O14" s="3" t="s">
        <v>26</v>
      </c>
      <c r="P14" s="19">
        <v>35000</v>
      </c>
    </row>
    <row r="15" spans="1:16" ht="15" thickBot="1" x14ac:dyDescent="0.35">
      <c r="A15" s="15" t="s">
        <v>5</v>
      </c>
      <c r="B15" s="58">
        <f>E3*E5*E6+G3*G5*G6+H3*H5*H6+J3*J5*J6+L3*L5*L6</f>
        <v>290979.99999999953</v>
      </c>
      <c r="C15" s="55" t="s">
        <v>28</v>
      </c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59"/>
      <c r="O15" s="60"/>
      <c r="P15" s="61"/>
    </row>
  </sheetData>
  <mergeCells count="2">
    <mergeCell ref="A1:P1"/>
    <mergeCell ref="C15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Wilson Door Company</vt:lpstr>
      <vt:lpstr>WDC Goal</vt:lpstr>
      <vt:lpstr>WDC 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2024-11-23T06:45:54Z</dcterms:modified>
</cp:coreProperties>
</file>