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3953973_student_rmit_edu_au/Documents/"/>
    </mc:Choice>
  </mc:AlternateContent>
  <xr:revisionPtr revIDLastSave="0" documentId="8_{21EE7E6A-FA4D-4B0C-8CA6-A54C1F7F18C7}" xr6:coauthVersionLast="47" xr6:coauthVersionMax="47" xr10:uidLastSave="{00000000-0000-0000-0000-000000000000}"/>
  <bookViews>
    <workbookView xWindow="-120" yWindow="-120" windowWidth="29040" windowHeight="15840" xr2:uid="{04878141-1CEC-4E60-8B2A-5A94C916829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P29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R29" i="1" l="1"/>
  <c r="F29" i="1"/>
  <c r="E29" i="1"/>
  <c r="G29" i="1"/>
  <c r="I29" i="1"/>
  <c r="K29" i="1"/>
  <c r="H29" i="1"/>
  <c r="J29" i="1"/>
  <c r="Q29" i="1"/>
  <c r="L29" i="1"/>
  <c r="M29" i="1"/>
  <c r="N29" i="1"/>
  <c r="O29" i="1"/>
</calcChain>
</file>

<file path=xl/sharedStrings.xml><?xml version="1.0" encoding="utf-8"?>
<sst xmlns="http://schemas.openxmlformats.org/spreadsheetml/2006/main" count="42" uniqueCount="42">
  <si>
    <t>Sprint burndown chart</t>
  </si>
  <si>
    <t>Features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</si>
  <si>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</si>
  <si>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</si>
  <si>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</si>
  <si>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</si>
  <si>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</si>
  <si>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</si>
  <si>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</si>
  <si>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</si>
  <si>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</si>
  <si>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</si>
  <si>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</si>
  <si>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</si>
  <si>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</si>
  <si>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</si>
  <si>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</si>
  <si>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</si>
  <si>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search-results-page</t>
  </si>
  <si>
    <t>homepage</t>
  </si>
  <si>
    <t>productDetailParagraph</t>
  </si>
  <si>
    <t>pricecompare</t>
  </si>
  <si>
    <t>search_page_routing</t>
  </si>
  <si>
    <t>setup-file-structure</t>
  </si>
  <si>
    <t>setup-workflow</t>
  </si>
  <si>
    <t>route-homepage</t>
  </si>
  <si>
    <t>footer</t>
  </si>
  <si>
    <t>review-api</t>
  </si>
  <si>
    <t>product-price-database</t>
  </si>
  <si>
    <t>orders-api</t>
  </si>
  <si>
    <t>orders-api-testing</t>
  </si>
  <si>
    <t>testing/frontend</t>
  </si>
  <si>
    <t>testing-search-results</t>
  </si>
  <si>
    <t>test-product-detail-page</t>
  </si>
  <si>
    <t>footer-fix</t>
  </si>
  <si>
    <t>user-api</t>
  </si>
  <si>
    <t>integrate-product-api-data</t>
  </si>
  <si>
    <t>product-search-api</t>
  </si>
  <si>
    <t>product-details-table-addition</t>
  </si>
  <si>
    <t>notification-api</t>
  </si>
  <si>
    <t>Remaining Effort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</si>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</sst>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 vertical="center"/>
    </xf>
    <xf numFmtId="17" fontId="1" fillId="3" borderId="5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Sheet1!$D$28:$R$28</c:f>
              <c:numCache>
                <c:formatCode>General</c:formatCode>
                <c:ptCount val="15"/>
                <c:pt idx="0">
                  <c:v>45</c:v>
                </c:pt>
                <c:pt idx="1">
                  <c:v>44.6</c:v>
                </c:pt>
                <c:pt idx="2">
                  <c:v>42.1</c:v>
                </c:pt>
                <c:pt idx="3">
                  <c:v>37.800000000000004</c:v>
                </c:pt>
                <c:pt idx="4">
                  <c:v>36.300000000000004</c:v>
                </c:pt>
                <c:pt idx="5">
                  <c:v>36.300000000000004</c:v>
                </c:pt>
                <c:pt idx="6">
                  <c:v>36.300000000000004</c:v>
                </c:pt>
                <c:pt idx="7">
                  <c:v>31.500000000000004</c:v>
                </c:pt>
                <c:pt idx="8">
                  <c:v>30.500000000000004</c:v>
                </c:pt>
                <c:pt idx="9">
                  <c:v>22.500000000000004</c:v>
                </c:pt>
                <c:pt idx="10">
                  <c:v>11.000000000000004</c:v>
                </c:pt>
                <c:pt idx="11">
                  <c:v>4.0000000000000036</c:v>
                </c:pt>
                <c:pt idx="12">
                  <c:v>3.0000000000000036</c:v>
                </c:pt>
                <c:pt idx="13">
                  <c:v>3.0000000000000036</c:v>
                </c:pt>
                <c:pt idx="14">
                  <c:v>3.0000000000000036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7-406C-83A3-39A5FD0FF8B5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Sheet1!$D$29:$R$29</c:f>
              <c:numCache>
                <c:formatCode>General</c:formatCode>
                <c:ptCount val="15"/>
                <c:pt idx="0">
                  <c:v>45</c:v>
                </c:pt>
                <c:pt idx="1">
                  <c:v>41.785714285714285</c:v>
                </c:pt>
                <c:pt idx="2">
                  <c:v>38.571428571428569</c:v>
                </c:pt>
                <c:pt idx="3">
                  <c:v>35.357142857142861</c:v>
                </c:pt>
                <c:pt idx="4">
                  <c:v>32.142857142857139</c:v>
                </c:pt>
                <c:pt idx="5">
                  <c:v>28.928571428571427</c:v>
                </c:pt>
                <c:pt idx="6">
                  <c:v>25.714285714285715</c:v>
                </c:pt>
                <c:pt idx="7">
                  <c:v>22.5</c:v>
                </c:pt>
                <c:pt idx="8">
                  <c:v>19.285714285714285</c:v>
                </c:pt>
                <c:pt idx="9">
                  <c:v>16.071428571428569</c:v>
                </c:pt>
                <c:pt idx="10">
                  <c:v>12.857142857142854</c:v>
                </c:pt>
                <c:pt idx="11">
                  <c:v>9.6428571428571388</c:v>
                </c:pt>
                <c:pt idx="12">
                  <c:v>6.4285714285714306</c:v>
                </c:pt>
                <c:pt idx="13">
                  <c:v>3.2142857142857153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7-406C-83A3-39A5FD0F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99600"/>
        <c:axId val="1911201264"/>
      </c:lineChart>
      <c:catAx>
        <c:axId val="19111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01264"/>
        <c:crosses val="autoZero"/>
        <c:auto val="1"/>
        <c:lblAlgn val="ctr"/>
        <c:lblOffset val="100"/>
        <c:noMultiLvlLbl val="0"/>
      </c:catAx>
      <c:valAx>
        <c:axId val="1911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125666</xdr:colOff>
      <xdr:row>29</xdr:row>
      <xdr:rowOff>166488</xdr:rowOff>
    </xdr:from>
    <xdr:to>
      <xdr:col>9</xdr:col>
      <xdr:colOff>96050</xdr:colOff>
      <xdr:row>46</xdr:row>
      <xdr:rowOff>80082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52B59-7DEA-3FBB-0DDD-5DB716F0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0475-3333-496F-AED7-CC50C6A10369}">
  <dimension ref="B1:Y31"/>
  <sheetViews>
    <sheetView tabSelected="1" zoomScale="85" zoomScaleNormal="85" workbookViewId="0">
      <selection activeCell="W30" sqref="W30"/>
    </sheetView>
  </sheetViews>
  <sheetFormatPr defaultRowHeight="15"/>
  <cols>
    <col min="2" max="2" width="11.85546875" customWidth="1"/>
    <col min="3" max="3" width="18.140625" customWidth="1"/>
    <col min="4" max="4" width="15.140625" customWidth="1"/>
  </cols>
  <sheetData>
    <row r="1" spans="2:25" ht="15.75" thickBot="1"/>
    <row r="2" spans="2:25" ht="21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  <c r="S2" s="2"/>
    </row>
    <row r="3" spans="2:25" ht="15.75" thickBo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25">
      <c r="B4" s="35" t="s">
        <v>1</v>
      </c>
      <c r="C4" s="36"/>
      <c r="D4" s="6" t="s">
        <v>2</v>
      </c>
      <c r="E4" s="7">
        <v>38231</v>
      </c>
      <c r="F4" s="7">
        <v>38596</v>
      </c>
      <c r="G4" s="7">
        <v>38961</v>
      </c>
      <c r="H4" s="7">
        <v>39326</v>
      </c>
      <c r="I4" s="7">
        <v>39692</v>
      </c>
      <c r="J4" s="7">
        <v>40057</v>
      </c>
      <c r="K4" s="7">
        <v>40422</v>
      </c>
      <c r="L4" s="7">
        <v>40787</v>
      </c>
      <c r="M4" s="7">
        <v>41153</v>
      </c>
      <c r="N4" s="7">
        <v>41518</v>
      </c>
      <c r="O4" s="7">
        <v>41883</v>
      </c>
      <c r="P4" s="7">
        <v>42248</v>
      </c>
      <c r="Q4" s="7">
        <v>42614</v>
      </c>
      <c r="R4" s="8">
        <v>42979</v>
      </c>
    </row>
    <row r="5" spans="2:25" ht="15.75" thickBot="1">
      <c r="B5" s="37"/>
      <c r="C5" s="38"/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  <c r="R5" s="10" t="s">
        <v>17</v>
      </c>
      <c r="S5" s="1"/>
      <c r="T5" s="1"/>
      <c r="U5" s="1"/>
      <c r="V5" s="1"/>
      <c r="W5" s="1"/>
      <c r="X5" s="1"/>
      <c r="Y5" s="1"/>
    </row>
    <row r="6" spans="2:25">
      <c r="B6" s="39" t="s">
        <v>18</v>
      </c>
      <c r="C6" s="39"/>
      <c r="D6" s="13">
        <v>4</v>
      </c>
      <c r="E6" s="5"/>
      <c r="F6" s="5">
        <v>1</v>
      </c>
      <c r="G6" s="5">
        <v>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5">
      <c r="B7" s="32" t="s">
        <v>19</v>
      </c>
      <c r="C7" s="32"/>
      <c r="D7" s="14">
        <v>1</v>
      </c>
      <c r="E7" s="4"/>
      <c r="F7" s="4"/>
      <c r="G7" s="4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25">
      <c r="B8" s="32" t="s">
        <v>20</v>
      </c>
      <c r="C8" s="32"/>
      <c r="D8" s="14">
        <v>1</v>
      </c>
      <c r="E8" s="4"/>
      <c r="F8" s="4">
        <v>0.5</v>
      </c>
      <c r="G8" s="4">
        <v>0.5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25">
      <c r="B9" s="32" t="s">
        <v>21</v>
      </c>
      <c r="C9" s="32"/>
      <c r="D9" s="14">
        <v>2</v>
      </c>
      <c r="E9" s="4">
        <v>0.4</v>
      </c>
      <c r="F9" s="4">
        <v>1</v>
      </c>
      <c r="G9" s="4">
        <v>0.6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25">
      <c r="B10" s="32" t="s">
        <v>22</v>
      </c>
      <c r="C10" s="32"/>
      <c r="D10" s="14">
        <v>3</v>
      </c>
      <c r="E10" s="4"/>
      <c r="F10" s="4"/>
      <c r="G10" s="4"/>
      <c r="H10" s="4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25">
      <c r="B11" s="32" t="s">
        <v>23</v>
      </c>
      <c r="C11" s="32"/>
      <c r="D11" s="14">
        <v>1</v>
      </c>
      <c r="E11" s="4"/>
      <c r="F11" s="4"/>
      <c r="G11" s="4">
        <v>0.2</v>
      </c>
      <c r="H11" s="4">
        <v>0.5</v>
      </c>
      <c r="I11" s="4"/>
      <c r="J11" s="4"/>
      <c r="K11" s="4">
        <v>0.3</v>
      </c>
      <c r="L11" s="4"/>
      <c r="M11" s="4"/>
      <c r="N11" s="4"/>
      <c r="O11" s="4"/>
      <c r="P11" s="4"/>
      <c r="Q11" s="4"/>
      <c r="R11" s="4"/>
    </row>
    <row r="12" spans="2:25">
      <c r="B12" s="32" t="s">
        <v>24</v>
      </c>
      <c r="C12" s="32"/>
      <c r="D12" s="18">
        <v>2</v>
      </c>
      <c r="E12" s="3"/>
      <c r="F12" s="3"/>
      <c r="G12" s="3"/>
      <c r="H12" s="3"/>
      <c r="I12" s="3"/>
      <c r="J12" s="3"/>
      <c r="K12" s="3">
        <v>2</v>
      </c>
      <c r="L12" s="3"/>
      <c r="M12" s="3"/>
      <c r="N12" s="3"/>
      <c r="O12" s="3"/>
      <c r="P12" s="3"/>
      <c r="Q12" s="3"/>
      <c r="R12" s="3"/>
    </row>
    <row r="13" spans="2:25">
      <c r="B13" s="32" t="s">
        <v>25</v>
      </c>
      <c r="C13" s="32"/>
      <c r="D13" s="18">
        <v>2</v>
      </c>
      <c r="E13" s="3"/>
      <c r="F13" s="3"/>
      <c r="G13" s="3"/>
      <c r="H13" s="3"/>
      <c r="I13" s="3"/>
      <c r="J13" s="3"/>
      <c r="K13" s="3">
        <v>2</v>
      </c>
      <c r="L13" s="3"/>
      <c r="M13" s="3"/>
      <c r="N13" s="3"/>
      <c r="O13" s="3"/>
      <c r="P13" s="3"/>
      <c r="Q13" s="3"/>
      <c r="R13" s="3"/>
    </row>
    <row r="14" spans="2:25">
      <c r="B14" s="32" t="s">
        <v>26</v>
      </c>
      <c r="C14" s="32"/>
      <c r="D14" s="18">
        <v>1</v>
      </c>
      <c r="E14" s="3"/>
      <c r="F14" s="3"/>
      <c r="G14" s="3"/>
      <c r="H14" s="3"/>
      <c r="I14" s="3"/>
      <c r="J14" s="3"/>
      <c r="K14" s="3"/>
      <c r="L14" s="3">
        <v>1</v>
      </c>
      <c r="M14" s="3"/>
      <c r="N14" s="3"/>
      <c r="O14" s="3"/>
      <c r="P14" s="3"/>
      <c r="Q14" s="3"/>
      <c r="R14" s="3"/>
    </row>
    <row r="15" spans="2:25">
      <c r="B15" s="32" t="s">
        <v>27</v>
      </c>
      <c r="C15" s="32"/>
      <c r="D15" s="18">
        <v>3</v>
      </c>
      <c r="E15" s="3"/>
      <c r="F15" s="3"/>
      <c r="G15" s="3"/>
      <c r="H15" s="3"/>
      <c r="I15" s="3"/>
      <c r="J15" s="3"/>
      <c r="K15" s="3"/>
      <c r="L15" s="3"/>
      <c r="M15" s="3">
        <v>3</v>
      </c>
      <c r="N15" s="3"/>
      <c r="O15" s="3"/>
      <c r="P15" s="3"/>
      <c r="Q15" s="3"/>
      <c r="R15" s="3"/>
    </row>
    <row r="16" spans="2:25">
      <c r="B16" s="32" t="s">
        <v>28</v>
      </c>
      <c r="C16" s="32"/>
      <c r="D16" s="18">
        <v>1</v>
      </c>
      <c r="E16" s="3"/>
      <c r="F16" s="3"/>
      <c r="G16" s="3"/>
      <c r="H16" s="3"/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</row>
    <row r="17" spans="2:18">
      <c r="B17" s="32" t="s">
        <v>29</v>
      </c>
      <c r="C17" s="32"/>
      <c r="D17" s="18">
        <v>3</v>
      </c>
      <c r="E17" s="3"/>
      <c r="F17" s="3"/>
      <c r="G17" s="3"/>
      <c r="H17" s="3"/>
      <c r="I17" s="3"/>
      <c r="J17" s="3"/>
      <c r="K17" s="3"/>
      <c r="L17" s="3"/>
      <c r="M17" s="3">
        <v>1.5</v>
      </c>
      <c r="N17" s="3">
        <v>1.5</v>
      </c>
      <c r="O17" s="3"/>
      <c r="P17" s="3"/>
      <c r="Q17" s="3"/>
      <c r="R17" s="3"/>
    </row>
    <row r="18" spans="2:18">
      <c r="B18" s="32" t="s">
        <v>30</v>
      </c>
      <c r="C18" s="32"/>
      <c r="D18" s="18">
        <v>1</v>
      </c>
      <c r="E18" s="3"/>
      <c r="F18" s="3"/>
      <c r="G18" s="3"/>
      <c r="H18" s="3"/>
      <c r="I18" s="4"/>
      <c r="J18" s="4"/>
      <c r="K18" s="4"/>
      <c r="L18" s="4"/>
      <c r="M18" s="4"/>
      <c r="N18" s="4">
        <v>1</v>
      </c>
      <c r="O18" s="4"/>
      <c r="P18" s="4"/>
      <c r="Q18" s="4"/>
      <c r="R18" s="4"/>
    </row>
    <row r="19" spans="2:18">
      <c r="B19" s="32" t="s">
        <v>31</v>
      </c>
      <c r="C19" s="32"/>
      <c r="D19" s="18">
        <v>4</v>
      </c>
      <c r="E19" s="3"/>
      <c r="F19" s="3"/>
      <c r="G19" s="3"/>
      <c r="H19" s="3"/>
      <c r="I19" s="4"/>
      <c r="J19" s="4"/>
      <c r="K19" s="4">
        <v>0.5</v>
      </c>
      <c r="L19" s="4"/>
      <c r="M19" s="4">
        <v>2.5</v>
      </c>
      <c r="N19" s="4">
        <v>1</v>
      </c>
      <c r="O19" s="4"/>
      <c r="P19" s="4"/>
      <c r="Q19" s="4"/>
      <c r="R19" s="4"/>
    </row>
    <row r="20" spans="2:18">
      <c r="B20" s="32" t="s">
        <v>32</v>
      </c>
      <c r="C20" s="32"/>
      <c r="D20" s="18">
        <v>2</v>
      </c>
      <c r="E20" s="3"/>
      <c r="F20" s="3"/>
      <c r="G20" s="3"/>
      <c r="H20" s="3"/>
      <c r="I20" s="4"/>
      <c r="J20" s="4"/>
      <c r="K20" s="4"/>
      <c r="L20" s="4"/>
      <c r="M20" s="4"/>
      <c r="N20" s="4">
        <v>2</v>
      </c>
      <c r="O20" s="4"/>
      <c r="P20" s="4"/>
      <c r="Q20" s="4"/>
      <c r="R20" s="4"/>
    </row>
    <row r="21" spans="2:18">
      <c r="B21" s="32" t="s">
        <v>33</v>
      </c>
      <c r="C21" s="32"/>
      <c r="D21" s="18">
        <v>2</v>
      </c>
      <c r="E21" s="3"/>
      <c r="F21" s="3"/>
      <c r="G21" s="3"/>
      <c r="H21" s="3"/>
      <c r="I21" s="4"/>
      <c r="J21" s="4"/>
      <c r="K21" s="4"/>
      <c r="L21" s="4"/>
      <c r="M21" s="4"/>
      <c r="N21" s="4">
        <v>2</v>
      </c>
      <c r="O21" s="4"/>
      <c r="P21" s="4"/>
      <c r="Q21" s="4"/>
      <c r="R21" s="4"/>
    </row>
    <row r="22" spans="2:18">
      <c r="B22" s="32" t="s">
        <v>34</v>
      </c>
      <c r="C22" s="32"/>
      <c r="D22" s="18">
        <v>1</v>
      </c>
      <c r="E22" s="3"/>
      <c r="F22" s="3"/>
      <c r="G22" s="3"/>
      <c r="H22" s="3"/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</row>
    <row r="23" spans="2:18">
      <c r="B23" s="32" t="s">
        <v>35</v>
      </c>
      <c r="C23" s="32"/>
      <c r="D23" s="18">
        <v>2</v>
      </c>
      <c r="E23" s="3"/>
      <c r="F23" s="3"/>
      <c r="G23" s="3"/>
      <c r="H23" s="3"/>
      <c r="I23" s="4"/>
      <c r="J23" s="4"/>
      <c r="K23" s="4"/>
      <c r="L23" s="4"/>
      <c r="M23" s="4"/>
      <c r="N23" s="4">
        <v>2</v>
      </c>
      <c r="O23" s="4"/>
      <c r="P23" s="4"/>
      <c r="Q23" s="4"/>
      <c r="R23" s="4"/>
    </row>
    <row r="24" spans="2:18">
      <c r="B24" s="32" t="s">
        <v>36</v>
      </c>
      <c r="C24" s="32"/>
      <c r="D24" s="18">
        <v>2</v>
      </c>
      <c r="E24" s="20"/>
      <c r="F24" s="20"/>
      <c r="G24" s="20"/>
      <c r="H24" s="20"/>
      <c r="I24" s="21"/>
      <c r="J24" s="21"/>
      <c r="K24" s="21"/>
      <c r="L24" s="21"/>
      <c r="M24" s="21"/>
      <c r="N24" s="1">
        <v>1</v>
      </c>
      <c r="O24" s="4">
        <v>1</v>
      </c>
      <c r="P24" s="21"/>
      <c r="Q24" s="21"/>
      <c r="R24" s="21"/>
    </row>
    <row r="25" spans="2:18">
      <c r="B25" s="32" t="s">
        <v>37</v>
      </c>
      <c r="C25" s="32"/>
      <c r="D25" s="18">
        <v>3</v>
      </c>
      <c r="E25" s="20"/>
      <c r="F25" s="20"/>
      <c r="G25" s="20"/>
      <c r="H25" s="20"/>
      <c r="I25" s="21"/>
      <c r="J25" s="21"/>
      <c r="K25" s="21"/>
      <c r="L25" s="21"/>
      <c r="M25" s="21"/>
      <c r="N25" s="21"/>
      <c r="O25" s="4">
        <v>3</v>
      </c>
      <c r="P25" s="21"/>
      <c r="Q25" s="21"/>
      <c r="R25" s="21"/>
    </row>
    <row r="26" spans="2:18">
      <c r="B26" s="32" t="s">
        <v>38</v>
      </c>
      <c r="C26" s="32"/>
      <c r="D26" s="18">
        <v>1</v>
      </c>
      <c r="E26" s="20"/>
      <c r="F26" s="20"/>
      <c r="G26" s="20"/>
      <c r="H26" s="20"/>
      <c r="I26" s="21"/>
      <c r="J26" s="21"/>
      <c r="K26" s="21"/>
      <c r="L26" s="21"/>
      <c r="M26" s="21"/>
      <c r="N26" s="21"/>
      <c r="O26" s="4">
        <v>1</v>
      </c>
      <c r="P26" s="21"/>
      <c r="Q26" s="21"/>
      <c r="R26" s="21"/>
    </row>
    <row r="27" spans="2:18" ht="15.75" thickBot="1">
      <c r="B27" s="25" t="s">
        <v>39</v>
      </c>
      <c r="C27" s="25"/>
      <c r="D27" s="19">
        <v>3</v>
      </c>
      <c r="E27" s="22"/>
      <c r="F27" s="22"/>
      <c r="G27" s="22"/>
      <c r="H27" s="22"/>
      <c r="I27" s="23"/>
      <c r="J27" s="23"/>
      <c r="K27" s="23"/>
      <c r="L27" s="23"/>
      <c r="M27" s="23"/>
      <c r="N27" s="23"/>
      <c r="O27" s="15">
        <v>2</v>
      </c>
      <c r="P27" s="15">
        <v>1</v>
      </c>
      <c r="Q27" s="23"/>
      <c r="R27" s="23"/>
    </row>
    <row r="28" spans="2:18">
      <c r="B28" s="30" t="s">
        <v>40</v>
      </c>
      <c r="C28" s="31"/>
      <c r="D28" s="11">
        <f>SUM(D6:D27)</f>
        <v>45</v>
      </c>
      <c r="E28" s="11">
        <f>D28-SUM(E6:E27)</f>
        <v>44.6</v>
      </c>
      <c r="F28" s="11">
        <f>E28-SUM(F6:F27)</f>
        <v>42.1</v>
      </c>
      <c r="G28" s="11">
        <f t="shared" ref="G28:R28" si="0">F28-SUM(G6:G27)</f>
        <v>37.800000000000004</v>
      </c>
      <c r="H28" s="11">
        <f t="shared" si="0"/>
        <v>36.300000000000004</v>
      </c>
      <c r="I28" s="11">
        <f t="shared" si="0"/>
        <v>36.300000000000004</v>
      </c>
      <c r="J28" s="11">
        <f t="shared" si="0"/>
        <v>36.300000000000004</v>
      </c>
      <c r="K28" s="11">
        <f t="shared" si="0"/>
        <v>31.500000000000004</v>
      </c>
      <c r="L28" s="11">
        <f t="shared" si="0"/>
        <v>30.500000000000004</v>
      </c>
      <c r="M28" s="11">
        <f t="shared" si="0"/>
        <v>22.500000000000004</v>
      </c>
      <c r="N28" s="11">
        <f t="shared" si="0"/>
        <v>11.000000000000004</v>
      </c>
      <c r="O28" s="11">
        <f t="shared" si="0"/>
        <v>4.0000000000000036</v>
      </c>
      <c r="P28" s="11">
        <f t="shared" si="0"/>
        <v>3.0000000000000036</v>
      </c>
      <c r="Q28" s="11">
        <f t="shared" si="0"/>
        <v>3.0000000000000036</v>
      </c>
      <c r="R28" s="11">
        <f t="shared" si="0"/>
        <v>3.0000000000000036</v>
      </c>
    </row>
    <row r="29" spans="2:18" ht="15.75" thickBot="1">
      <c r="B29" s="33" t="s">
        <v>41</v>
      </c>
      <c r="C29" s="34"/>
      <c r="D29" s="12">
        <f>SUM(D6:D27)</f>
        <v>45</v>
      </c>
      <c r="E29" s="12">
        <f>$D$29-($D$29/14*1)</f>
        <v>41.785714285714285</v>
      </c>
      <c r="F29" s="12">
        <f>$D$29-($D$29/14*2)</f>
        <v>38.571428571428569</v>
      </c>
      <c r="G29" s="12">
        <f>$D$29-($D$29/14*3)</f>
        <v>35.357142857142861</v>
      </c>
      <c r="H29" s="12">
        <f>$D$29-($D$29/14*4)</f>
        <v>32.142857142857139</v>
      </c>
      <c r="I29" s="12">
        <f>$D$29-($D$29/14*5)</f>
        <v>28.928571428571427</v>
      </c>
      <c r="J29" s="12">
        <f>$D$29-($D$29/14*6)</f>
        <v>25.714285714285715</v>
      </c>
      <c r="K29" s="12">
        <f>$D$29-($D$29/14*7)</f>
        <v>22.5</v>
      </c>
      <c r="L29" s="12">
        <f>$D$29-($D$29/14*8)</f>
        <v>19.285714285714285</v>
      </c>
      <c r="M29" s="12">
        <f>$D$29-($D$29/14*9)</f>
        <v>16.071428571428569</v>
      </c>
      <c r="N29" s="12">
        <f>$D$29-($D$29/14*10)</f>
        <v>12.857142857142854</v>
      </c>
      <c r="O29" s="12">
        <f>$D$29-($D$29/14*11)</f>
        <v>9.6428571428571388</v>
      </c>
      <c r="P29" s="12">
        <f>$D$29-($D$29/14*12)</f>
        <v>6.4285714285714306</v>
      </c>
      <c r="Q29" s="12">
        <f>$D$29-($D$29/14*13)</f>
        <v>3.2142857142857153</v>
      </c>
      <c r="R29" s="17">
        <f>$D$29-($D$29/14*14)</f>
        <v>0</v>
      </c>
    </row>
    <row r="31" spans="2:18">
      <c r="D31" s="1"/>
      <c r="E31" s="1"/>
      <c r="F31" s="1"/>
      <c r="G31" s="1"/>
      <c r="H31" s="1"/>
      <c r="I31" s="16"/>
      <c r="J31" s="16"/>
      <c r="K31" s="16"/>
      <c r="L31" s="16"/>
      <c r="M31" s="16"/>
      <c r="N31" s="16"/>
      <c r="O31" s="16"/>
      <c r="P31" s="16"/>
      <c r="Q31" s="16"/>
      <c r="R31" s="16"/>
    </row>
  </sheetData>
  <mergeCells count="27">
    <mergeCell ref="B29:C29"/>
    <mergeCell ref="B4:C5"/>
    <mergeCell ref="B6:C6"/>
    <mergeCell ref="B7:C7"/>
    <mergeCell ref="B8:C8"/>
    <mergeCell ref="B9:C9"/>
    <mergeCell ref="B10:C10"/>
    <mergeCell ref="B15:C15"/>
    <mergeCell ref="B16:C16"/>
    <mergeCell ref="B17:C17"/>
    <mergeCell ref="B18:C18"/>
    <mergeCell ref="B19:C19"/>
    <mergeCell ref="B27:C27"/>
    <mergeCell ref="B21:C21"/>
    <mergeCell ref="B22:C22"/>
    <mergeCell ref="B23:C23"/>
    <mergeCell ref="B3:R3"/>
    <mergeCell ref="B2:R2"/>
    <mergeCell ref="B28:C28"/>
    <mergeCell ref="B11:C11"/>
    <mergeCell ref="B12:C12"/>
    <mergeCell ref="B13:C13"/>
    <mergeCell ref="B14:C14"/>
    <mergeCell ref="B20:C20"/>
    <mergeCell ref="B24:C24"/>
    <mergeCell ref="B25:C25"/>
    <mergeCell ref="B26:C2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1fea4b7-3710-48b4-a58b-77af8d8b48f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60F6E61E6AE4D86550A266A957FAC" ma:contentTypeVersion="10" ma:contentTypeDescription="Create a new document." ma:contentTypeScope="" ma:versionID="367f962f1010cdcb7172fe54f32de8a6">
  <xsd:schema xmlns:xsd="http://www.w3.org/2001/XMLSchema" xmlns:xs="http://www.w3.org/2001/XMLSchema" xmlns:p="http://schemas.microsoft.com/office/2006/metadata/properties" xmlns:ns3="dc0c2f41-7ab1-4687-a20a-eeebf4d47909" xmlns:ns4="31fea4b7-3710-48b4-a58b-77af8d8b48f3" targetNamespace="http://schemas.microsoft.com/office/2006/metadata/properties" ma:root="true" ma:fieldsID="bc12aef37f24437f3fe6b611ed394dbf" ns3:_="" ns4:_="">
    <xsd:import namespace="dc0c2f41-7ab1-4687-a20a-eeebf4d47909"/>
    <xsd:import namespace="31fea4b7-3710-48b4-a58b-77af8d8b48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c2f41-7ab1-4687-a20a-eeebf4d479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ea4b7-3710-48b4-a58b-77af8d8b4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A96B0-DCEC-492A-A106-92CB9E1F475D}"/>
</file>

<file path=customXml/itemProps2.xml><?xml version="1.0" encoding="utf-8"?>
<ds:datastoreItem xmlns:ds="http://schemas.openxmlformats.org/officeDocument/2006/customXml" ds:itemID="{12BD4744-FD89-48A7-83FA-A0187457A55B}"/>
</file>

<file path=customXml/itemProps3.xml><?xml version="1.0" encoding="utf-8"?>
<ds:datastoreItem xmlns:ds="http://schemas.openxmlformats.org/officeDocument/2006/customXml" ds:itemID="{6B7E7F3B-766C-4193-93BB-758E535608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Al-Ashhab</dc:creator>
  <cp:keywords/>
  <dc:description/>
  <cp:lastModifiedBy/>
  <cp:revision/>
  <dcterms:created xsi:type="dcterms:W3CDTF">2023-09-17T05:27:52Z</dcterms:created>
  <dcterms:modified xsi:type="dcterms:W3CDTF">2023-09-17T08:49:41Z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0x0101002EE60F6E61E6AE4D86550A266A957FAC</vt:lpwstr>
  </property>
</Properties>
</file>