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" sheetId="1" r:id="rId4"/>
    <sheet state="visible" name="Q1" sheetId="2" r:id="rId5"/>
    <sheet state="visible" name="Q2" sheetId="3" r:id="rId6"/>
    <sheet state="visible" name="Q3" sheetId="4" r:id="rId7"/>
    <sheet state="visible" name="Q4" sheetId="5" r:id="rId8"/>
    <sheet state="visible" name="Q5" sheetId="6" r:id="rId9"/>
    <sheet state="visible" name="Q6" sheetId="7" r:id="rId10"/>
    <sheet state="visible" name="Q7" sheetId="8" r:id="rId11"/>
    <sheet state="visible" name="Q8" sheetId="9" r:id="rId12"/>
  </sheets>
  <definedNames/>
  <calcPr/>
</workbook>
</file>

<file path=xl/sharedStrings.xml><?xml version="1.0" encoding="utf-8"?>
<sst xmlns="http://schemas.openxmlformats.org/spreadsheetml/2006/main" count="386" uniqueCount="226">
  <si>
    <t>Q1.What is data cleaning, and why is it important in data analysis?</t>
  </si>
  <si>
    <t>Ans:</t>
  </si>
  <si>
    <t xml:space="preserve">Data cleaning is a process of extracting errors and inaccuracies , inconsistencies in raw data so that data becomes workable or accurate </t>
  </si>
  <si>
    <t>imagine you are cooking, your vegetables are dirty ,or some cut wrongly , some are not eatable so washing them ,throwing away bad ones and cutting some properly gives better food quality</t>
  </si>
  <si>
    <t>Why it is important for data analysis?</t>
  </si>
  <si>
    <t>Ensures accurate results:</t>
  </si>
  <si>
    <t>data cleaning ensures accurate data makes our analysis top notch and trustworthy</t>
  </si>
  <si>
    <t>Prevent wrong conclusions and wrong insights</t>
  </si>
  <si>
    <t>it makes sure that user is not sending wrong data, assures clean data and right insights</t>
  </si>
  <si>
    <t>Improves quality of report and dashboards</t>
  </si>
  <si>
    <t>Makes data consistent and easy to analyse</t>
  </si>
  <si>
    <t>a. What are the potential consequences of analyzing unclean or messy data?</t>
  </si>
  <si>
    <t>Wrong data &amp; wrong information as a analyst its worst thing to happen</t>
  </si>
  <si>
    <t>Errors in calculation and reports</t>
  </si>
  <si>
    <t>Reduce credibility of data and can make a bad impression of data analyst</t>
  </si>
  <si>
    <t>b.Explain the common steps involved in cleaning and organizing data.</t>
  </si>
  <si>
    <t>Removing errors like duplicate values</t>
  </si>
  <si>
    <t>Recorrecting missing value data</t>
  </si>
  <si>
    <t>correcting calculations and spelling mistakes</t>
  </si>
  <si>
    <t>using standard formats like dates,textcases,numbers</t>
  </si>
  <si>
    <t>Remove extra spaces from cells</t>
  </si>
  <si>
    <t>organise data properly using sorting</t>
  </si>
  <si>
    <t>How would you sort the following dataset first by "Department" (A-Z) and then by "Salary" (Largest to
Smallest)? Write a step-by-step approach.</t>
  </si>
  <si>
    <t>Step 1</t>
  </si>
  <si>
    <t>Employee</t>
  </si>
  <si>
    <t>Department</t>
  </si>
  <si>
    <t>Salary</t>
  </si>
  <si>
    <t xml:space="preserve">Sonu </t>
  </si>
  <si>
    <t>IT</t>
  </si>
  <si>
    <t>Pranav</t>
  </si>
  <si>
    <t>HR</t>
  </si>
  <si>
    <t>Rahul</t>
  </si>
  <si>
    <t>To sort dataset by department(A-Z)</t>
  </si>
  <si>
    <t>We have to use Sort option from data and select (A-Z) Ascending</t>
  </si>
  <si>
    <t>To sort dataset by Salary(largest-smallest)</t>
  </si>
  <si>
    <t>Step 2</t>
  </si>
  <si>
    <t>largest to smallest means order should be in ascending order</t>
  </si>
  <si>
    <t>using add level , we can sort salary according to required order</t>
  </si>
  <si>
    <t>Here, Table is sorted by department in (A-Z ) order</t>
  </si>
  <si>
    <t>and  Salary is sorted by department in (largest-smallest ) order</t>
  </si>
  <si>
    <t>Q3.Explain the use of text functions such as TRIM , LEFT, RIGHT, MID, and CONCAT in data cleaning.</t>
  </si>
  <si>
    <t>TRIM()</t>
  </si>
  <si>
    <t>NAME</t>
  </si>
  <si>
    <t>TRIM</t>
  </si>
  <si>
    <t>LEFT</t>
  </si>
  <si>
    <t>RIGHT</t>
  </si>
  <si>
    <t>MID</t>
  </si>
  <si>
    <t>CONCAT</t>
  </si>
  <si>
    <t>Abhijeet    Nalavade</t>
  </si>
  <si>
    <t>TRIM function removes all extra spaces from a text except single spaces between words</t>
  </si>
  <si>
    <t>Rahul    patil</t>
  </si>
  <si>
    <t>Akshay   Kulkarni</t>
  </si>
  <si>
    <t>sanket  Jadhav</t>
  </si>
  <si>
    <t>Mandar    Bhandari</t>
  </si>
  <si>
    <t>LEFT()</t>
  </si>
  <si>
    <t>LEFT function extracts a specified no of characters from a left side of a text string</t>
  </si>
  <si>
    <t>Lets say I want first 3 characters of every first name from left</t>
  </si>
  <si>
    <t>RIGHT()</t>
  </si>
  <si>
    <t>RIGHT function extracts a specified no of characters from a right side of a text string</t>
  </si>
  <si>
    <t>Lets say I want last  3 characters of every last  name from rightmost side</t>
  </si>
  <si>
    <t>MID()</t>
  </si>
  <si>
    <t>MID function extracts text from the middle of a string from a specified position and for a given no of characters</t>
  </si>
  <si>
    <t>lets say I want mid characters on first name using mid I can extract</t>
  </si>
  <si>
    <t>here, mid functions asks for Text,characters_num,num_of_characters</t>
  </si>
  <si>
    <t>CONCAT()</t>
  </si>
  <si>
    <t>CONCAT function joins two or more text value into single text string</t>
  </si>
  <si>
    <t>here, we will add two name (first &amp; last name) to make it a one string value</t>
  </si>
  <si>
    <t>FIRST NAME</t>
  </si>
  <si>
    <t>LAST NAME</t>
  </si>
  <si>
    <t>CONCATENATE</t>
  </si>
  <si>
    <t>We can also add space using (" ") in between formula</t>
  </si>
  <si>
    <t xml:space="preserve">Abhijeet    </t>
  </si>
  <si>
    <t>Nalavade</t>
  </si>
  <si>
    <t>We can also add any symbol ("$") in between formula</t>
  </si>
  <si>
    <t xml:space="preserve">Rahul    </t>
  </si>
  <si>
    <t>patil</t>
  </si>
  <si>
    <t xml:space="preserve">Akshay  </t>
  </si>
  <si>
    <t xml:space="preserve">  Kulkarni</t>
  </si>
  <si>
    <t xml:space="preserve">sanket  </t>
  </si>
  <si>
    <t>Jadhav</t>
  </si>
  <si>
    <t xml:space="preserve">Mandar   </t>
  </si>
  <si>
    <t xml:space="preserve"> Bhandari</t>
  </si>
  <si>
    <t>Q4.What is the role of date functions like TODAY in managing datasets?</t>
  </si>
  <si>
    <t>TODAY() is a date function in excel that automatically returns the current date as per the sytem, it will change as per time changes</t>
  </si>
  <si>
    <t>this function can also used to find number of days passed, age &amp; duration.</t>
  </si>
  <si>
    <t>FUNCTION</t>
  </si>
  <si>
    <t>DATE</t>
  </si>
  <si>
    <t>TODAY</t>
  </si>
  <si>
    <t xml:space="preserve">This date will automatically change tomorrow </t>
  </si>
  <si>
    <t>TODAY(_) play an imp role in managing dataset by automatically returning the current system date. it helps in calculating the no. of days passed or remaining</t>
  </si>
  <si>
    <t>,finding age,tracking duration,deadlines</t>
  </si>
  <si>
    <t>Apply Data Validation to restrict Quantity values to only whole numbers between 1 and 10.</t>
  </si>
  <si>
    <t>Customer Name</t>
  </si>
  <si>
    <t>Product Name</t>
  </si>
  <si>
    <t>Category</t>
  </si>
  <si>
    <t>Quantity</t>
  </si>
  <si>
    <t>Unit Price ($)</t>
  </si>
  <si>
    <t xml:space="preserve">Step 1 </t>
  </si>
  <si>
    <t>select all the cells where we want to apply data validation</t>
  </si>
  <si>
    <t>Jane Smith</t>
  </si>
  <si>
    <t>Shoes</t>
  </si>
  <si>
    <t>Electronics</t>
  </si>
  <si>
    <t>Isabella Moore</t>
  </si>
  <si>
    <t>Laptop</t>
  </si>
  <si>
    <t>Go to data tab = under Data tools = select data validation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</si>
  <si>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</si>
  <si>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</si>
  <si>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</si>
  <si>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</si>
  <si>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</si>
  <si>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</si>
  <si>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</si>
  <si>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</si>
  <si>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</si>
  <si>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</si>
  <si>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</si>
  <si>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</si>
  <si>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</si>
  <si>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</si>
  <si>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google doc sheet not showing input messages properly , it was showing in excel sheet</t>
  </si>
  <si>
    <t>Step 3</t>
  </si>
  <si>
    <t xml:space="preserve">1.under data validation = go to settings = under validation criteria - select whole number </t>
  </si>
  <si>
    <t>2.select between = choose 1 as mimimum &amp; 10 as maximum value as per question</t>
  </si>
  <si>
    <t>A.Configure an input message that appears when a user selects a cell in the "Quantity" column explaining "Please enter a whole number between 1 and 10.</t>
  </si>
  <si>
    <t>B.Set up an error alert message that triggers if the user enters a number less than 1 or greater than 10, showing "Invalid input! The quantity must be a whole number between 1 and 10.</t>
  </si>
  <si>
    <t xml:space="preserve">step 4 </t>
  </si>
  <si>
    <t>We can include input message it helps user to see what criteria is needed in this column</t>
  </si>
  <si>
    <t>We can also include error alert after user fails to oblige to criteria given with error alert</t>
  </si>
  <si>
    <t>This is an input message showing in excel sheet</t>
  </si>
  <si>
    <t>since in docs file input message not showing</t>
  </si>
  <si>
    <t>6.Understand and apply fundamental text functions like LEFT, RIGHT, MID, and LEN</t>
  </si>
  <si>
    <t>1) Extract the first 5 characters from the string "ExcelTipsAreGreat" using the LEFT function.</t>
  </si>
  <si>
    <t>(from left side )</t>
  </si>
  <si>
    <t>ExcelTipsAreGreat</t>
  </si>
  <si>
    <t xml:space="preserve">using LEFT () we can extract number of selected characters from leftmost side </t>
  </si>
  <si>
    <t>2) Extract the last 4 characters from "DataAnalysis.xlsx" using the RIGHT function</t>
  </si>
  <si>
    <t>(from right side )</t>
  </si>
  <si>
    <t>DataAnalysis.xlsx</t>
  </si>
  <si>
    <t xml:space="preserve">using RIGHT() we can extract number of selected characters from rightmost side </t>
  </si>
  <si>
    <t>3) Extract the substring "Tips" from "ExcelTipsAreGreat" using the MID function</t>
  </si>
  <si>
    <t>using MID() we can extract number of selected characters from MIDDLE</t>
  </si>
  <si>
    <t>4) Count the total number of characters in the string "Hello World!" using the LEN function.</t>
  </si>
  <si>
    <t>Hello World!</t>
  </si>
  <si>
    <t>using LEN() we can count number of characters including all spaces,comma,symbols etc</t>
  </si>
  <si>
    <t>5) Create a formula to extract the middle 6 characters from "12345-67890-ABCDE"</t>
  </si>
  <si>
    <t>12345-67890-ABCDE</t>
  </si>
  <si>
    <t xml:space="preserve">we can use MID() function to extract MIDDLE values. </t>
  </si>
  <si>
    <t>12345- = 6</t>
  </si>
  <si>
    <t xml:space="preserve">upper </t>
  </si>
  <si>
    <t>67890- = 6</t>
  </si>
  <si>
    <t>middle</t>
  </si>
  <si>
    <t>ABCDE = 5</t>
  </si>
  <si>
    <t>last</t>
  </si>
  <si>
    <t>7.Understand how to combine text using CONCAT, TEXTJOIN, and the &amp; operator.</t>
  </si>
  <si>
    <t>A)  Use CONCAT to combine "Hello" and "World" with a space in between.</t>
  </si>
  <si>
    <t>Hello</t>
  </si>
  <si>
    <t>World</t>
  </si>
  <si>
    <t>B) Combine "Apple", "Banana", and "Cherry" into a single string separated by commas using TEXTJOIN.</t>
  </si>
  <si>
    <t>Apple</t>
  </si>
  <si>
    <t>Banana</t>
  </si>
  <si>
    <t>Cherry</t>
  </si>
  <si>
    <t>C) Use the &amp; operator to create the string "2025: Excel Functions" by combining "2025", ": ", and "Excel
Functions".</t>
  </si>
  <si>
    <r>
      <rPr>
        <rFont val="Amasis MT Pro Light"/>
        <b/>
        <color theme="1"/>
        <sz val="13.0"/>
      </rPr>
      <t>"&amp;"</t>
    </r>
    <r>
      <rPr>
        <rFont val="Amasis MT Pro Light"/>
        <b/>
        <color theme="1"/>
        <sz val="11.0"/>
      </rPr>
      <t>operation joins multiple text into one string</t>
    </r>
  </si>
  <si>
    <t>2025: Excel Functions</t>
  </si>
  <si>
    <t>used formula</t>
  </si>
  <si>
    <t>"2025"&amp;":   "&amp;"Excel Functions"</t>
  </si>
  <si>
    <t>D) Create a comma-separated list from the range A1:A5 using TEXTJOIN</t>
  </si>
  <si>
    <t>TEXTJOIN(", ",TRUE,B30:B34)</t>
  </si>
  <si>
    <t>E) Combine first names in column A with last names in column B to create full names in column C.</t>
  </si>
  <si>
    <t>To add full name using concatenate we can add first name &amp; last name</t>
  </si>
  <si>
    <t>METHOD 1</t>
  </si>
  <si>
    <t>First Name</t>
  </si>
  <si>
    <t>Last Name</t>
  </si>
  <si>
    <t>Full Name</t>
  </si>
  <si>
    <t>Jane</t>
  </si>
  <si>
    <t>Smith</t>
  </si>
  <si>
    <t>Isabella</t>
  </si>
  <si>
    <t>Moore</t>
  </si>
  <si>
    <t>Daniel</t>
  </si>
  <si>
    <t>Davis</t>
  </si>
  <si>
    <t>Alex</t>
  </si>
  <si>
    <t>Michael</t>
  </si>
  <si>
    <t>Johnson</t>
  </si>
  <si>
    <t>Wilson</t>
  </si>
  <si>
    <t xml:space="preserve">using Flash fill or CTRL + E we can add first name and last name </t>
  </si>
  <si>
    <t>just typing first name in any cell and using ctrl + E we can add all name</t>
  </si>
  <si>
    <t>METHOD 2</t>
  </si>
  <si>
    <t>in this method, using find function under left and right function we can separate to string with space as two strings separated by space</t>
  </si>
  <si>
    <t>LEFT([@[Customer Name]],FIND(" ",[@[Customer Name]])-1)</t>
  </si>
  <si>
    <t>for example lets take first name "jane smith"</t>
  </si>
  <si>
    <t>find("  ", "jane smith") -1 = 5 -1 = 4</t>
  </si>
  <si>
    <t>space position is at 5 we only want letters</t>
  </si>
  <si>
    <r>
      <rPr>
        <rFont val="Aptos Narrow"/>
        <b/>
        <color theme="1"/>
        <sz val="11.0"/>
      </rPr>
      <t>if we do not use -1 result will be like this</t>
    </r>
    <r>
      <rPr>
        <rFont val="Aptos Narrow"/>
        <b/>
        <color theme="1"/>
        <sz val="14.0"/>
      </rPr>
      <t xml:space="preserve"> "jane   "</t>
    </r>
  </si>
  <si>
    <t>RIGHT([@[Customer Name]],LEN([@[Customer Name]])-FIND(" ",[@[Customer Name]]))</t>
  </si>
  <si>
    <t>for example lets take name "jane smith"</t>
  </si>
  <si>
    <t>total char = 10 space inc.</t>
  </si>
  <si>
    <t>len() - find("  ","jane smith")</t>
  </si>
  <si>
    <t>10 - space position(5)= 5</t>
  </si>
  <si>
    <t>right("jane smith",5)</t>
  </si>
  <si>
    <t>extracts 5 char from right</t>
  </si>
  <si>
    <t>8. Understanding TODAY() and NOW()</t>
  </si>
  <si>
    <t>What is the difference between TODAY() and NOW() in Excel? Provide an example of when you would use each function</t>
  </si>
  <si>
    <t>TODAY()</t>
  </si>
  <si>
    <t>TODAY() function returns the current date based on system. It only gives date nothing else</t>
  </si>
  <si>
    <t>also it will change date automatically according to clock this date will change tomorrow</t>
  </si>
  <si>
    <t>NOW()</t>
  </si>
  <si>
    <t>NOW() function returns the current date along with current time. It gives more detail than TODAY() function</t>
  </si>
  <si>
    <t>lets take an example for TODAY(), assume a bank wants to apply late fees if loan emi date passed</t>
  </si>
  <si>
    <t>EMI due date</t>
  </si>
  <si>
    <t>Status</t>
  </si>
  <si>
    <t>IF(B22&lt;TODAY(),"Late fee","No late fee")</t>
  </si>
  <si>
    <t>lets take an example for NOW() ,assume online shopping site records the exact time when an order is placed</t>
  </si>
  <si>
    <t>Order Id</t>
  </si>
  <si>
    <t>Order date &amp;  time</t>
  </si>
  <si>
    <t>b.if cell A1 contains the date 2025-06-10, write a formula using TODAY() to determine how many days are left until that date</t>
  </si>
  <si>
    <t>FORMULA</t>
  </si>
  <si>
    <t>it shows its been 211 days since day has passed from todays days, it might show different number for mentors since they might check this assigment after some days</t>
  </si>
  <si>
    <t xml:space="preserve"> C. Write an Excel formula using NOW() to display the current date and time in the format MM/DD/YYYY HH:MM AM/PM.</t>
  </si>
  <si>
    <t>CURRENT DATE</t>
  </si>
  <si>
    <t>using customise date format changed the format to MM/DD/YYYY HH:MM AM/PM</t>
  </si>
  <si>
    <t>d. If a cell contains =TODAY(), what will happen when the worksheet is reopened the next day? Explain</t>
  </si>
  <si>
    <t>if cell contains TODAY() function the date will automatically update when the worksheet is open next day</t>
  </si>
  <si>
    <t>excel recalculates it every time the workbook  is opened again ex. If today is 7 jan , tomorrow if opened it will show 8 jan</t>
  </si>
  <si>
    <t>e.You want to store a static date (today’s date) in a cell without it changing every day. What keyboard shortcut should you use?</t>
  </si>
  <si>
    <t>CTRL + ;</t>
  </si>
  <si>
    <t>This is a shorcut key which show TODAY() function directly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</si>
</sst>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mm/dd/yyyy\ hh:mm\ AM/PM"/>
  </numFmts>
  <fonts count="29">
    <font>
      <sz val="11.0"/>
      <color theme="1"/>
      <name val="Aptos Narrow"/>
      <scheme val="minor"/>
    </font>
    <font>
      <sz val="11.0"/>
      <color theme="1"/>
      <name val="Aptos Narrow"/>
    </font>
    <font>
      <b/>
      <sz val="14.0"/>
      <color theme="1"/>
      <name val="Amasis MT Pro Light"/>
    </font>
    <font/>
    <font>
      <b/>
      <sz val="14.0"/>
      <color theme="1"/>
      <name val="Amasis MT Pro Black"/>
    </font>
    <font>
      <sz val="14.0"/>
      <color theme="1"/>
      <name val="Aptos Narrow"/>
    </font>
    <font>
      <b/>
      <sz val="13.0"/>
      <color theme="1"/>
      <name val="Amasis MT Pro Light"/>
    </font>
    <font>
      <sz val="13.0"/>
      <color theme="1"/>
      <name val="Aptos Narrow"/>
    </font>
    <font>
      <sz val="13.0"/>
      <color theme="1"/>
      <name val="Amasis MT Pro"/>
    </font>
    <font>
      <b/>
      <sz val="14.0"/>
      <color theme="1"/>
      <name val="Aptos Narrow"/>
    </font>
    <font>
      <b/>
      <sz val="12.0"/>
      <color theme="1"/>
      <name val="Amasis MT Pro Light"/>
    </font>
    <font>
      <b/>
      <sz val="13.0"/>
      <color theme="1"/>
      <name val="Aptos Narrow"/>
    </font>
    <font>
      <b/>
      <sz val="12.0"/>
      <color theme="1"/>
      <name val="Aptos Narrow"/>
    </font>
    <font>
      <b/>
      <sz val="14.0"/>
      <color theme="1"/>
      <name val="Abadi"/>
    </font>
    <font>
      <sz val="13.0"/>
      <color rgb="FFFFFFFF"/>
      <name val="Aptos Narrow"/>
    </font>
    <font>
      <b/>
      <sz val="11.0"/>
      <color theme="1"/>
      <name val="Amasis MT Pro"/>
    </font>
    <font>
      <b/>
      <sz val="11.0"/>
      <color theme="1"/>
      <name val="Amasis MT Pro Light"/>
    </font>
    <font>
      <b/>
      <sz val="11.0"/>
      <color theme="1"/>
      <name val="Aptos Narrow"/>
    </font>
    <font>
      <sz val="11.0"/>
      <color rgb="FFFFFFFF"/>
      <name val="Aptos Narrow"/>
    </font>
    <font>
      <b/>
      <sz val="11.0"/>
      <color theme="0"/>
      <name val="Aptos Narrow"/>
    </font>
    <font>
      <color theme="1"/>
      <name val="Aptos Narrow"/>
      <scheme val="minor"/>
    </font>
    <font>
      <b/>
      <color theme="1"/>
      <name val="Aptos Narrow"/>
      <scheme val="minor"/>
    </font>
    <font>
      <b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color rgb="FF000000"/>
      <name val="Arial"/>
    </font>
    <font>
      <b/>
      <sz val="11.0"/>
      <color rgb="FF000000"/>
      <name val="&quot;Aptos Narrow&quot;"/>
    </font>
    <font>
      <sz val="11.0"/>
      <color theme="1"/>
      <name val="Play"/>
    </font>
    <font>
      <b/>
      <sz val="15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C1E4F5"/>
        <bgColor rgb="FFC1E4F5"/>
      </patternFill>
    </fill>
    <fill>
      <patternFill patternType="solid">
        <fgColor theme="6"/>
        <bgColor theme="6"/>
      </patternFill>
    </fill>
    <fill>
      <patternFill patternType="solid">
        <fgColor rgb="FF84E291"/>
        <bgColor rgb="FF84E291"/>
      </patternFill>
    </fill>
    <fill>
      <patternFill patternType="solid">
        <fgColor rgb="FFC1F0C8"/>
        <bgColor rgb="FFC1F0C8"/>
      </patternFill>
    </fill>
    <fill>
      <patternFill patternType="solid">
        <fgColor rgb="FFBF4F14"/>
        <bgColor rgb="FFBF4F14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83CAEB"/>
        <bgColor rgb="FF83CAEB"/>
      </patternFill>
    </fill>
    <fill>
      <patternFill patternType="solid">
        <fgColor rgb="FFE8E8E8"/>
        <bgColor rgb="FFE8E8E8"/>
      </patternFill>
    </fill>
    <fill>
      <patternFill patternType="solid">
        <fgColor rgb="FFD9F2D0"/>
        <bgColor rgb="FFD9F2D0"/>
      </patternFill>
    </fill>
  </fills>
  <borders count="2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theme="0"/>
      </right>
      <top/>
      <bottom style="thick">
        <color theme="0"/>
      </bottom>
    </border>
    <border>
      <left style="thin">
        <color theme="0"/>
      </left>
      <right style="thin">
        <color theme="0"/>
      </right>
      <top/>
      <bottom style="thick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0" fontId="3" numFmtId="0" xfId="0" applyBorder="1" applyFont="1"/>
    <xf borderId="4" fillId="0" fontId="3" numFmtId="0" xfId="0" applyBorder="1" applyFont="1"/>
    <xf borderId="1" fillId="3" fontId="4" numFmtId="0" xfId="0" applyBorder="1" applyFill="1" applyFont="1"/>
    <xf borderId="0" fillId="0" fontId="5" numFmtId="0" xfId="0" applyFont="1"/>
    <xf borderId="2" fillId="4" fontId="6" numFmtId="0" xfId="0" applyBorder="1" applyFill="1" applyFont="1"/>
    <xf borderId="1" fillId="4" fontId="7" numFmtId="0" xfId="0" applyBorder="1" applyFont="1"/>
    <xf borderId="0" fillId="0" fontId="7" numFmtId="0" xfId="0" applyFont="1"/>
    <xf borderId="1" fillId="4" fontId="8" numFmtId="0" xfId="0" applyBorder="1" applyFont="1"/>
    <xf borderId="2" fillId="4" fontId="9" numFmtId="0" xfId="0" applyBorder="1" applyFont="1"/>
    <xf borderId="2" fillId="4" fontId="9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2" fillId="4" fontId="2" numFmtId="0" xfId="0" applyBorder="1" applyFont="1"/>
    <xf borderId="2" fillId="4" fontId="10" numFmtId="0" xfId="0" applyBorder="1" applyFont="1"/>
    <xf borderId="2" fillId="5" fontId="11" numFmtId="0" xfId="0" applyBorder="1" applyFill="1" applyFont="1"/>
    <xf borderId="2" fillId="5" fontId="12" numFmtId="0" xfId="0" applyAlignment="1" applyBorder="1" applyFont="1">
      <alignment horizontal="left"/>
    </xf>
    <xf borderId="5" fillId="2" fontId="2" numFmtId="0" xfId="0" applyAlignment="1" applyBorder="1" applyFont="1">
      <alignment shrinkToFit="0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0" fontId="13" numFmtId="0" xfId="0" applyFont="1"/>
    <xf borderId="13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vertical="center"/>
    </xf>
    <xf borderId="18" fillId="0" fontId="12" numFmtId="0" xfId="0" applyAlignment="1" applyBorder="1" applyFont="1">
      <alignment horizontal="center" vertical="center"/>
    </xf>
    <xf borderId="19" fillId="0" fontId="12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21" fillId="0" fontId="12" numFmtId="0" xfId="0" applyAlignment="1" applyBorder="1" applyFont="1">
      <alignment horizontal="center" vertical="center"/>
    </xf>
    <xf borderId="2" fillId="4" fontId="15" numFmtId="0" xfId="0" applyBorder="1" applyFont="1"/>
    <xf borderId="2" fillId="4" fontId="16" numFmtId="0" xfId="0" applyBorder="1" applyFont="1"/>
    <xf borderId="2" fillId="4" fontId="1" numFmtId="0" xfId="0" applyBorder="1" applyFont="1"/>
    <xf borderId="2" fillId="4" fontId="17" numFmtId="0" xfId="0" applyBorder="1" applyFont="1"/>
    <xf borderId="5" fillId="2" fontId="2" numFmtId="0" xfId="0" applyAlignment="1" applyBorder="1" applyFont="1">
      <alignment shrinkToFit="0" vertical="center" wrapText="1"/>
    </xf>
    <xf borderId="1" fillId="4" fontId="17" numFmtId="0" xfId="0" applyBorder="1" applyFont="1"/>
    <xf borderId="0" fillId="0" fontId="18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" numFmtId="0" xfId="0" applyAlignment="1" applyFont="1">
      <alignment horizontal="center"/>
    </xf>
    <xf borderId="22" fillId="6" fontId="19" numFmtId="0" xfId="0" applyAlignment="1" applyBorder="1" applyFill="1" applyFont="1">
      <alignment horizontal="center"/>
    </xf>
    <xf borderId="23" fillId="6" fontId="19" numFmtId="0" xfId="0" applyAlignment="1" applyBorder="1" applyFont="1">
      <alignment horizontal="center"/>
    </xf>
    <xf borderId="24" fillId="7" fontId="17" numFmtId="0" xfId="0" applyAlignment="1" applyBorder="1" applyFill="1" applyFont="1">
      <alignment horizontal="center"/>
    </xf>
    <xf borderId="25" fillId="7" fontId="17" numFmtId="0" xfId="0" applyAlignment="1" applyBorder="1" applyFont="1">
      <alignment horizontal="center"/>
    </xf>
    <xf borderId="24" fillId="8" fontId="17" numFmtId="0" xfId="0" applyAlignment="1" applyBorder="1" applyFill="1" applyFont="1">
      <alignment horizontal="center"/>
    </xf>
    <xf borderId="25" fillId="8" fontId="17" numFmtId="0" xfId="0" applyAlignment="1" applyBorder="1" applyFont="1">
      <alignment horizontal="center"/>
    </xf>
    <xf borderId="26" fillId="7" fontId="17" numFmtId="0" xfId="0" applyAlignment="1" applyBorder="1" applyFont="1">
      <alignment horizontal="center"/>
    </xf>
    <xf borderId="27" fillId="7" fontId="17" numFmtId="0" xfId="0" applyAlignment="1" applyBorder="1" applyFont="1">
      <alignment horizontal="center"/>
    </xf>
    <xf borderId="5" fillId="4" fontId="1" numFmtId="0" xfId="0" applyAlignment="1" applyBorder="1" applyFont="1">
      <alignment vertical="center"/>
    </xf>
    <xf borderId="0" fillId="0" fontId="1" numFmtId="0" xfId="0" applyFont="1"/>
    <xf borderId="24" fillId="7" fontId="17" numFmtId="0" xfId="0" applyAlignment="1" applyBorder="1" applyFont="1">
      <alignment horizontal="left"/>
    </xf>
    <xf borderId="25" fillId="7" fontId="17" numFmtId="0" xfId="0" applyAlignment="1" applyBorder="1" applyFont="1">
      <alignment horizontal="left" vertical="top"/>
    </xf>
    <xf borderId="0" fillId="0" fontId="20" numFmtId="0" xfId="0" applyFont="1"/>
    <xf borderId="24" fillId="8" fontId="17" numFmtId="0" xfId="0" applyAlignment="1" applyBorder="1" applyFont="1">
      <alignment horizontal="left"/>
    </xf>
    <xf borderId="26" fillId="7" fontId="17" numFmtId="0" xfId="0" applyAlignment="1" applyBorder="1" applyFont="1">
      <alignment horizontal="left"/>
    </xf>
    <xf borderId="1" fillId="9" fontId="18" numFmtId="0" xfId="0" applyBorder="1" applyFill="1" applyFont="1"/>
    <xf borderId="0" fillId="0" fontId="20" numFmtId="0" xfId="0" applyFont="1"/>
    <xf borderId="0" fillId="0" fontId="1" numFmtId="164" xfId="0" applyFont="1" applyNumberFormat="1"/>
    <xf borderId="2" fillId="10" fontId="1" numFmtId="0" xfId="0" applyBorder="1" applyFill="1" applyFont="1"/>
    <xf borderId="0" fillId="11" fontId="21" numFmtId="0" xfId="0" applyFill="1" applyFont="1"/>
    <xf borderId="0" fillId="11" fontId="20" numFmtId="0" xfId="0" applyFont="1"/>
    <xf borderId="0" fillId="11" fontId="22" numFmtId="0" xfId="0" applyAlignment="1" applyFont="1">
      <alignment readingOrder="0"/>
    </xf>
    <xf borderId="5" fillId="2" fontId="23" numFmtId="0" xfId="0" applyAlignment="1" applyBorder="1" applyFont="1">
      <alignment readingOrder="0" shrinkToFit="0" vertical="center" wrapText="1"/>
    </xf>
    <xf borderId="0" fillId="0" fontId="17" numFmtId="0" xfId="0" applyFont="1"/>
    <xf borderId="2" fillId="12" fontId="17" numFmtId="0" xfId="0" applyBorder="1" applyFill="1" applyFont="1"/>
    <xf borderId="0" fillId="0" fontId="17" numFmtId="0" xfId="0" applyFont="1"/>
    <xf borderId="0" fillId="0" fontId="24" numFmtId="0" xfId="0" applyAlignment="1" applyFont="1">
      <alignment readingOrder="0"/>
    </xf>
    <xf borderId="0" fillId="11" fontId="25" numFmtId="0" xfId="0" applyAlignment="1" applyFont="1">
      <alignment readingOrder="0"/>
    </xf>
    <xf borderId="2" fillId="12" fontId="17" numFmtId="0" xfId="0" applyAlignment="1" applyBorder="1" applyFont="1">
      <alignment vertical="top"/>
    </xf>
    <xf borderId="2" fillId="12" fontId="12" numFmtId="0" xfId="0" applyBorder="1" applyFont="1"/>
    <xf borderId="0" fillId="11" fontId="26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2" fillId="12" fontId="11" numFmtId="0" xfId="0" applyBorder="1" applyFont="1"/>
    <xf borderId="2" fillId="12" fontId="10" numFmtId="0" xfId="0" applyBorder="1" applyFont="1"/>
    <xf borderId="1" fillId="3" fontId="11" numFmtId="0" xfId="0" applyBorder="1" applyFont="1"/>
    <xf borderId="0" fillId="0" fontId="11" numFmtId="0" xfId="0" applyFont="1"/>
    <xf borderId="1" fillId="13" fontId="27" numFmtId="0" xfId="0" applyAlignment="1" applyBorder="1" applyFill="1" applyFont="1">
      <alignment horizontal="center" vertical="center"/>
    </xf>
    <xf borderId="1" fillId="8" fontId="28" numFmtId="0" xfId="0" applyBorder="1" applyFont="1"/>
    <xf borderId="2" fillId="3" fontId="11" numFmtId="0" xfId="0" applyBorder="1" applyFont="1"/>
    <xf borderId="1" fillId="13" fontId="1" numFmtId="0" xfId="0" applyAlignment="1" applyBorder="1" applyFont="1">
      <alignment horizontal="center" vertical="center"/>
    </xf>
    <xf borderId="1" fillId="13" fontId="1" numFmtId="0" xfId="0" applyAlignment="1" applyBorder="1" applyFont="1">
      <alignment horizontal="center"/>
    </xf>
    <xf borderId="1" fillId="8" fontId="28" numFmtId="0" xfId="0" applyAlignment="1" applyBorder="1" applyFont="1">
      <alignment horizontal="left"/>
    </xf>
    <xf borderId="1" fillId="3" fontId="1" numFmtId="0" xfId="0" applyBorder="1" applyFont="1"/>
    <xf borderId="1" fillId="13" fontId="17" numFmtId="0" xfId="0" applyAlignment="1" applyBorder="1" applyFont="1">
      <alignment horizontal="center"/>
    </xf>
    <xf borderId="1" fillId="14" fontId="11" numFmtId="0" xfId="0" applyBorder="1" applyFill="1" applyFont="1"/>
    <xf borderId="1" fillId="13" fontId="17" numFmtId="0" xfId="0" applyBorder="1" applyFont="1"/>
    <xf borderId="2" fillId="14" fontId="12" numFmtId="0" xfId="0" applyBorder="1" applyFont="1"/>
    <xf borderId="5" fillId="4" fontId="17" numFmtId="0" xfId="0" applyAlignment="1" applyBorder="1" applyFont="1">
      <alignment shrinkToFit="0" wrapText="1"/>
    </xf>
    <xf borderId="0" fillId="0" fontId="6" numFmtId="0" xfId="0" applyFont="1"/>
    <xf borderId="2" fillId="13" fontId="17" numFmtId="0" xfId="0" applyAlignment="1" applyBorder="1" applyFont="1">
      <alignment horizontal="center"/>
    </xf>
    <xf borderId="1" fillId="5" fontId="1" numFmtId="0" xfId="0" applyBorder="1" applyFont="1"/>
    <xf borderId="2" fillId="8" fontId="11" numFmtId="0" xfId="0" applyBorder="1" applyFont="1"/>
    <xf borderId="2" fillId="5" fontId="17" numFmtId="0" xfId="0" applyBorder="1" applyFont="1"/>
    <xf borderId="5" fillId="4" fontId="17" numFmtId="0" xfId="0" applyAlignment="1" applyBorder="1" applyFont="1">
      <alignment shrinkToFit="0" vertical="center" wrapText="1"/>
    </xf>
    <xf borderId="2" fillId="8" fontId="12" numFmtId="0" xfId="0" applyBorder="1" applyFont="1"/>
    <xf borderId="2" fillId="8" fontId="17" numFmtId="0" xfId="0" applyBorder="1" applyFont="1"/>
    <xf borderId="5" fillId="4" fontId="12" numFmtId="0" xfId="0" applyAlignment="1" applyBorder="1" applyFont="1">
      <alignment shrinkToFit="0" vertical="center" wrapText="1"/>
    </xf>
    <xf borderId="2" fillId="5" fontId="12" numFmtId="0" xfId="0" applyBorder="1" applyFont="1"/>
    <xf borderId="1" fillId="5" fontId="17" numFmtId="0" xfId="0" applyBorder="1" applyFont="1"/>
    <xf borderId="2" fillId="5" fontId="17" numFmtId="0" xfId="0" applyAlignment="1" applyBorder="1" applyFont="1">
      <alignment horizontal="center"/>
    </xf>
    <xf borderId="5" fillId="5" fontId="17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/>
    </xf>
    <xf borderId="1" fillId="8" fontId="7" numFmtId="164" xfId="0" applyBorder="1" applyFont="1" applyNumberFormat="1"/>
    <xf borderId="1" fillId="8" fontId="7" numFmtId="22" xfId="0" applyBorder="1" applyFont="1" applyNumberFormat="1"/>
    <xf borderId="0" fillId="0" fontId="1" numFmtId="164" xfId="0" applyAlignment="1" applyFont="1" applyNumberFormat="1">
      <alignment horizontal="center"/>
    </xf>
    <xf borderId="2" fillId="5" fontId="1" numFmtId="0" xfId="0" applyBorder="1" applyFont="1"/>
    <xf borderId="0" fillId="0" fontId="1" numFmtId="22" xfId="0" applyAlignment="1" applyFont="1" applyNumberFormat="1">
      <alignment horizontal="center"/>
    </xf>
    <xf borderId="1" fillId="5" fontId="17" numFmtId="0" xfId="0" applyAlignment="1" applyBorder="1" applyFont="1">
      <alignment horizontal="center"/>
    </xf>
    <xf borderId="1" fillId="5" fontId="17" numFmtId="164" xfId="0" applyAlignment="1" applyBorder="1" applyFont="1" applyNumberFormat="1">
      <alignment horizontal="center"/>
    </xf>
    <xf borderId="1" fillId="5" fontId="17" numFmtId="165" xfId="0" applyAlignment="1" applyBorder="1" applyFont="1" applyNumberFormat="1">
      <alignment horizontal="center"/>
    </xf>
    <xf borderId="1" fillId="8" fontId="11" numFmtId="0" xfId="0" applyBorder="1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84E291"/>
          <bgColor rgb="FF84E291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B3E5A1"/>
          <bgColor rgb="FFB3E5A1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</dxfs>
  <tableStyles count="10">
    <tableStyle count="3" pivot="0" name="Q2-style">
      <tableStyleElement dxfId="1" type="headerRow"/>
      <tableStyleElement dxfId="2" type="firstRowStripe"/>
      <tableStyleElement dxfId="2" type="secondRowStripe"/>
    </tableStyle>
    <tableStyle count="3" pivot="0" name="Q2-style 2">
      <tableStyleElement dxfId="1" type="headerRow"/>
      <tableStyleElement dxfId="2" type="firstRowStripe"/>
      <tableStyleElement dxfId="2" type="secondRowStripe"/>
    </tableStyle>
    <tableStyle count="3" pivot="0" name="Q3-style">
      <tableStyleElement dxfId="3" type="headerRow"/>
      <tableStyleElement dxfId="4" type="firstRowStripe"/>
      <tableStyleElement dxfId="5" type="secondRowStripe"/>
    </tableStyle>
    <tableStyle count="3" pivot="0" name="Q4-style">
      <tableStyleElement dxfId="1" type="headerRow"/>
      <tableStyleElement dxfId="2" type="firstRowStripe"/>
      <tableStyleElement dxfId="2" type="secondRowStripe"/>
    </tableStyle>
    <tableStyle count="3" pivot="0" name="Q5-style">
      <tableStyleElement dxfId="6" type="headerRow"/>
      <tableStyleElement dxfId="7" type="firstRowStripe"/>
      <tableStyleElement dxfId="6" type="secondRowStripe"/>
    </tableStyle>
    <tableStyle count="3" pivot="0" name="Q7-style">
      <tableStyleElement dxfId="6" type="headerRow"/>
      <tableStyleElement dxfId="7" type="firstRowStripe"/>
      <tableStyleElement dxfId="6" type="secondRowStripe"/>
    </tableStyle>
    <tableStyle count="3" pivot="0" name="Q7-style 2">
      <tableStyleElement dxfId="6" type="headerRow"/>
      <tableStyleElement dxfId="7" type="firstRowStripe"/>
      <tableStyleElement dxfId="6" type="secondRowStripe"/>
    </tableStyle>
    <tableStyle count="3" pivot="0" name="Q7-style 3">
      <tableStyleElement dxfId="6" type="headerRow"/>
      <tableStyleElement dxfId="7" type="firstRowStripe"/>
      <tableStyleElement dxfId="6" type="secondRowStripe"/>
    </tableStyle>
    <tableStyle count="3" pivot="0" name="Q8-style">
      <tableStyleElement dxfId="2" type="headerRow"/>
      <tableStyleElement dxfId="8" type="firstRowStripe"/>
      <tableStyleElement dxfId="2" type="secondRowStripe"/>
    </tableStyle>
    <tableStyle count="3" pivot="0" name="Q8-style 2">
      <tableStyleElement dxfId="2" type="headerRow"/>
      <tableStyleElement dxfId="9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5" Type="http://schemas.openxmlformats.org/officeDocument/2006/relationships/image" Target="../media/image2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0</xdr:rowOff>
    </xdr:from>
    <xdr:ext cx="8124825" cy="41719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514350</xdr:colOff>
      <xdr:row>5</xdr:row>
      <xdr:rowOff>0</xdr:rowOff>
    </xdr:from>
    <xdr:ext cx="4629150" cy="180975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17</xdr:row>
      <xdr:rowOff>57150</xdr:rowOff>
    </xdr:from>
    <xdr:ext cx="4962525" cy="25431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10</xdr:row>
      <xdr:rowOff>47625</xdr:rowOff>
    </xdr:from>
    <xdr:ext cx="5000625" cy="16002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352425</xdr:colOff>
      <xdr:row>17</xdr:row>
      <xdr:rowOff>28575</xdr:rowOff>
    </xdr:from>
    <xdr:ext cx="3238500" cy="225742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33</xdr:row>
      <xdr:rowOff>0</xdr:rowOff>
    </xdr:from>
    <xdr:ext cx="3733800" cy="26193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581025</xdr:colOff>
      <xdr:row>33</xdr:row>
      <xdr:rowOff>0</xdr:rowOff>
    </xdr:from>
    <xdr:ext cx="3695700" cy="26098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35</xdr:row>
      <xdr:rowOff>28575</xdr:rowOff>
    </xdr:from>
    <xdr:ext cx="4838700" cy="22574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161925</xdr:rowOff>
    </xdr:from>
    <xdr:ext cx="4676775" cy="139065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5</xdr:row>
      <xdr:rowOff>57150</xdr:rowOff>
    </xdr:from>
    <xdr:ext cx="895350" cy="38100"/>
    <xdr:grpSp>
      <xdr:nvGrpSpPr>
        <xdr:cNvPr id="2" name="Shape 2"/>
        <xdr:cNvGrpSpPr/>
      </xdr:nvGrpSpPr>
      <xdr:grpSpPr>
        <a:xfrm>
          <a:off x="4898325" y="3780000"/>
          <a:ext cx="895350" cy="0"/>
          <a:chOff x="4898325" y="3780000"/>
          <a:chExt cx="895350" cy="0"/>
        </a:xfrm>
      </xdr:grpSpPr>
      <xdr:cxnSp>
        <xdr:nvCxnSpPr>
          <xdr:cNvPr id="3" name="Shape 3"/>
          <xdr:cNvCxnSpPr/>
        </xdr:nvCxnSpPr>
        <xdr:spPr>
          <a:xfrm>
            <a:off x="4898325" y="3780000"/>
            <a:ext cx="895350" cy="0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85725</xdr:colOff>
      <xdr:row>11</xdr:row>
      <xdr:rowOff>66675</xdr:rowOff>
    </xdr:from>
    <xdr:ext cx="1009650" cy="38100"/>
    <xdr:grpSp>
      <xdr:nvGrpSpPr>
        <xdr:cNvPr id="2" name="Shape 2"/>
        <xdr:cNvGrpSpPr/>
      </xdr:nvGrpSpPr>
      <xdr:grpSpPr>
        <a:xfrm>
          <a:off x="4841175" y="3780000"/>
          <a:ext cx="1009650" cy="0"/>
          <a:chOff x="4841175" y="3780000"/>
          <a:chExt cx="1009650" cy="0"/>
        </a:xfrm>
      </xdr:grpSpPr>
      <xdr:cxnSp>
        <xdr:nvCxnSpPr>
          <xdr:cNvPr id="4" name="Shape 4"/>
          <xdr:cNvCxnSpPr/>
        </xdr:nvCxnSpPr>
        <xdr:spPr>
          <a:xfrm rot="10800000">
            <a:off x="4841175" y="3780000"/>
            <a:ext cx="1009650" cy="0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8:D11" displayName="Table_1" name="Table_1" id="1">
  <tableColumns count="3">
    <tableColumn name="Employee" id="1"/>
    <tableColumn name="Department" id="2"/>
    <tableColumn name="Salary" id="3"/>
  </tableColumns>
  <tableStyleInfo name="Q2-style" showColumnStripes="0" showFirstColumn="1" showLastColumn="1" showRowStripes="1"/>
</table>
</file>

<file path=xl/tables/table2.xml><?xml version="1.0" encoding="utf-8"?>
<table xmlns="http://schemas.openxmlformats.org/spreadsheetml/2006/main" ref="B22:D25" displayName="Table_2" name="Table_2" id="2">
  <tableColumns count="3">
    <tableColumn name="Employee" id="1"/>
    <tableColumn name="Department" id="2"/>
    <tableColumn name="Salary" id="3"/>
  </tableColumns>
  <tableStyleInfo name="Q2-style 2" showColumnStripes="0" showFirstColumn="1" showLastColumn="1" showRowStripes="1"/>
</table>
</file>

<file path=xl/tables/table3.xml><?xml version="1.0" encoding="utf-8"?>
<table xmlns="http://schemas.openxmlformats.org/spreadsheetml/2006/main" ref="L8:Q13" displayName="Table_3" name="Table_3" id="3">
  <tableColumns count="6">
    <tableColumn name="NAME" id="1"/>
    <tableColumn name="TRIM" id="2"/>
    <tableColumn name="LEFT" id="3"/>
    <tableColumn name="RIGHT" id="4"/>
    <tableColumn name="MID" id="5"/>
    <tableColumn name="CONCAT" id="6"/>
  </tableColumns>
  <tableStyleInfo name="Q3-style" showColumnStripes="0" showFirstColumn="1" showLastColumn="1" showRowStripes="1"/>
</table>
</file>

<file path=xl/tables/table4.xml><?xml version="1.0" encoding="utf-8"?>
<table xmlns="http://schemas.openxmlformats.org/spreadsheetml/2006/main" ref="C9:D10" displayName="Table_4" name="Table_4" id="4">
  <tableColumns count="2">
    <tableColumn name="FUNCTION" id="1"/>
    <tableColumn name="DATE" id="2"/>
  </tableColumns>
  <tableStyleInfo name="Q4-style" showColumnStripes="0" showFirstColumn="1" showLastColumn="1" showRowStripes="1"/>
</table>
</file>

<file path=xl/tables/table5.xml><?xml version="1.0" encoding="utf-8"?>
<table xmlns="http://schemas.openxmlformats.org/spreadsheetml/2006/main" ref="B8:F17" displayName="Table_5" name="Table_5" id="5">
  <tableColumns count="5">
    <tableColumn name="Customer Name" id="1"/>
    <tableColumn name="Product Name" id="2"/>
    <tableColumn name="Category" id="3"/>
    <tableColumn name="Quantity" id="4"/>
    <tableColumn name="Unit Price ($)" id="5"/>
  </tableColumns>
  <tableStyleInfo name="Q5-style" showColumnStripes="0" showFirstColumn="1" showLastColumn="1" showRowStripes="1"/>
</table>
</file>

<file path=xl/tables/table6.xml><?xml version="1.0" encoding="utf-8"?>
<table xmlns="http://schemas.openxmlformats.org/spreadsheetml/2006/main" ref="B29:F38" displayName="Table_6" name="Table_6" id="6">
  <tableColumns count="5">
    <tableColumn name="Customer Name" id="1"/>
    <tableColumn name="Product Name" id="2"/>
    <tableColumn name="Category" id="3"/>
    <tableColumn name="Quantity" id="4"/>
    <tableColumn name="Unit Price ($)" id="5"/>
  </tableColumns>
  <tableStyleInfo name="Q7-style" showColumnStripes="0" showFirstColumn="1" showLastColumn="1" showRowStripes="1"/>
</table>
</file>

<file path=xl/tables/table7.xml><?xml version="1.0" encoding="utf-8"?>
<table xmlns="http://schemas.openxmlformats.org/spreadsheetml/2006/main" ref="B46:I55" displayName="Table_7" name="Table_7" id="7">
  <tableColumns count="8">
    <tableColumn name="Customer Name" id="1"/>
    <tableColumn name="Product Name" id="2"/>
    <tableColumn name="First Name" id="3"/>
    <tableColumn name="Last Name" id="4"/>
    <tableColumn name="Full Name" id="5"/>
    <tableColumn name="Category" id="6"/>
    <tableColumn name="Quantity" id="7"/>
    <tableColumn name="Unit Price ($)" id="8"/>
  </tableColumns>
  <tableStyleInfo name="Q7-style 2" showColumnStripes="0" showFirstColumn="1" showLastColumn="1" showRowStripes="1"/>
</table>
</file>

<file path=xl/tables/table8.xml><?xml version="1.0" encoding="utf-8"?>
<table xmlns="http://schemas.openxmlformats.org/spreadsheetml/2006/main" ref="B61:I70" displayName="Table_8" name="Table_8" id="8">
  <tableColumns count="8">
    <tableColumn name="Customer Name" id="1"/>
    <tableColumn name="Product Name" id="2"/>
    <tableColumn name="First Name" id="3"/>
    <tableColumn name="Last Name" id="4"/>
    <tableColumn name="Full Name" id="5"/>
    <tableColumn name="Category" id="6"/>
    <tableColumn name="Quantity" id="7"/>
    <tableColumn name="Unit Price ($)" id="8"/>
  </tableColumns>
  <tableStyleInfo name="Q7-style 3" showColumnStripes="0" showFirstColumn="1" showLastColumn="1" showRowStripes="1"/>
</table>
</file>

<file path=xl/tables/table9.xml><?xml version="1.0" encoding="utf-8"?>
<table xmlns="http://schemas.openxmlformats.org/spreadsheetml/2006/main" ref="B21:C22" displayName="Table_9" name="Table_9" id="9">
  <tableColumns count="2">
    <tableColumn name="EMI due date" id="1"/>
    <tableColumn name="Status" id="2"/>
  </tableColumns>
  <tableStyleInfo name="Q8-style" showColumnStripes="0" showFirstColumn="1" showLastColumn="1" showRowStripes="1"/>
</table>
</file>

<file path=xl/tables/table10.xml><?xml version="1.0" encoding="utf-8"?>
<table xmlns="http://schemas.openxmlformats.org/spreadsheetml/2006/main" ref="B28:C29" displayName="Table_10" name="Table_10" id="10">
  <tableColumns count="2">
    <tableColumn name="Order Id" id="1"/>
    <tableColumn name="Order date &amp;  time" id="2"/>
  </tableColumns>
  <tableStyleInfo name="Q8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17.5"/>
    <col customWidth="1" min="11" max="26" width="8.63"/>
  </cols>
  <sheetData>
    <row r="1" ht="14.25" customHeight="1"/>
    <row r="2" ht="14.25" customHeight="1"/>
    <row r="3" ht="14.25" customHeight="1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4"/>
      <c r="L3" s="1"/>
      <c r="M3" s="1"/>
      <c r="N3" s="1"/>
      <c r="O3" s="1"/>
      <c r="P3" s="1"/>
      <c r="Q3" s="1"/>
      <c r="R3" s="1"/>
    </row>
    <row r="4" ht="14.25" customHeight="1"/>
    <row r="5" ht="14.25" customHeight="1">
      <c r="B5" s="5" t="s">
        <v>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ht="14.25" customHeight="1">
      <c r="B6" s="7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8"/>
      <c r="U6" s="8"/>
      <c r="V6" s="8"/>
      <c r="W6" s="8"/>
      <c r="X6" s="9"/>
      <c r="Y6" s="9"/>
      <c r="Z6" s="9"/>
    </row>
    <row r="7" ht="14.25" customHeight="1"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8"/>
      <c r="U7" s="8"/>
      <c r="V7" s="8"/>
      <c r="W7" s="8"/>
      <c r="X7" s="9"/>
      <c r="Y7" s="9"/>
      <c r="Z7" s="9"/>
    </row>
    <row r="8" ht="14.25" customHeight="1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ht="14.25" customHeight="1">
      <c r="B9" s="11" t="s">
        <v>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6"/>
      <c r="Q9" s="6"/>
      <c r="R9" s="6"/>
      <c r="S9" s="6"/>
    </row>
    <row r="10" ht="14.25" customHeight="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ht="27.75" customHeight="1">
      <c r="B11" s="12" t="s">
        <v>5</v>
      </c>
      <c r="C11" s="3"/>
      <c r="D11" s="3"/>
      <c r="E11" s="3"/>
      <c r="F11" s="4"/>
      <c r="G11" s="13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14.25" customHeight="1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ht="14.25" customHeight="1">
      <c r="B13" s="14" t="s">
        <v>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  <c r="O13" s="6"/>
      <c r="P13" s="6"/>
      <c r="Q13" s="6"/>
      <c r="R13" s="6"/>
      <c r="S13" s="6"/>
    </row>
    <row r="14" ht="14.25" customHeight="1"/>
    <row r="15" ht="14.25" customHeight="1">
      <c r="B15" s="12" t="s">
        <v>7</v>
      </c>
      <c r="C15" s="3"/>
      <c r="D15" s="3"/>
      <c r="E15" s="3"/>
      <c r="F15" s="3"/>
      <c r="G15" s="4"/>
    </row>
    <row r="16" ht="14.25" customHeight="1"/>
    <row r="17" ht="14.25" customHeight="1">
      <c r="B17" s="15" t="s">
        <v>8</v>
      </c>
      <c r="C17" s="3"/>
      <c r="D17" s="3"/>
      <c r="E17" s="3"/>
      <c r="F17" s="3"/>
      <c r="G17" s="3"/>
      <c r="H17" s="3"/>
      <c r="I17" s="3"/>
      <c r="J17" s="4"/>
    </row>
    <row r="18" ht="14.25" customHeight="1"/>
    <row r="19" ht="14.25" customHeight="1"/>
    <row r="20" ht="14.25" customHeight="1">
      <c r="B20" s="12" t="s">
        <v>9</v>
      </c>
      <c r="C20" s="3"/>
      <c r="D20" s="3"/>
      <c r="E20" s="3"/>
      <c r="F20" s="3"/>
      <c r="G20" s="4"/>
    </row>
    <row r="21" ht="14.25" customHeight="1"/>
    <row r="22" ht="14.25" customHeight="1">
      <c r="B22" s="12" t="s">
        <v>10</v>
      </c>
      <c r="C22" s="3"/>
      <c r="D22" s="3"/>
      <c r="E22" s="3"/>
      <c r="F22" s="3"/>
      <c r="G22" s="4"/>
    </row>
    <row r="23" ht="14.25" customHeight="1"/>
    <row r="24" ht="14.25" customHeight="1"/>
    <row r="25" ht="14.25" customHeight="1">
      <c r="A25" s="16" t="s">
        <v>11</v>
      </c>
      <c r="B25" s="3"/>
      <c r="C25" s="3"/>
      <c r="D25" s="3"/>
      <c r="E25" s="3"/>
      <c r="F25" s="3"/>
      <c r="G25" s="3"/>
      <c r="H25" s="3"/>
      <c r="I25" s="4"/>
    </row>
    <row r="26" ht="14.25" customHeight="1"/>
    <row r="27" ht="14.25" customHeight="1">
      <c r="B27" s="17" t="s">
        <v>12</v>
      </c>
      <c r="C27" s="3"/>
      <c r="D27" s="3"/>
      <c r="E27" s="3"/>
      <c r="F27" s="3"/>
      <c r="G27" s="3"/>
      <c r="H27" s="3"/>
      <c r="I27" s="4"/>
    </row>
    <row r="28" ht="14.25" customHeight="1"/>
    <row r="29" ht="14.25" customHeight="1">
      <c r="B29" s="17" t="s">
        <v>13</v>
      </c>
      <c r="C29" s="3"/>
      <c r="D29" s="3"/>
      <c r="E29" s="3"/>
      <c r="F29" s="3"/>
      <c r="G29" s="3"/>
      <c r="H29" s="3"/>
      <c r="I29" s="4"/>
    </row>
    <row r="30" ht="14.25" customHeight="1"/>
    <row r="31" ht="14.25" customHeight="1">
      <c r="B31" s="17" t="s">
        <v>14</v>
      </c>
      <c r="C31" s="3"/>
      <c r="D31" s="3"/>
      <c r="E31" s="3"/>
      <c r="F31" s="3"/>
      <c r="G31" s="3"/>
      <c r="H31" s="3"/>
      <c r="I31" s="4"/>
    </row>
    <row r="32" ht="14.25" customHeight="1"/>
    <row r="33" ht="14.25" customHeight="1"/>
    <row r="34" ht="14.25" customHeight="1">
      <c r="A34" s="16" t="s">
        <v>15</v>
      </c>
      <c r="B34" s="3"/>
      <c r="C34" s="3"/>
      <c r="D34" s="3"/>
      <c r="E34" s="3"/>
      <c r="F34" s="3"/>
      <c r="G34" s="3"/>
      <c r="H34" s="3"/>
      <c r="I34" s="4"/>
    </row>
    <row r="35" ht="14.25" customHeight="1"/>
    <row r="36" ht="14.25" customHeight="1">
      <c r="B36" s="17" t="s">
        <v>16</v>
      </c>
      <c r="C36" s="3"/>
      <c r="D36" s="3"/>
      <c r="E36" s="3"/>
      <c r="F36" s="3"/>
      <c r="G36" s="3"/>
      <c r="H36" s="3"/>
      <c r="I36" s="4"/>
    </row>
    <row r="37" ht="14.25" customHeight="1"/>
    <row r="38" ht="14.25" customHeight="1">
      <c r="B38" s="17" t="s">
        <v>17</v>
      </c>
      <c r="C38" s="3"/>
      <c r="D38" s="3"/>
      <c r="E38" s="3"/>
      <c r="F38" s="3"/>
      <c r="G38" s="3"/>
      <c r="H38" s="3"/>
      <c r="I38" s="4"/>
    </row>
    <row r="39" ht="14.25" customHeight="1"/>
    <row r="40" ht="14.25" customHeight="1">
      <c r="B40" s="17" t="s">
        <v>18</v>
      </c>
      <c r="C40" s="3"/>
      <c r="D40" s="3"/>
      <c r="E40" s="3"/>
      <c r="F40" s="3"/>
      <c r="G40" s="3"/>
      <c r="H40" s="3"/>
      <c r="I40" s="4"/>
    </row>
    <row r="41" ht="14.25" customHeight="1"/>
    <row r="42" ht="14.25" customHeight="1">
      <c r="B42" s="17" t="s">
        <v>19</v>
      </c>
      <c r="C42" s="3"/>
      <c r="D42" s="3"/>
      <c r="E42" s="3"/>
      <c r="F42" s="3"/>
      <c r="G42" s="3"/>
      <c r="H42" s="3"/>
      <c r="I42" s="4"/>
    </row>
    <row r="43" ht="14.25" customHeight="1"/>
    <row r="44" ht="14.25" customHeight="1">
      <c r="B44" s="17" t="s">
        <v>20</v>
      </c>
      <c r="C44" s="3"/>
      <c r="D44" s="3"/>
      <c r="E44" s="3"/>
      <c r="F44" s="3"/>
      <c r="G44" s="3"/>
      <c r="H44" s="3"/>
      <c r="I44" s="4"/>
    </row>
    <row r="45" ht="14.25" customHeight="1"/>
    <row r="46" ht="14.25" customHeight="1">
      <c r="B46" s="17" t="s">
        <v>21</v>
      </c>
      <c r="C46" s="3"/>
      <c r="D46" s="3"/>
      <c r="E46" s="3"/>
      <c r="F46" s="3"/>
      <c r="G46" s="3"/>
      <c r="H46" s="3"/>
      <c r="I46" s="4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3:K3"/>
    <mergeCell ref="B6:S6"/>
    <mergeCell ref="B9:O9"/>
    <mergeCell ref="B11:F11"/>
    <mergeCell ref="B13:N13"/>
    <mergeCell ref="B15:G15"/>
    <mergeCell ref="B17:J17"/>
    <mergeCell ref="B36:I36"/>
    <mergeCell ref="B38:I38"/>
    <mergeCell ref="B40:I40"/>
    <mergeCell ref="B42:I42"/>
    <mergeCell ref="B44:I44"/>
    <mergeCell ref="B46:I46"/>
    <mergeCell ref="B20:G20"/>
    <mergeCell ref="B22:G22"/>
    <mergeCell ref="A25:I25"/>
    <mergeCell ref="B27:I27"/>
    <mergeCell ref="B29:I29"/>
    <mergeCell ref="B31:I31"/>
    <mergeCell ref="A34:I3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13"/>
    <col customWidth="1" min="3" max="3" width="17.25"/>
    <col customWidth="1" min="4" max="4" width="12.13"/>
    <col customWidth="1" min="5" max="26" width="8.63"/>
  </cols>
  <sheetData>
    <row r="1" ht="14.25" customHeight="1"/>
    <row r="2" ht="18.0" customHeight="1">
      <c r="B2" s="18" t="s">
        <v>22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</row>
    <row r="3" ht="14.25" customHeight="1">
      <c r="B3" s="21"/>
      <c r="R3" s="22"/>
    </row>
    <row r="4" ht="14.25" customHeight="1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5"/>
    </row>
    <row r="5" ht="14.25" customHeight="1"/>
    <row r="6" ht="14.25" customHeight="1"/>
    <row r="7" ht="14.25" customHeight="1">
      <c r="G7" s="26" t="s">
        <v>23</v>
      </c>
    </row>
    <row r="8" ht="14.25" customHeight="1">
      <c r="B8" s="27" t="s">
        <v>24</v>
      </c>
      <c r="C8" s="28" t="s">
        <v>25</v>
      </c>
      <c r="D8" s="29" t="s">
        <v>26</v>
      </c>
    </row>
    <row r="9" ht="14.25" customHeight="1">
      <c r="B9" s="30" t="s">
        <v>27</v>
      </c>
      <c r="C9" s="31" t="s">
        <v>28</v>
      </c>
      <c r="D9" s="32">
        <v>4000.0</v>
      </c>
    </row>
    <row r="10" ht="14.25" customHeight="1">
      <c r="B10" s="30" t="s">
        <v>29</v>
      </c>
      <c r="C10" s="31" t="s">
        <v>30</v>
      </c>
      <c r="D10" s="32">
        <v>5000.0</v>
      </c>
    </row>
    <row r="11" ht="14.25" customHeight="1">
      <c r="B11" s="33" t="s">
        <v>31</v>
      </c>
      <c r="C11" s="34" t="s">
        <v>28</v>
      </c>
      <c r="D11" s="35">
        <v>2500.0</v>
      </c>
    </row>
    <row r="12" ht="14.25" customHeight="1"/>
    <row r="13" ht="14.25" customHeight="1"/>
    <row r="14" ht="14.25" customHeight="1">
      <c r="B14" s="36" t="s">
        <v>32</v>
      </c>
      <c r="C14" s="3"/>
      <c r="D14" s="4"/>
    </row>
    <row r="15" ht="14.25" customHeight="1">
      <c r="B15" s="37" t="s">
        <v>33</v>
      </c>
      <c r="C15" s="3"/>
      <c r="D15" s="3"/>
      <c r="E15" s="3"/>
      <c r="F15" s="4"/>
    </row>
    <row r="16" ht="14.25" customHeight="1"/>
    <row r="17" ht="14.25" customHeight="1">
      <c r="B17" s="36" t="s">
        <v>34</v>
      </c>
      <c r="C17" s="3"/>
      <c r="D17" s="4"/>
      <c r="H17" s="26" t="s">
        <v>35</v>
      </c>
    </row>
    <row r="18" ht="14.25" customHeight="1">
      <c r="B18" s="37" t="s">
        <v>36</v>
      </c>
      <c r="C18" s="3"/>
      <c r="D18" s="3"/>
      <c r="E18" s="3"/>
      <c r="F18" s="3"/>
      <c r="G18" s="4"/>
    </row>
    <row r="19" ht="14.25" customHeight="1">
      <c r="B19" s="38" t="s">
        <v>37</v>
      </c>
      <c r="C19" s="3"/>
      <c r="D19" s="3"/>
      <c r="E19" s="3"/>
      <c r="F19" s="3"/>
      <c r="G19" s="4"/>
    </row>
    <row r="20" ht="14.25" customHeight="1"/>
    <row r="21" ht="14.25" customHeight="1"/>
    <row r="22" ht="14.25" customHeight="1">
      <c r="B22" s="27" t="s">
        <v>24</v>
      </c>
      <c r="C22" s="28" t="s">
        <v>25</v>
      </c>
      <c r="D22" s="29" t="s">
        <v>26</v>
      </c>
    </row>
    <row r="23" ht="14.25" customHeight="1">
      <c r="B23" s="30" t="s">
        <v>29</v>
      </c>
      <c r="C23" s="31" t="s">
        <v>30</v>
      </c>
      <c r="D23" s="32">
        <v>5000.0</v>
      </c>
    </row>
    <row r="24" ht="14.25" customHeight="1">
      <c r="B24" s="30" t="s">
        <v>27</v>
      </c>
      <c r="C24" s="31" t="s">
        <v>28</v>
      </c>
      <c r="D24" s="32">
        <v>4000.0</v>
      </c>
    </row>
    <row r="25" ht="14.25" customHeight="1">
      <c r="B25" s="33" t="s">
        <v>31</v>
      </c>
      <c r="C25" s="34" t="s">
        <v>28</v>
      </c>
      <c r="D25" s="35">
        <v>2500.0</v>
      </c>
    </row>
    <row r="26" ht="14.25" customHeight="1"/>
    <row r="27" ht="14.25" customHeight="1"/>
    <row r="28" ht="14.25" customHeight="1">
      <c r="B28" s="39" t="s">
        <v>38</v>
      </c>
      <c r="C28" s="3"/>
      <c r="D28" s="3"/>
      <c r="E28" s="4"/>
    </row>
    <row r="29" ht="14.25" customHeight="1">
      <c r="B29" s="39" t="s">
        <v>39</v>
      </c>
      <c r="C29" s="3"/>
      <c r="D29" s="3"/>
      <c r="E29" s="4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2:R4"/>
    <mergeCell ref="B14:D14"/>
    <mergeCell ref="B15:F15"/>
    <mergeCell ref="B17:D17"/>
    <mergeCell ref="B18:G18"/>
    <mergeCell ref="B19:G19"/>
    <mergeCell ref="B28:E28"/>
    <mergeCell ref="B29:E29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88"/>
    <col customWidth="1" min="3" max="3" width="19.5"/>
    <col customWidth="1" min="4" max="6" width="13.25"/>
    <col customWidth="1" min="7" max="7" width="19.0"/>
    <col customWidth="1" min="8" max="8" width="22.13"/>
    <col customWidth="1" min="9" max="9" width="22.88"/>
    <col customWidth="1" min="10" max="26" width="8.63"/>
  </cols>
  <sheetData>
    <row r="1" ht="14.25" customHeight="1"/>
    <row r="2" ht="14.25" customHeight="1">
      <c r="B2" s="40" t="s">
        <v>40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</row>
    <row r="3" ht="14.25" customHeight="1">
      <c r="B3" s="21"/>
      <c r="R3" s="22"/>
    </row>
    <row r="4" ht="14.25" customHeight="1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5"/>
    </row>
    <row r="5" ht="14.25" customHeight="1"/>
    <row r="6" ht="14.25" customHeight="1"/>
    <row r="7" ht="14.25" customHeight="1"/>
    <row r="8" ht="14.25" customHeight="1">
      <c r="B8" s="41" t="s">
        <v>41</v>
      </c>
      <c r="L8" s="42" t="s">
        <v>42</v>
      </c>
      <c r="M8" s="42" t="s">
        <v>43</v>
      </c>
      <c r="N8" s="42" t="s">
        <v>44</v>
      </c>
      <c r="O8" s="42" t="s">
        <v>45</v>
      </c>
      <c r="P8" s="42" t="s">
        <v>46</v>
      </c>
      <c r="Q8" s="42" t="s">
        <v>47</v>
      </c>
    </row>
    <row r="9" ht="14.25" customHeight="1">
      <c r="L9" s="43" t="s">
        <v>48</v>
      </c>
      <c r="M9" s="43" t="str">
        <f>TRIM('Q3'!$L9)</f>
        <v>Abhijeet Nalavade</v>
      </c>
      <c r="N9" s="44"/>
      <c r="O9" s="44"/>
      <c r="P9" s="44"/>
      <c r="Q9" s="44"/>
    </row>
    <row r="10" ht="14.25" customHeight="1">
      <c r="B10" s="37" t="s">
        <v>49</v>
      </c>
      <c r="C10" s="3"/>
      <c r="D10" s="3"/>
      <c r="E10" s="3"/>
      <c r="F10" s="3"/>
      <c r="G10" s="3"/>
      <c r="H10" s="4"/>
      <c r="L10" s="43" t="s">
        <v>50</v>
      </c>
      <c r="M10" s="43" t="str">
        <f>TRIM('Q3'!$L10)</f>
        <v>Rahul patil</v>
      </c>
      <c r="N10" s="44"/>
      <c r="O10" s="44"/>
      <c r="P10" s="44"/>
      <c r="Q10" s="44"/>
    </row>
    <row r="11" ht="14.25" customHeight="1">
      <c r="G11" s="45" t="s">
        <v>42</v>
      </c>
      <c r="H11" s="46" t="s">
        <v>43</v>
      </c>
      <c r="L11" s="43" t="s">
        <v>51</v>
      </c>
      <c r="M11" s="43" t="str">
        <f>TRIM('Q3'!$L11)</f>
        <v>Akshay Kulkarni</v>
      </c>
      <c r="N11" s="44"/>
      <c r="O11" s="44"/>
      <c r="P11" s="44"/>
      <c r="Q11" s="44"/>
    </row>
    <row r="12" ht="14.25" customHeight="1">
      <c r="G12" s="47" t="s">
        <v>48</v>
      </c>
      <c r="H12" s="48" t="str">
        <f t="shared" ref="H12:H16" si="1">TRIM(G12)</f>
        <v>Abhijeet Nalavade</v>
      </c>
      <c r="L12" s="43" t="s">
        <v>52</v>
      </c>
      <c r="M12" s="43" t="str">
        <f>TRIM('Q3'!$L12)</f>
        <v>sanket Jadhav</v>
      </c>
      <c r="N12" s="44"/>
      <c r="O12" s="44"/>
      <c r="P12" s="44"/>
      <c r="Q12" s="44"/>
    </row>
    <row r="13" ht="14.25" customHeight="1">
      <c r="G13" s="49" t="s">
        <v>50</v>
      </c>
      <c r="H13" s="50" t="str">
        <f t="shared" si="1"/>
        <v>Rahul patil</v>
      </c>
      <c r="L13" s="43" t="s">
        <v>53</v>
      </c>
      <c r="M13" s="43" t="str">
        <f>TRIM('Q3'!$L13)</f>
        <v>Mandar Bhandari</v>
      </c>
      <c r="N13" s="44"/>
      <c r="O13" s="44"/>
      <c r="P13" s="44"/>
      <c r="Q13" s="44"/>
    </row>
    <row r="14" ht="14.25" customHeight="1">
      <c r="G14" s="47" t="s">
        <v>51</v>
      </c>
      <c r="H14" s="48" t="str">
        <f t="shared" si="1"/>
        <v>Akshay Kulkarni</v>
      </c>
    </row>
    <row r="15" ht="14.25" customHeight="1">
      <c r="G15" s="49" t="s">
        <v>52</v>
      </c>
      <c r="H15" s="50" t="str">
        <f t="shared" si="1"/>
        <v>sanket Jadhav</v>
      </c>
    </row>
    <row r="16" ht="14.25" customHeight="1">
      <c r="G16" s="51" t="s">
        <v>53</v>
      </c>
      <c r="H16" s="52" t="str">
        <f t="shared" si="1"/>
        <v>Mandar Bhandari</v>
      </c>
    </row>
    <row r="17" ht="14.25" customHeight="1"/>
    <row r="18" ht="14.25" customHeight="1"/>
    <row r="19" ht="14.25" customHeight="1">
      <c r="B19" s="41" t="s">
        <v>54</v>
      </c>
    </row>
    <row r="20" ht="14.25" customHeight="1"/>
    <row r="21" ht="14.25" customHeight="1">
      <c r="B21" s="15" t="s">
        <v>55</v>
      </c>
      <c r="C21" s="3"/>
      <c r="D21" s="3"/>
      <c r="E21" s="3"/>
      <c r="F21" s="3"/>
      <c r="G21" s="3"/>
      <c r="H21" s="4"/>
    </row>
    <row r="22" ht="14.25" customHeight="1">
      <c r="B22" s="38" t="s">
        <v>56</v>
      </c>
      <c r="C22" s="3"/>
      <c r="D22" s="4"/>
      <c r="G22" s="45" t="s">
        <v>42</v>
      </c>
      <c r="H22" s="46" t="s">
        <v>44</v>
      </c>
    </row>
    <row r="23" ht="14.25" customHeight="1">
      <c r="G23" s="47" t="s">
        <v>48</v>
      </c>
      <c r="H23" s="48" t="str">
        <f t="shared" ref="H23:H27" si="2">LEFT(G23,3)</f>
        <v>Abh</v>
      </c>
    </row>
    <row r="24" ht="14.25" customHeight="1">
      <c r="G24" s="49" t="s">
        <v>50</v>
      </c>
      <c r="H24" s="50" t="str">
        <f t="shared" si="2"/>
        <v>Rah</v>
      </c>
    </row>
    <row r="25" ht="14.25" customHeight="1">
      <c r="G25" s="47" t="s">
        <v>51</v>
      </c>
      <c r="H25" s="48" t="str">
        <f t="shared" si="2"/>
        <v>Aks</v>
      </c>
    </row>
    <row r="26" ht="14.25" customHeight="1">
      <c r="G26" s="49" t="s">
        <v>52</v>
      </c>
      <c r="H26" s="50" t="str">
        <f t="shared" si="2"/>
        <v>san</v>
      </c>
    </row>
    <row r="27" ht="14.25" customHeight="1">
      <c r="G27" s="51" t="s">
        <v>53</v>
      </c>
      <c r="H27" s="52" t="str">
        <f t="shared" si="2"/>
        <v>Man</v>
      </c>
    </row>
    <row r="28" ht="14.25" customHeight="1"/>
    <row r="29" ht="14.25" customHeight="1">
      <c r="B29" s="41" t="s">
        <v>57</v>
      </c>
    </row>
    <row r="30" ht="14.25" customHeight="1"/>
    <row r="31" ht="14.25" customHeight="1">
      <c r="B31" s="15" t="s">
        <v>58</v>
      </c>
      <c r="C31" s="3"/>
      <c r="D31" s="3"/>
      <c r="E31" s="3"/>
      <c r="F31" s="3"/>
      <c r="G31" s="3"/>
      <c r="H31" s="4"/>
    </row>
    <row r="32" ht="14.25" customHeight="1">
      <c r="B32" s="38" t="s">
        <v>59</v>
      </c>
      <c r="C32" s="3"/>
      <c r="D32" s="3"/>
      <c r="E32" s="4"/>
      <c r="G32" s="45" t="s">
        <v>42</v>
      </c>
      <c r="H32" s="46" t="s">
        <v>45</v>
      </c>
    </row>
    <row r="33" ht="14.25" customHeight="1">
      <c r="G33" s="47" t="s">
        <v>48</v>
      </c>
      <c r="H33" s="48" t="str">
        <f t="shared" ref="H33:H37" si="3">RIGHT(G33,3)</f>
        <v>ade</v>
      </c>
    </row>
    <row r="34" ht="14.25" customHeight="1">
      <c r="G34" s="49" t="s">
        <v>50</v>
      </c>
      <c r="H34" s="50" t="str">
        <f t="shared" si="3"/>
        <v>til</v>
      </c>
    </row>
    <row r="35" ht="14.25" customHeight="1">
      <c r="G35" s="47" t="s">
        <v>51</v>
      </c>
      <c r="H35" s="48" t="str">
        <f t="shared" si="3"/>
        <v>rni</v>
      </c>
    </row>
    <row r="36" ht="14.25" customHeight="1">
      <c r="G36" s="49" t="s">
        <v>52</v>
      </c>
      <c r="H36" s="50" t="str">
        <f t="shared" si="3"/>
        <v>hav</v>
      </c>
    </row>
    <row r="37" ht="14.25" customHeight="1">
      <c r="G37" s="51" t="s">
        <v>53</v>
      </c>
      <c r="H37" s="52" t="str">
        <f t="shared" si="3"/>
        <v>ari</v>
      </c>
    </row>
    <row r="38" ht="14.25" customHeight="1"/>
    <row r="39" ht="14.25" customHeight="1"/>
    <row r="40" ht="14.25" customHeight="1">
      <c r="B40" s="41" t="s">
        <v>60</v>
      </c>
    </row>
    <row r="41" ht="14.25" customHeight="1"/>
    <row r="42" ht="14.25" customHeight="1">
      <c r="B42" s="37" t="s">
        <v>61</v>
      </c>
      <c r="C42" s="3"/>
      <c r="D42" s="3"/>
      <c r="E42" s="3"/>
      <c r="F42" s="3"/>
      <c r="G42" s="3"/>
      <c r="H42" s="4"/>
    </row>
    <row r="43" ht="14.25" customHeight="1">
      <c r="B43" s="38" t="s">
        <v>62</v>
      </c>
      <c r="C43" s="3"/>
      <c r="D43" s="3"/>
      <c r="E43" s="3"/>
      <c r="F43" s="4"/>
      <c r="G43" s="45" t="s">
        <v>42</v>
      </c>
      <c r="H43" s="46" t="s">
        <v>46</v>
      </c>
    </row>
    <row r="44" ht="14.25" customHeight="1">
      <c r="B44" s="53" t="s">
        <v>63</v>
      </c>
      <c r="C44" s="19"/>
      <c r="D44" s="19"/>
      <c r="E44" s="19"/>
      <c r="F44" s="20"/>
      <c r="G44" s="47" t="s">
        <v>48</v>
      </c>
      <c r="H44" s="48" t="str">
        <f t="shared" ref="H44:H48" si="4">MID(G44,4,4)</f>
        <v>ijee</v>
      </c>
    </row>
    <row r="45" ht="14.25" customHeight="1">
      <c r="B45" s="23"/>
      <c r="C45" s="24"/>
      <c r="D45" s="24"/>
      <c r="E45" s="24"/>
      <c r="F45" s="25"/>
      <c r="G45" s="49" t="s">
        <v>50</v>
      </c>
      <c r="H45" s="48" t="str">
        <f t="shared" si="4"/>
        <v>ul  </v>
      </c>
    </row>
    <row r="46" ht="14.25" customHeight="1">
      <c r="G46" s="47" t="s">
        <v>51</v>
      </c>
      <c r="H46" s="48" t="str">
        <f t="shared" si="4"/>
        <v>hay </v>
      </c>
    </row>
    <row r="47" ht="14.25" customHeight="1">
      <c r="G47" s="49" t="s">
        <v>52</v>
      </c>
      <c r="H47" s="48" t="str">
        <f t="shared" si="4"/>
        <v>ket </v>
      </c>
    </row>
    <row r="48" ht="14.25" customHeight="1">
      <c r="G48" s="51" t="s">
        <v>53</v>
      </c>
      <c r="H48" s="48" t="str">
        <f t="shared" si="4"/>
        <v>dar </v>
      </c>
    </row>
    <row r="49" ht="14.25" customHeight="1"/>
    <row r="50" ht="14.25" customHeight="1"/>
    <row r="51" ht="14.25" customHeight="1">
      <c r="B51" s="41" t="s">
        <v>64</v>
      </c>
    </row>
    <row r="52" ht="14.25" customHeight="1"/>
    <row r="53" ht="14.25" customHeight="1">
      <c r="B53" s="37" t="s">
        <v>65</v>
      </c>
      <c r="C53" s="3"/>
      <c r="D53" s="3"/>
      <c r="E53" s="3"/>
      <c r="F53" s="4"/>
    </row>
    <row r="54" ht="14.25" customHeight="1"/>
    <row r="55" ht="14.25" customHeight="1">
      <c r="B55" s="38" t="s">
        <v>66</v>
      </c>
      <c r="C55" s="3"/>
      <c r="D55" s="3"/>
      <c r="E55" s="3"/>
      <c r="F55" s="4"/>
    </row>
    <row r="56" ht="14.25" customHeight="1">
      <c r="G56" s="45" t="s">
        <v>67</v>
      </c>
      <c r="H56" s="46" t="s">
        <v>68</v>
      </c>
      <c r="I56" s="46" t="s">
        <v>69</v>
      </c>
    </row>
    <row r="57" ht="14.25" customHeight="1">
      <c r="B57" s="54" t="s">
        <v>70</v>
      </c>
      <c r="G57" s="55" t="s">
        <v>71</v>
      </c>
      <c r="H57" s="56" t="s">
        <v>72</v>
      </c>
      <c r="I57" s="48" t="str">
        <f t="shared" ref="I57:I61" si="5">CONCAT(G57,H57)</f>
        <v>Abhijeet    Nalavade</v>
      </c>
    </row>
    <row r="58" ht="14.25" customHeight="1">
      <c r="B58" s="57" t="s">
        <v>73</v>
      </c>
      <c r="G58" s="58" t="s">
        <v>74</v>
      </c>
      <c r="H58" s="56" t="s">
        <v>75</v>
      </c>
      <c r="I58" s="48" t="str">
        <f t="shared" si="5"/>
        <v>Rahul    patil</v>
      </c>
    </row>
    <row r="59" ht="14.25" customHeight="1">
      <c r="G59" s="55" t="s">
        <v>76</v>
      </c>
      <c r="H59" s="56" t="s">
        <v>77</v>
      </c>
      <c r="I59" s="48" t="str">
        <f t="shared" si="5"/>
        <v>Akshay    Kulkarni</v>
      </c>
    </row>
    <row r="60" ht="14.25" customHeight="1">
      <c r="G60" s="58" t="s">
        <v>78</v>
      </c>
      <c r="H60" s="56" t="s">
        <v>79</v>
      </c>
      <c r="I60" s="48" t="str">
        <f t="shared" si="5"/>
        <v>sanket  Jadhav</v>
      </c>
    </row>
    <row r="61" ht="14.25" customHeight="1">
      <c r="G61" s="59" t="s">
        <v>80</v>
      </c>
      <c r="H61" s="56" t="s">
        <v>81</v>
      </c>
      <c r="I61" s="48" t="str">
        <f t="shared" si="5"/>
        <v>Mandar    Bhandari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43:F43"/>
    <mergeCell ref="B44:F45"/>
    <mergeCell ref="B53:F53"/>
    <mergeCell ref="B55:F55"/>
    <mergeCell ref="B57:D57"/>
    <mergeCell ref="B2:R4"/>
    <mergeCell ref="B10:H10"/>
    <mergeCell ref="B21:H21"/>
    <mergeCell ref="B22:D22"/>
    <mergeCell ref="B31:H31"/>
    <mergeCell ref="B32:E32"/>
    <mergeCell ref="B42:H4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4.75"/>
    <col customWidth="1" min="4" max="4" width="12.38"/>
    <col customWidth="1" min="5" max="14" width="8.63"/>
    <col customWidth="1" min="15" max="15" width="14.38"/>
    <col customWidth="1" min="16" max="26" width="8.63"/>
  </cols>
  <sheetData>
    <row r="1" ht="14.25" customHeight="1"/>
    <row r="2" ht="14.25" customHeight="1">
      <c r="B2" s="40" t="s">
        <v>82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</row>
    <row r="3" ht="14.25" customHeight="1">
      <c r="B3" s="21"/>
      <c r="R3" s="22"/>
    </row>
    <row r="4" ht="14.25" customHeight="1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5"/>
    </row>
    <row r="5" ht="14.25" customHeight="1"/>
    <row r="6" ht="14.25" customHeight="1">
      <c r="B6" s="37" t="s">
        <v>83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ht="14.25" customHeight="1">
      <c r="B7" s="37" t="s">
        <v>84</v>
      </c>
      <c r="C7" s="3"/>
      <c r="D7" s="3"/>
      <c r="E7" s="3"/>
      <c r="F7" s="3"/>
      <c r="G7" s="3"/>
      <c r="H7" s="3"/>
      <c r="I7" s="4"/>
    </row>
    <row r="8" ht="14.25" customHeight="1"/>
    <row r="9" ht="14.25" customHeight="1">
      <c r="C9" s="60" t="s">
        <v>85</v>
      </c>
      <c r="D9" s="60" t="s">
        <v>86</v>
      </c>
    </row>
    <row r="10" ht="14.25" customHeight="1">
      <c r="C10" s="61" t="s">
        <v>87</v>
      </c>
      <c r="D10" s="62">
        <f>TODAY()</f>
        <v>46029</v>
      </c>
    </row>
    <row r="11" ht="14.25" customHeight="1"/>
    <row r="12" ht="14.25" customHeight="1">
      <c r="C12" s="63" t="s">
        <v>88</v>
      </c>
      <c r="D12" s="3"/>
      <c r="E12" s="3"/>
      <c r="F12" s="3"/>
      <c r="G12" s="4"/>
    </row>
    <row r="13" ht="14.25" customHeight="1"/>
    <row r="14" ht="14.25" customHeight="1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5"/>
    </row>
    <row r="15" ht="14.25" customHeight="1">
      <c r="B15" s="66" t="s">
        <v>89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5"/>
    </row>
    <row r="16" ht="14.25" customHeight="1">
      <c r="B16" s="66" t="s">
        <v>90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5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R4"/>
    <mergeCell ref="B6:P6"/>
    <mergeCell ref="B7:I7"/>
    <mergeCell ref="C12:G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0"/>
    <col customWidth="1" min="3" max="3" width="14.38"/>
    <col customWidth="1" min="4" max="4" width="24.0"/>
    <col customWidth="1" min="5" max="5" width="9.75"/>
    <col customWidth="1" min="6" max="6" width="13.38"/>
    <col customWidth="1" min="7" max="7" width="13.63"/>
    <col customWidth="1" min="8" max="26" width="8.63"/>
  </cols>
  <sheetData>
    <row r="1" ht="14.25" customHeight="1"/>
    <row r="2" ht="14.25" customHeight="1">
      <c r="B2" s="67" t="s">
        <v>91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</row>
    <row r="3" ht="14.25" customHeight="1">
      <c r="B3" s="21"/>
      <c r="R3" s="22"/>
    </row>
    <row r="4" ht="14.25" customHeight="1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5"/>
    </row>
    <row r="5" ht="14.25" customHeight="1"/>
    <row r="6" ht="14.25" customHeight="1"/>
    <row r="7" ht="14.25" customHeight="1"/>
    <row r="8" ht="14.25" customHeight="1">
      <c r="B8" s="61" t="s">
        <v>92</v>
      </c>
      <c r="C8" s="61" t="s">
        <v>93</v>
      </c>
      <c r="D8" s="61" t="s">
        <v>94</v>
      </c>
      <c r="E8" s="61" t="s">
        <v>95</v>
      </c>
      <c r="F8" s="61" t="s">
        <v>96</v>
      </c>
      <c r="H8" s="68" t="s">
        <v>97</v>
      </c>
      <c r="I8" s="69" t="s">
        <v>98</v>
      </c>
      <c r="J8" s="3"/>
      <c r="K8" s="3"/>
      <c r="L8" s="3"/>
      <c r="M8" s="3"/>
      <c r="N8" s="4"/>
    </row>
    <row r="9" ht="14.25" customHeight="1">
      <c r="B9" s="70" t="s">
        <v>99</v>
      </c>
      <c r="C9" s="70" t="s">
        <v>100</v>
      </c>
      <c r="D9" s="70" t="s">
        <v>101</v>
      </c>
      <c r="E9" s="71">
        <v>1.0</v>
      </c>
      <c r="F9" s="70">
        <v>81.0</v>
      </c>
    </row>
    <row r="10" ht="14.25" customHeight="1">
      <c r="B10" s="70" t="s">
        <v>102</v>
      </c>
      <c r="C10" s="70" t="s">
        <v>103</v>
      </c>
      <c r="D10" s="70" t="s">
        <v>101</v>
      </c>
      <c r="E10" s="70">
        <v>2.0</v>
      </c>
      <c r="F10" s="70">
        <v>121.0</v>
      </c>
      <c r="H10" s="68" t="s">
        <v>35</v>
      </c>
      <c r="I10" s="69" t="s">
        <v>104</v>
      </c>
      <c r="J10" s="3"/>
      <c r="K10" s="3"/>
      <c r="L10" s="3"/>
      <c r="M10" s="3"/>
      <c r="N10" s="3"/>
      <c r="O10" s="4"/>
    </row>
    <row r="11" ht="14.25" customHeight="1">
      <c r="B11" s="70" t="s">
        <v>105</v>
      </c>
      <c r="C11" s="70" t="s">
        <v>106</v>
      </c>
      <c r="D11" s="70" t="s">
        <v>107</v>
      </c>
      <c r="E11" s="71">
        <v>3.0</v>
      </c>
      <c r="F11" s="70">
        <v>239.0</v>
      </c>
    </row>
    <row r="12" ht="14.25" customHeight="1">
      <c r="B12" s="70" t="s">
        <v>108</v>
      </c>
      <c r="C12" s="70" t="s">
        <v>100</v>
      </c>
      <c r="D12" s="70" t="s">
        <v>101</v>
      </c>
      <c r="E12" s="70">
        <v>4.0</v>
      </c>
      <c r="F12" s="70">
        <v>500.0</v>
      </c>
    </row>
    <row r="13" ht="14.25" customHeight="1">
      <c r="B13" s="70" t="s">
        <v>109</v>
      </c>
      <c r="C13" s="70" t="s">
        <v>110</v>
      </c>
      <c r="D13" s="70" t="s">
        <v>111</v>
      </c>
      <c r="E13" s="70">
        <v>5.0</v>
      </c>
      <c r="F13" s="70">
        <v>423.0</v>
      </c>
    </row>
    <row r="14" ht="14.25" customHeight="1">
      <c r="B14" s="70" t="s">
        <v>112</v>
      </c>
      <c r="C14" s="70" t="s">
        <v>113</v>
      </c>
      <c r="D14" s="70" t="s">
        <v>101</v>
      </c>
      <c r="E14" s="70">
        <v>6.0</v>
      </c>
      <c r="F14" s="70">
        <v>160.0</v>
      </c>
    </row>
    <row r="15" ht="14.25" customHeight="1">
      <c r="B15" s="70" t="s">
        <v>114</v>
      </c>
      <c r="C15" s="70" t="s">
        <v>115</v>
      </c>
      <c r="D15" s="70" t="s">
        <v>101</v>
      </c>
      <c r="E15" s="70">
        <v>7.0</v>
      </c>
      <c r="F15" s="70">
        <v>348.0</v>
      </c>
    </row>
    <row r="16" ht="14.25" customHeight="1">
      <c r="B16" s="70" t="s">
        <v>116</v>
      </c>
      <c r="C16" s="70" t="s">
        <v>115</v>
      </c>
      <c r="D16" s="70" t="s">
        <v>101</v>
      </c>
      <c r="E16" s="70">
        <v>8.0</v>
      </c>
      <c r="F16" s="70">
        <v>152.0</v>
      </c>
    </row>
    <row r="17" ht="14.25" customHeight="1">
      <c r="B17" s="70" t="s">
        <v>117</v>
      </c>
      <c r="C17" s="70" t="s">
        <v>118</v>
      </c>
      <c r="D17" s="70" t="s">
        <v>101</v>
      </c>
      <c r="E17" s="71">
        <v>9.0</v>
      </c>
      <c r="F17" s="70">
        <v>369.0</v>
      </c>
    </row>
    <row r="18" ht="14.25" customHeight="1"/>
    <row r="19" ht="14.25" customHeight="1">
      <c r="B19" s="72" t="s">
        <v>119</v>
      </c>
    </row>
    <row r="20" ht="14.25" customHeight="1"/>
    <row r="21" ht="14.25" customHeight="1"/>
    <row r="22" ht="14.25" customHeight="1">
      <c r="H22" s="68" t="s">
        <v>120</v>
      </c>
      <c r="I22" s="73" t="s">
        <v>121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/>
    </row>
    <row r="23" ht="14.25" customHeight="1">
      <c r="I23" s="73" t="s">
        <v>122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"/>
    </row>
    <row r="24" ht="14.25" customHeight="1"/>
    <row r="25" ht="14.25" customHeight="1"/>
    <row r="26" ht="14.25" customHeight="1">
      <c r="B26" s="74" t="s">
        <v>123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</row>
    <row r="27" ht="14.25" customHeight="1">
      <c r="B27" s="69" t="s">
        <v>124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4"/>
    </row>
    <row r="28" ht="14.25" customHeight="1"/>
    <row r="29" ht="14.25" customHeight="1"/>
    <row r="30" ht="14.25" customHeight="1"/>
    <row r="31" ht="14.25" customHeight="1">
      <c r="H31" s="68" t="s">
        <v>125</v>
      </c>
      <c r="I31" s="69" t="s">
        <v>126</v>
      </c>
      <c r="J31" s="3"/>
      <c r="K31" s="3"/>
      <c r="L31" s="3"/>
      <c r="M31" s="3"/>
      <c r="N31" s="3"/>
      <c r="O31" s="3"/>
      <c r="P31" s="3"/>
      <c r="Q31" s="4"/>
    </row>
    <row r="32" ht="14.25" customHeight="1">
      <c r="I32" s="69" t="s">
        <v>127</v>
      </c>
      <c r="J32" s="3"/>
      <c r="K32" s="3"/>
      <c r="L32" s="3"/>
      <c r="M32" s="3"/>
      <c r="N32" s="3"/>
      <c r="O32" s="3"/>
      <c r="P32" s="3"/>
      <c r="Q32" s="4"/>
    </row>
    <row r="33" ht="14.25" customHeight="1">
      <c r="B33" s="75" t="s">
        <v>128</v>
      </c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</row>
    <row r="34" ht="14.25" customHeight="1">
      <c r="B34" s="75" t="s">
        <v>129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27:Q27"/>
    <mergeCell ref="I31:Q31"/>
    <mergeCell ref="I32:Q32"/>
    <mergeCell ref="B33:D33"/>
    <mergeCell ref="B34:D34"/>
    <mergeCell ref="B2:R4"/>
    <mergeCell ref="I8:N8"/>
    <mergeCell ref="I10:O10"/>
    <mergeCell ref="B19:G19"/>
    <mergeCell ref="I22:U22"/>
    <mergeCell ref="I23:U23"/>
    <mergeCell ref="B26:O26"/>
  </mergeCells>
  <dataValidations>
    <dataValidation type="list" allowBlank="1" showErrorMessage="1" sqref="E9:E17">
      <formula1>"1,2,3,4,5,6,7,8,9"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25"/>
    <col customWidth="1" min="3" max="3" width="18.13"/>
    <col customWidth="1" min="4" max="4" width="16.5"/>
    <col customWidth="1" min="5" max="5" width="15.38"/>
    <col customWidth="1" min="6" max="6" width="16.13"/>
    <col customWidth="1" min="7" max="26" width="8.63"/>
  </cols>
  <sheetData>
    <row r="1" ht="14.25" customHeight="1"/>
    <row r="2" ht="14.25" customHeight="1">
      <c r="B2" s="77" t="s">
        <v>130</v>
      </c>
      <c r="C2" s="3"/>
      <c r="D2" s="3"/>
      <c r="E2" s="3"/>
      <c r="F2" s="3"/>
      <c r="G2" s="4"/>
    </row>
    <row r="3" ht="14.25" customHeight="1"/>
    <row r="4" ht="14.25" customHeight="1">
      <c r="B4" s="78" t="s">
        <v>131</v>
      </c>
      <c r="C4" s="3"/>
      <c r="D4" s="3"/>
      <c r="E4" s="3"/>
      <c r="F4" s="3"/>
      <c r="G4" s="3"/>
      <c r="H4" s="4"/>
    </row>
    <row r="5" ht="14.25" customHeight="1"/>
    <row r="6" ht="14.25" customHeight="1">
      <c r="B6" s="79" t="s">
        <v>1</v>
      </c>
      <c r="C6" s="9"/>
      <c r="D6" s="9" t="s">
        <v>132</v>
      </c>
      <c r="F6" s="9"/>
    </row>
    <row r="7" ht="14.25" customHeight="1">
      <c r="B7" s="80"/>
      <c r="C7" s="81" t="s">
        <v>133</v>
      </c>
      <c r="D7" s="82" t="str">
        <f>LEFT(C7,5)</f>
        <v>Excel</v>
      </c>
      <c r="E7" s="83" t="s">
        <v>134</v>
      </c>
      <c r="F7" s="3"/>
      <c r="G7" s="3"/>
      <c r="H7" s="3"/>
      <c r="I7" s="3"/>
      <c r="J7" s="3"/>
      <c r="K7" s="3"/>
      <c r="L7" s="4"/>
    </row>
    <row r="8" ht="14.25" customHeight="1">
      <c r="B8" s="80"/>
      <c r="C8" s="80"/>
      <c r="D8" s="80"/>
      <c r="E8" s="80"/>
      <c r="F8" s="80"/>
    </row>
    <row r="9" ht="14.25" customHeight="1">
      <c r="B9" s="80"/>
      <c r="C9" s="80"/>
      <c r="D9" s="80"/>
      <c r="E9" s="80"/>
      <c r="F9" s="80"/>
    </row>
    <row r="10" ht="14.25" customHeight="1">
      <c r="B10" s="78" t="s">
        <v>135</v>
      </c>
      <c r="C10" s="3"/>
      <c r="D10" s="3"/>
      <c r="E10" s="3"/>
      <c r="F10" s="3"/>
      <c r="G10" s="3"/>
      <c r="H10" s="4"/>
    </row>
    <row r="11" ht="14.25" customHeight="1">
      <c r="B11" s="80"/>
      <c r="C11" s="80"/>
      <c r="D11" s="80"/>
      <c r="E11" s="80"/>
      <c r="F11" s="80"/>
    </row>
    <row r="12" ht="14.25" customHeight="1">
      <c r="B12" s="80"/>
      <c r="C12" s="80"/>
      <c r="D12" s="9" t="s">
        <v>136</v>
      </c>
      <c r="E12" s="80"/>
      <c r="F12" s="80"/>
    </row>
    <row r="13" ht="14.25" customHeight="1">
      <c r="B13" s="80"/>
      <c r="C13" s="84" t="s">
        <v>137</v>
      </c>
      <c r="D13" s="82" t="str">
        <f>RIGHT(C13,4)</f>
        <v>xlsx</v>
      </c>
      <c r="E13" s="83" t="s">
        <v>138</v>
      </c>
      <c r="F13" s="3"/>
      <c r="G13" s="3"/>
      <c r="H13" s="3"/>
      <c r="I13" s="3"/>
      <c r="J13" s="3"/>
      <c r="K13" s="3"/>
      <c r="L13" s="4"/>
    </row>
    <row r="14" ht="14.25" customHeight="1">
      <c r="B14" s="80"/>
      <c r="C14" s="80"/>
      <c r="D14" s="80"/>
      <c r="E14" s="80"/>
      <c r="F14" s="80"/>
    </row>
    <row r="15" ht="14.25" customHeight="1">
      <c r="B15" s="78" t="s">
        <v>139</v>
      </c>
      <c r="C15" s="3"/>
      <c r="D15" s="3"/>
      <c r="E15" s="3"/>
      <c r="F15" s="3"/>
      <c r="G15" s="3"/>
      <c r="H15" s="4"/>
    </row>
    <row r="16" ht="14.25" customHeight="1"/>
    <row r="17" ht="14.25" customHeight="1">
      <c r="C17" s="81" t="s">
        <v>133</v>
      </c>
      <c r="D17" s="82" t="str">
        <f>MID(C17,6,4)</f>
        <v>Tips</v>
      </c>
      <c r="E17" s="83" t="s">
        <v>140</v>
      </c>
      <c r="F17" s="3"/>
      <c r="G17" s="3"/>
      <c r="H17" s="3"/>
      <c r="I17" s="3"/>
      <c r="J17" s="3"/>
      <c r="K17" s="3"/>
      <c r="L17" s="4"/>
    </row>
    <row r="18" ht="14.25" customHeight="1"/>
    <row r="19" ht="14.25" customHeight="1"/>
    <row r="20" ht="14.25" customHeight="1">
      <c r="B20" s="78" t="s">
        <v>141</v>
      </c>
      <c r="C20" s="3"/>
      <c r="D20" s="3"/>
      <c r="E20" s="3"/>
      <c r="F20" s="3"/>
      <c r="G20" s="3"/>
      <c r="H20" s="4"/>
    </row>
    <row r="21" ht="14.25" customHeight="1"/>
    <row r="22" ht="14.25" customHeight="1">
      <c r="C22" s="85" t="s">
        <v>142</v>
      </c>
      <c r="D22" s="86">
        <f>LEN(C22)</f>
        <v>12</v>
      </c>
      <c r="E22" s="83" t="s">
        <v>143</v>
      </c>
      <c r="F22" s="3"/>
      <c r="G22" s="3"/>
      <c r="H22" s="3"/>
      <c r="I22" s="3"/>
      <c r="J22" s="3"/>
      <c r="K22" s="3"/>
      <c r="L22" s="3"/>
      <c r="M22" s="4"/>
    </row>
    <row r="23" ht="14.25" customHeight="1"/>
    <row r="24" ht="14.25" customHeight="1"/>
    <row r="25" ht="14.25" customHeight="1">
      <c r="B25" s="78" t="s">
        <v>144</v>
      </c>
      <c r="C25" s="3"/>
      <c r="D25" s="3"/>
      <c r="E25" s="3"/>
      <c r="F25" s="3"/>
      <c r="G25" s="3"/>
      <c r="H25" s="4"/>
    </row>
    <row r="26" ht="14.25" customHeight="1"/>
    <row r="27" ht="14.25" customHeight="1">
      <c r="C27" s="87" t="s">
        <v>145</v>
      </c>
      <c r="D27" s="82" t="str">
        <f>MID(C27,7,6)</f>
        <v>67890-</v>
      </c>
    </row>
    <row r="28" ht="14.25" customHeight="1"/>
    <row r="29" ht="14.25" customHeight="1">
      <c r="B29" s="66" t="s">
        <v>146</v>
      </c>
    </row>
    <row r="30" ht="14.25" customHeight="1"/>
    <row r="31" ht="14.25" customHeight="1">
      <c r="B31" s="66" t="s">
        <v>147</v>
      </c>
      <c r="C31" s="66" t="s">
        <v>148</v>
      </c>
    </row>
    <row r="32" ht="14.25" customHeight="1">
      <c r="B32" s="66" t="s">
        <v>149</v>
      </c>
      <c r="C32" s="66" t="s">
        <v>150</v>
      </c>
    </row>
    <row r="33" ht="14.25" customHeight="1">
      <c r="B33" s="66" t="s">
        <v>151</v>
      </c>
      <c r="C33" s="66" t="s">
        <v>152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20:H20"/>
    <mergeCell ref="E22:M22"/>
    <mergeCell ref="B25:H25"/>
    <mergeCell ref="B29:D29"/>
    <mergeCell ref="B2:G2"/>
    <mergeCell ref="B4:H4"/>
    <mergeCell ref="E7:L7"/>
    <mergeCell ref="B10:H10"/>
    <mergeCell ref="E13:L13"/>
    <mergeCell ref="B15:H15"/>
    <mergeCell ref="E17:L1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38"/>
    <col customWidth="1" min="3" max="3" width="15.63"/>
    <col customWidth="1" min="4" max="4" width="14.13"/>
    <col customWidth="1" min="5" max="5" width="15.0"/>
    <col customWidth="1" min="6" max="6" width="19.0"/>
    <col customWidth="1" min="7" max="7" width="12.0"/>
    <col customWidth="1" min="8" max="8" width="8.63"/>
    <col customWidth="1" min="9" max="9" width="11.25"/>
    <col customWidth="1" min="10" max="13" width="8.63"/>
    <col customWidth="1" min="14" max="14" width="9.88"/>
    <col customWidth="1" min="15" max="26" width="8.63"/>
  </cols>
  <sheetData>
    <row r="1" ht="14.25" customHeight="1"/>
    <row r="2" ht="14.25" customHeight="1">
      <c r="B2" s="77" t="s">
        <v>153</v>
      </c>
      <c r="C2" s="3"/>
      <c r="D2" s="3"/>
      <c r="E2" s="3"/>
      <c r="F2" s="3"/>
      <c r="G2" s="3"/>
      <c r="H2" s="3"/>
      <c r="I2" s="3"/>
      <c r="J2" s="3"/>
      <c r="K2" s="4"/>
    </row>
    <row r="3" ht="14.25" customHeight="1"/>
    <row r="4" ht="14.25" customHeight="1">
      <c r="B4" s="39" t="s">
        <v>154</v>
      </c>
      <c r="C4" s="3"/>
      <c r="D4" s="3"/>
      <c r="E4" s="3"/>
      <c r="F4" s="3"/>
      <c r="G4" s="3"/>
      <c r="H4" s="3"/>
      <c r="I4" s="3"/>
      <c r="J4" s="4"/>
    </row>
    <row r="5" ht="14.25" customHeight="1"/>
    <row r="6" ht="14.25" customHeight="1">
      <c r="C6" s="88" t="s">
        <v>155</v>
      </c>
      <c r="D6" s="88" t="s">
        <v>156</v>
      </c>
      <c r="E6" s="89" t="str">
        <f>CONCATENATE(C6," ",D6)</f>
        <v>Hello World</v>
      </c>
    </row>
    <row r="7" ht="14.25" customHeight="1"/>
    <row r="8" ht="14.25" customHeight="1">
      <c r="B8" s="39" t="s">
        <v>157</v>
      </c>
      <c r="C8" s="3"/>
      <c r="D8" s="3"/>
      <c r="E8" s="3"/>
      <c r="F8" s="3"/>
      <c r="G8" s="3"/>
      <c r="H8" s="3"/>
      <c r="I8" s="3"/>
      <c r="J8" s="3"/>
      <c r="K8" s="3"/>
      <c r="L8" s="4"/>
    </row>
    <row r="9" ht="14.25" customHeight="1"/>
    <row r="10" ht="14.25" customHeight="1"/>
    <row r="11" ht="14.25" customHeight="1">
      <c r="C11" s="90" t="s">
        <v>158</v>
      </c>
      <c r="D11" s="90" t="s">
        <v>159</v>
      </c>
      <c r="E11" s="90" t="s">
        <v>160</v>
      </c>
    </row>
    <row r="12" ht="14.25" customHeight="1"/>
    <row r="13" ht="14.25" customHeight="1">
      <c r="E13" s="91" t="str">
        <f>TEXTJOIN(", ",TRUE,C11:E11)</f>
        <v>Apple, Banana, Cherry</v>
      </c>
      <c r="F13" s="4"/>
    </row>
    <row r="14" ht="14.25" customHeight="1"/>
    <row r="15" ht="14.25" customHeight="1"/>
    <row r="16" ht="14.25" customHeight="1">
      <c r="B16" s="92" t="s">
        <v>161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</row>
    <row r="17" ht="14.25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</row>
    <row r="18" ht="14.25" customHeight="1">
      <c r="E18" s="93" t="s">
        <v>162</v>
      </c>
    </row>
    <row r="19" ht="14.25" customHeight="1"/>
    <row r="20" ht="14.25" customHeight="1">
      <c r="C20" s="94" t="s">
        <v>163</v>
      </c>
      <c r="D20" s="4"/>
    </row>
    <row r="21" ht="14.25" customHeight="1">
      <c r="G21" s="95" t="s">
        <v>164</v>
      </c>
    </row>
    <row r="22" ht="14.25" customHeight="1">
      <c r="D22" s="96" t="str">
        <f>"2025"&amp;":   "&amp;"Excel Functions"</f>
        <v>2025:   Excel Functions</v>
      </c>
      <c r="E22" s="4"/>
      <c r="G22" s="97" t="s">
        <v>165</v>
      </c>
      <c r="H22" s="3"/>
      <c r="I22" s="4"/>
    </row>
    <row r="23" ht="14.25" customHeight="1"/>
    <row r="24" ht="14.25" customHeight="1"/>
    <row r="25" ht="14.25" customHeight="1">
      <c r="B25" s="98" t="s">
        <v>166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0"/>
    </row>
    <row r="26" ht="14.25" customHeight="1"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</row>
    <row r="27" ht="14.25" customHeight="1"/>
    <row r="28" ht="14.25" customHeight="1"/>
    <row r="29" ht="14.25" customHeight="1">
      <c r="B29" s="61" t="s">
        <v>92</v>
      </c>
      <c r="C29" s="61" t="s">
        <v>93</v>
      </c>
      <c r="D29" s="61" t="s">
        <v>94</v>
      </c>
      <c r="E29" s="61" t="s">
        <v>95</v>
      </c>
      <c r="F29" s="61" t="s">
        <v>96</v>
      </c>
      <c r="H29" s="99" t="str">
        <f>TEXTJOIN(", ",TRUE,B30:B34)</f>
        <v>Jane Smith, Isabella Moore, Daniel Davis, Alex Moore, Michael Johnson</v>
      </c>
      <c r="I29" s="3"/>
      <c r="J29" s="3"/>
      <c r="K29" s="3"/>
      <c r="L29" s="3"/>
      <c r="M29" s="3"/>
      <c r="N29" s="3"/>
      <c r="O29" s="4"/>
    </row>
    <row r="30" ht="14.25" customHeight="1">
      <c r="B30" s="70" t="s">
        <v>99</v>
      </c>
      <c r="C30" s="70" t="s">
        <v>100</v>
      </c>
      <c r="D30" s="70" t="s">
        <v>101</v>
      </c>
      <c r="E30" s="70">
        <v>1.0</v>
      </c>
      <c r="F30" s="70">
        <v>81.0</v>
      </c>
    </row>
    <row r="31" ht="14.25" customHeight="1">
      <c r="B31" s="70" t="s">
        <v>102</v>
      </c>
      <c r="C31" s="70" t="s">
        <v>103</v>
      </c>
      <c r="D31" s="70" t="s">
        <v>101</v>
      </c>
      <c r="E31" s="70">
        <v>2.0</v>
      </c>
      <c r="F31" s="70">
        <v>121.0</v>
      </c>
    </row>
    <row r="32" ht="14.25" customHeight="1">
      <c r="B32" s="70" t="s">
        <v>105</v>
      </c>
      <c r="C32" s="70" t="s">
        <v>106</v>
      </c>
      <c r="D32" s="70" t="s">
        <v>107</v>
      </c>
      <c r="E32" s="70">
        <v>3.0</v>
      </c>
      <c r="F32" s="70">
        <v>239.0</v>
      </c>
      <c r="I32" s="68" t="s">
        <v>164</v>
      </c>
    </row>
    <row r="33" ht="14.25" customHeight="1">
      <c r="B33" s="70" t="s">
        <v>108</v>
      </c>
      <c r="C33" s="70" t="s">
        <v>100</v>
      </c>
      <c r="D33" s="70" t="s">
        <v>101</v>
      </c>
      <c r="E33" s="70">
        <v>4.0</v>
      </c>
      <c r="F33" s="70">
        <v>500.0</v>
      </c>
      <c r="I33" s="100" t="s">
        <v>167</v>
      </c>
      <c r="J33" s="3"/>
      <c r="K33" s="3"/>
      <c r="L33" s="4"/>
    </row>
    <row r="34" ht="14.25" customHeight="1">
      <c r="B34" s="70" t="s">
        <v>109</v>
      </c>
      <c r="C34" s="70" t="s">
        <v>110</v>
      </c>
      <c r="D34" s="70" t="s">
        <v>111</v>
      </c>
      <c r="E34" s="70">
        <v>5.0</v>
      </c>
      <c r="F34" s="70">
        <v>423.0</v>
      </c>
    </row>
    <row r="35" ht="14.25" customHeight="1">
      <c r="B35" s="70" t="s">
        <v>112</v>
      </c>
      <c r="C35" s="70" t="s">
        <v>113</v>
      </c>
      <c r="D35" s="70" t="s">
        <v>101</v>
      </c>
      <c r="E35" s="70">
        <v>6.0</v>
      </c>
      <c r="F35" s="70">
        <v>160.0</v>
      </c>
    </row>
    <row r="36" ht="14.25" customHeight="1">
      <c r="B36" s="70" t="s">
        <v>114</v>
      </c>
      <c r="C36" s="70" t="s">
        <v>115</v>
      </c>
      <c r="D36" s="70" t="s">
        <v>101</v>
      </c>
      <c r="E36" s="70">
        <v>7.0</v>
      </c>
      <c r="F36" s="70">
        <v>348.0</v>
      </c>
    </row>
    <row r="37" ht="14.25" customHeight="1">
      <c r="B37" s="70" t="s">
        <v>116</v>
      </c>
      <c r="C37" s="70" t="s">
        <v>115</v>
      </c>
      <c r="D37" s="70" t="s">
        <v>101</v>
      </c>
      <c r="E37" s="70">
        <v>8.0</v>
      </c>
      <c r="F37" s="70">
        <v>152.0</v>
      </c>
    </row>
    <row r="38" ht="14.25" customHeight="1">
      <c r="B38" s="70" t="s">
        <v>117</v>
      </c>
      <c r="C38" s="70" t="s">
        <v>118</v>
      </c>
      <c r="D38" s="70" t="s">
        <v>101</v>
      </c>
      <c r="E38" s="70">
        <v>9.0</v>
      </c>
      <c r="F38" s="70">
        <v>369.0</v>
      </c>
    </row>
    <row r="39" ht="14.25" customHeight="1"/>
    <row r="40" ht="14.25" customHeight="1"/>
    <row r="41" ht="14.25" customHeight="1"/>
    <row r="42" ht="14.25" customHeight="1">
      <c r="B42" s="101" t="s">
        <v>168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</row>
    <row r="43" ht="14.25" customHeight="1"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5"/>
    </row>
    <row r="44" ht="14.25" customHeight="1">
      <c r="B44" s="97" t="s">
        <v>169</v>
      </c>
      <c r="C44" s="3"/>
      <c r="D44" s="3"/>
      <c r="E44" s="3"/>
      <c r="F44" s="4"/>
    </row>
    <row r="45" ht="14.25" customHeight="1">
      <c r="B45" s="68" t="s">
        <v>170</v>
      </c>
    </row>
    <row r="46" ht="14.25" customHeight="1">
      <c r="B46" s="61" t="s">
        <v>92</v>
      </c>
      <c r="C46" s="61" t="s">
        <v>93</v>
      </c>
      <c r="D46" s="61" t="s">
        <v>171</v>
      </c>
      <c r="E46" s="61" t="s">
        <v>172</v>
      </c>
      <c r="F46" s="61" t="s">
        <v>173</v>
      </c>
      <c r="G46" s="61" t="s">
        <v>94</v>
      </c>
      <c r="H46" s="61" t="s">
        <v>95</v>
      </c>
      <c r="I46" s="61" t="s">
        <v>96</v>
      </c>
    </row>
    <row r="47" ht="14.25" customHeight="1">
      <c r="B47" s="70" t="s">
        <v>99</v>
      </c>
      <c r="C47" s="70" t="s">
        <v>100</v>
      </c>
      <c r="D47" s="70" t="s">
        <v>174</v>
      </c>
      <c r="E47" s="70" t="s">
        <v>175</v>
      </c>
      <c r="F47" s="70" t="str">
        <f t="shared" ref="F47:F55" si="1">CONCATENATE(D47,"  ",E47)</f>
        <v>Jane  Smith</v>
      </c>
      <c r="G47" s="70" t="s">
        <v>101</v>
      </c>
      <c r="H47" s="70">
        <v>1.0</v>
      </c>
      <c r="I47" s="70">
        <v>81.0</v>
      </c>
    </row>
    <row r="48" ht="14.25" customHeight="1">
      <c r="B48" s="70" t="s">
        <v>102</v>
      </c>
      <c r="C48" s="70" t="s">
        <v>103</v>
      </c>
      <c r="D48" s="70" t="s">
        <v>176</v>
      </c>
      <c r="E48" s="70" t="s">
        <v>177</v>
      </c>
      <c r="F48" s="70" t="str">
        <f t="shared" si="1"/>
        <v>Isabella  Moore</v>
      </c>
      <c r="G48" s="70" t="s">
        <v>101</v>
      </c>
      <c r="H48" s="70">
        <v>2.0</v>
      </c>
      <c r="I48" s="70">
        <v>121.0</v>
      </c>
    </row>
    <row r="49" ht="14.25" customHeight="1">
      <c r="B49" s="70" t="s">
        <v>105</v>
      </c>
      <c r="C49" s="70" t="s">
        <v>106</v>
      </c>
      <c r="D49" s="70" t="s">
        <v>178</v>
      </c>
      <c r="E49" s="70" t="s">
        <v>179</v>
      </c>
      <c r="F49" s="70" t="str">
        <f t="shared" si="1"/>
        <v>Daniel  Davis</v>
      </c>
      <c r="G49" s="70" t="s">
        <v>107</v>
      </c>
      <c r="H49" s="70">
        <v>3.0</v>
      </c>
      <c r="I49" s="70">
        <v>239.0</v>
      </c>
    </row>
    <row r="50" ht="14.25" customHeight="1">
      <c r="B50" s="70" t="s">
        <v>108</v>
      </c>
      <c r="C50" s="70" t="s">
        <v>100</v>
      </c>
      <c r="D50" s="70" t="s">
        <v>180</v>
      </c>
      <c r="E50" s="70" t="s">
        <v>177</v>
      </c>
      <c r="F50" s="70" t="str">
        <f t="shared" si="1"/>
        <v>Alex  Moore</v>
      </c>
      <c r="G50" s="70" t="s">
        <v>101</v>
      </c>
      <c r="H50" s="70">
        <v>4.0</v>
      </c>
      <c r="I50" s="70">
        <v>500.0</v>
      </c>
    </row>
    <row r="51" ht="14.25" customHeight="1">
      <c r="B51" s="70" t="s">
        <v>109</v>
      </c>
      <c r="C51" s="70" t="s">
        <v>110</v>
      </c>
      <c r="D51" s="70" t="s">
        <v>181</v>
      </c>
      <c r="E51" s="70" t="s">
        <v>182</v>
      </c>
      <c r="F51" s="70" t="str">
        <f t="shared" si="1"/>
        <v>Michael  Johnson</v>
      </c>
      <c r="G51" s="70" t="s">
        <v>111</v>
      </c>
      <c r="H51" s="70">
        <v>5.0</v>
      </c>
      <c r="I51" s="70">
        <v>423.0</v>
      </c>
    </row>
    <row r="52" ht="14.25" customHeight="1">
      <c r="B52" s="70" t="s">
        <v>112</v>
      </c>
      <c r="C52" s="70" t="s">
        <v>113</v>
      </c>
      <c r="D52" s="70" t="s">
        <v>178</v>
      </c>
      <c r="E52" s="70" t="s">
        <v>182</v>
      </c>
      <c r="F52" s="70" t="str">
        <f t="shared" si="1"/>
        <v>Daniel  Johnson</v>
      </c>
      <c r="G52" s="70" t="s">
        <v>101</v>
      </c>
      <c r="H52" s="70">
        <v>6.0</v>
      </c>
      <c r="I52" s="70">
        <v>160.0</v>
      </c>
    </row>
    <row r="53" ht="14.25" customHeight="1">
      <c r="B53" s="70" t="s">
        <v>114</v>
      </c>
      <c r="C53" s="70" t="s">
        <v>115</v>
      </c>
      <c r="D53" s="70" t="s">
        <v>176</v>
      </c>
      <c r="E53" s="70" t="s">
        <v>179</v>
      </c>
      <c r="F53" s="70" t="str">
        <f t="shared" si="1"/>
        <v>Isabella  Davis</v>
      </c>
      <c r="G53" s="70" t="s">
        <v>101</v>
      </c>
      <c r="H53" s="70">
        <v>7.0</v>
      </c>
      <c r="I53" s="70">
        <v>348.0</v>
      </c>
    </row>
    <row r="54" ht="14.25" customHeight="1">
      <c r="B54" s="70" t="s">
        <v>116</v>
      </c>
      <c r="C54" s="70" t="s">
        <v>115</v>
      </c>
      <c r="D54" s="70" t="s">
        <v>174</v>
      </c>
      <c r="E54" s="70" t="s">
        <v>179</v>
      </c>
      <c r="F54" s="70" t="str">
        <f t="shared" si="1"/>
        <v>Jane  Davis</v>
      </c>
      <c r="G54" s="70" t="s">
        <v>101</v>
      </c>
      <c r="H54" s="70">
        <v>8.0</v>
      </c>
      <c r="I54" s="70">
        <v>152.0</v>
      </c>
    </row>
    <row r="55" ht="14.25" customHeight="1">
      <c r="B55" s="70" t="s">
        <v>117</v>
      </c>
      <c r="C55" s="70" t="s">
        <v>118</v>
      </c>
      <c r="D55" s="70" t="s">
        <v>180</v>
      </c>
      <c r="E55" s="70" t="s">
        <v>183</v>
      </c>
      <c r="F55" s="70" t="str">
        <f t="shared" si="1"/>
        <v>Alex  Wilson</v>
      </c>
      <c r="G55" s="70" t="s">
        <v>101</v>
      </c>
      <c r="H55" s="70">
        <v>9.0</v>
      </c>
      <c r="I55" s="70">
        <v>369.0</v>
      </c>
    </row>
    <row r="56" ht="14.25" customHeight="1"/>
    <row r="57" ht="14.25" customHeight="1">
      <c r="B57" s="97" t="s">
        <v>184</v>
      </c>
      <c r="C57" s="3"/>
      <c r="D57" s="3"/>
      <c r="E57" s="3"/>
      <c r="F57" s="4"/>
    </row>
    <row r="58" ht="14.25" customHeight="1">
      <c r="B58" s="97" t="s">
        <v>185</v>
      </c>
      <c r="C58" s="3"/>
      <c r="D58" s="3"/>
      <c r="E58" s="3"/>
      <c r="F58" s="4"/>
    </row>
    <row r="59" ht="14.25" customHeight="1"/>
    <row r="60" ht="14.25" customHeight="1">
      <c r="B60" s="68" t="s">
        <v>186</v>
      </c>
    </row>
    <row r="61" ht="14.25" customHeight="1">
      <c r="B61" s="61" t="s">
        <v>92</v>
      </c>
      <c r="C61" s="61" t="s">
        <v>93</v>
      </c>
      <c r="D61" s="61" t="s">
        <v>171</v>
      </c>
      <c r="E61" s="61" t="s">
        <v>172</v>
      </c>
      <c r="F61" s="61" t="s">
        <v>173</v>
      </c>
      <c r="G61" s="61" t="s">
        <v>94</v>
      </c>
      <c r="H61" s="61" t="s">
        <v>95</v>
      </c>
      <c r="I61" s="61" t="s">
        <v>96</v>
      </c>
    </row>
    <row r="62" ht="14.25" customHeight="1">
      <c r="B62" s="70" t="s">
        <v>99</v>
      </c>
      <c r="C62" s="70" t="s">
        <v>100</v>
      </c>
      <c r="D62" s="70" t="str">
        <f>LEFT('Q7'!$B62,FIND(" ",'Q7'!$B62)-1)</f>
        <v>Jane</v>
      </c>
      <c r="E62" s="70" t="str">
        <f>RIGHT('Q7'!$B62,LEN('Q7'!$B62)-FIND(" ",'Q7'!$B62))</f>
        <v>Smith</v>
      </c>
      <c r="F62" s="70" t="str">
        <f t="shared" ref="F62:F70" si="2">CONCATENATE(D62,"  ",E62)</f>
        <v>Jane  Smith</v>
      </c>
      <c r="G62" s="70" t="s">
        <v>101</v>
      </c>
      <c r="H62" s="70">
        <v>1.0</v>
      </c>
      <c r="I62" s="70">
        <v>81.0</v>
      </c>
    </row>
    <row r="63" ht="14.25" customHeight="1">
      <c r="B63" s="70" t="s">
        <v>102</v>
      </c>
      <c r="C63" s="70" t="s">
        <v>103</v>
      </c>
      <c r="D63" s="70" t="str">
        <f>LEFT('Q7'!$B63,FIND(" ",'Q7'!$B63)-1)</f>
        <v>Isabella</v>
      </c>
      <c r="E63" s="70" t="str">
        <f>RIGHT('Q7'!$B63,LEN('Q7'!$B63)-FIND(" ",'Q7'!$B63))</f>
        <v>Moore</v>
      </c>
      <c r="F63" s="70" t="str">
        <f t="shared" si="2"/>
        <v>Isabella  Moore</v>
      </c>
      <c r="G63" s="70" t="s">
        <v>101</v>
      </c>
      <c r="H63" s="70">
        <v>2.0</v>
      </c>
      <c r="I63" s="70">
        <v>121.0</v>
      </c>
    </row>
    <row r="64" ht="14.25" customHeight="1">
      <c r="B64" s="70" t="s">
        <v>105</v>
      </c>
      <c r="C64" s="70" t="s">
        <v>106</v>
      </c>
      <c r="D64" s="70" t="str">
        <f>LEFT('Q7'!$B64,FIND(" ",'Q7'!$B64)-1)</f>
        <v>Daniel</v>
      </c>
      <c r="E64" s="70" t="str">
        <f>RIGHT('Q7'!$B64,LEN('Q7'!$B64)-FIND(" ",'Q7'!$B64))</f>
        <v>Davis</v>
      </c>
      <c r="F64" s="70" t="str">
        <f t="shared" si="2"/>
        <v>Daniel  Davis</v>
      </c>
      <c r="G64" s="70" t="s">
        <v>107</v>
      </c>
      <c r="H64" s="70">
        <v>3.0</v>
      </c>
      <c r="I64" s="70">
        <v>239.0</v>
      </c>
    </row>
    <row r="65" ht="14.25" customHeight="1">
      <c r="B65" s="70" t="s">
        <v>108</v>
      </c>
      <c r="C65" s="70" t="s">
        <v>100</v>
      </c>
      <c r="D65" s="70" t="str">
        <f>LEFT('Q7'!$B65,FIND(" ",'Q7'!$B65)-1)</f>
        <v>Alex</v>
      </c>
      <c r="E65" s="70" t="str">
        <f>RIGHT('Q7'!$B65,LEN('Q7'!$B65)-FIND(" ",'Q7'!$B65))</f>
        <v>Moore</v>
      </c>
      <c r="F65" s="70" t="str">
        <f t="shared" si="2"/>
        <v>Alex  Moore</v>
      </c>
      <c r="G65" s="70" t="s">
        <v>101</v>
      </c>
      <c r="H65" s="70">
        <v>4.0</v>
      </c>
      <c r="I65" s="70">
        <v>500.0</v>
      </c>
    </row>
    <row r="66" ht="14.25" customHeight="1">
      <c r="B66" s="70" t="s">
        <v>109</v>
      </c>
      <c r="C66" s="70" t="s">
        <v>110</v>
      </c>
      <c r="D66" s="70" t="str">
        <f>LEFT('Q7'!$B66,FIND(" ",'Q7'!$B66)-1)</f>
        <v>Michael</v>
      </c>
      <c r="E66" s="70" t="str">
        <f>RIGHT('Q7'!$B66,LEN('Q7'!$B66)-FIND(" ",'Q7'!$B66))</f>
        <v>Johnson</v>
      </c>
      <c r="F66" s="70" t="str">
        <f t="shared" si="2"/>
        <v>Michael  Johnson</v>
      </c>
      <c r="G66" s="70" t="s">
        <v>111</v>
      </c>
      <c r="H66" s="70">
        <v>5.0</v>
      </c>
      <c r="I66" s="70">
        <v>423.0</v>
      </c>
    </row>
    <row r="67" ht="14.25" customHeight="1">
      <c r="B67" s="70" t="s">
        <v>112</v>
      </c>
      <c r="C67" s="70" t="s">
        <v>113</v>
      </c>
      <c r="D67" s="70" t="str">
        <f>LEFT('Q7'!$B67,FIND(" ",'Q7'!$B67)-1)</f>
        <v>Daniel</v>
      </c>
      <c r="E67" s="70" t="str">
        <f>RIGHT('Q7'!$B67,LEN('Q7'!$B67)-FIND(" ",'Q7'!$B67))</f>
        <v>Johnson</v>
      </c>
      <c r="F67" s="70" t="str">
        <f t="shared" si="2"/>
        <v>Daniel  Johnson</v>
      </c>
      <c r="G67" s="70" t="s">
        <v>101</v>
      </c>
      <c r="H67" s="70">
        <v>6.0</v>
      </c>
      <c r="I67" s="70">
        <v>160.0</v>
      </c>
    </row>
    <row r="68" ht="14.25" customHeight="1">
      <c r="B68" s="70" t="s">
        <v>114</v>
      </c>
      <c r="C68" s="70" t="s">
        <v>115</v>
      </c>
      <c r="D68" s="70" t="str">
        <f>LEFT('Q7'!$B68,FIND(" ",'Q7'!$B68)-1)</f>
        <v>Isabella</v>
      </c>
      <c r="E68" s="70" t="str">
        <f>RIGHT('Q7'!$B68,LEN('Q7'!$B68)-FIND(" ",'Q7'!$B68))</f>
        <v>Davis</v>
      </c>
      <c r="F68" s="70" t="str">
        <f t="shared" si="2"/>
        <v>Isabella  Davis</v>
      </c>
      <c r="G68" s="70" t="s">
        <v>101</v>
      </c>
      <c r="H68" s="70">
        <v>7.0</v>
      </c>
      <c r="I68" s="70">
        <v>348.0</v>
      </c>
    </row>
    <row r="69" ht="14.25" customHeight="1">
      <c r="B69" s="70" t="s">
        <v>116</v>
      </c>
      <c r="C69" s="70" t="s">
        <v>115</v>
      </c>
      <c r="D69" s="70" t="str">
        <f>LEFT('Q7'!$B69,FIND(" ",'Q7'!$B69)-1)</f>
        <v>Jane</v>
      </c>
      <c r="E69" s="70" t="str">
        <f>RIGHT('Q7'!$B69,LEN('Q7'!$B69)-FIND(" ",'Q7'!$B69))</f>
        <v>Davis</v>
      </c>
      <c r="F69" s="70" t="str">
        <f t="shared" si="2"/>
        <v>Jane  Davis</v>
      </c>
      <c r="G69" s="70" t="s">
        <v>101</v>
      </c>
      <c r="H69" s="70">
        <v>8.0</v>
      </c>
      <c r="I69" s="70">
        <v>152.0</v>
      </c>
    </row>
    <row r="70" ht="14.25" customHeight="1">
      <c r="B70" s="70" t="s">
        <v>117</v>
      </c>
      <c r="C70" s="70" t="s">
        <v>118</v>
      </c>
      <c r="D70" s="70" t="str">
        <f>LEFT('Q7'!$B70,FIND(" ",'Q7'!$B70)-1)</f>
        <v>Alex</v>
      </c>
      <c r="E70" s="70" t="str">
        <f>RIGHT('Q7'!$B70,LEN('Q7'!$B70)-FIND(" ",'Q7'!$B70))</f>
        <v>Wilson</v>
      </c>
      <c r="F70" s="70" t="str">
        <f t="shared" si="2"/>
        <v>Alex  Wilson</v>
      </c>
      <c r="G70" s="70" t="s">
        <v>101</v>
      </c>
      <c r="H70" s="70">
        <v>9.0</v>
      </c>
      <c r="I70" s="70">
        <v>369.0</v>
      </c>
    </row>
    <row r="71" ht="14.25" customHeight="1"/>
    <row r="72" ht="14.25" customHeight="1"/>
    <row r="73" ht="14.25" customHeight="1">
      <c r="B73" s="102" t="s">
        <v>187</v>
      </c>
      <c r="C73" s="3"/>
      <c r="D73" s="3"/>
      <c r="E73" s="3"/>
      <c r="F73" s="3"/>
      <c r="G73" s="3"/>
      <c r="H73" s="3"/>
      <c r="I73" s="3"/>
      <c r="J73" s="4"/>
    </row>
    <row r="74" ht="14.25" customHeight="1">
      <c r="B74" s="103" t="s">
        <v>164</v>
      </c>
    </row>
    <row r="75" ht="14.25" customHeight="1">
      <c r="B75" s="97" t="s">
        <v>188</v>
      </c>
      <c r="C75" s="3"/>
      <c r="D75" s="3"/>
      <c r="E75" s="4"/>
    </row>
    <row r="76" ht="14.25" customHeight="1"/>
    <row r="77" ht="14.25" customHeight="1">
      <c r="B77" s="97" t="s">
        <v>189</v>
      </c>
      <c r="C77" s="3"/>
      <c r="D77" s="4"/>
    </row>
    <row r="78" ht="14.25" customHeight="1">
      <c r="B78" s="97" t="s">
        <v>190</v>
      </c>
      <c r="C78" s="4"/>
    </row>
    <row r="79" ht="14.25" customHeight="1">
      <c r="B79" s="103" t="s">
        <v>191</v>
      </c>
      <c r="C79" s="103"/>
      <c r="D79" s="103"/>
    </row>
    <row r="80" ht="14.25" customHeight="1">
      <c r="B80" s="97" t="s">
        <v>192</v>
      </c>
      <c r="C80" s="3"/>
      <c r="D80" s="4"/>
    </row>
    <row r="81" ht="14.25" customHeight="1"/>
    <row r="82" ht="14.25" customHeight="1">
      <c r="B82" s="97" t="s">
        <v>193</v>
      </c>
      <c r="C82" s="3"/>
      <c r="D82" s="3"/>
      <c r="E82" s="3"/>
      <c r="F82" s="4"/>
    </row>
    <row r="83" ht="14.25" customHeight="1"/>
    <row r="84" ht="14.25" customHeight="1">
      <c r="B84" s="97" t="s">
        <v>194</v>
      </c>
      <c r="C84" s="3"/>
      <c r="D84" s="4"/>
    </row>
    <row r="85" ht="14.25" customHeight="1">
      <c r="B85" s="97" t="s">
        <v>195</v>
      </c>
      <c r="C85" s="3"/>
      <c r="D85" s="4"/>
    </row>
    <row r="86" ht="14.25" customHeight="1">
      <c r="B86" s="104" t="s">
        <v>196</v>
      </c>
      <c r="C86" s="4"/>
    </row>
    <row r="87" ht="14.25" customHeight="1">
      <c r="B87" s="104" t="s">
        <v>197</v>
      </c>
      <c r="C87" s="4"/>
    </row>
    <row r="88" ht="14.25" customHeight="1">
      <c r="B88" s="104" t="s">
        <v>198</v>
      </c>
      <c r="C88" s="4"/>
    </row>
    <row r="89" ht="14.25" customHeight="1">
      <c r="B89" s="104" t="s">
        <v>199</v>
      </c>
      <c r="C89" s="4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B2:K2"/>
    <mergeCell ref="B4:J4"/>
    <mergeCell ref="B8:L8"/>
    <mergeCell ref="E13:F13"/>
    <mergeCell ref="B16:M17"/>
    <mergeCell ref="E18:I18"/>
    <mergeCell ref="C20:D20"/>
    <mergeCell ref="D22:E22"/>
    <mergeCell ref="G22:I22"/>
    <mergeCell ref="B25:M26"/>
    <mergeCell ref="H29:O29"/>
    <mergeCell ref="I33:L33"/>
    <mergeCell ref="B42:M43"/>
    <mergeCell ref="B44:F44"/>
    <mergeCell ref="B82:F82"/>
    <mergeCell ref="B84:D84"/>
    <mergeCell ref="B85:D85"/>
    <mergeCell ref="B86:C86"/>
    <mergeCell ref="B87:C87"/>
    <mergeCell ref="B88:C88"/>
    <mergeCell ref="B89:C89"/>
    <mergeCell ref="B57:F57"/>
    <mergeCell ref="B58:F58"/>
    <mergeCell ref="B73:J73"/>
    <mergeCell ref="B75:E75"/>
    <mergeCell ref="B77:D77"/>
    <mergeCell ref="B78:C78"/>
    <mergeCell ref="B80:D80"/>
  </mergeCells>
  <dataValidations>
    <dataValidation type="decimal" allowBlank="1" showInputMessage="1" showErrorMessage="1" prompt="Please enter whole number - Between 1 to 10" sqref="E30:E38 H47:H55 H62:H70">
      <formula1>1.0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5"/>
    <col customWidth="1" min="3" max="3" width="23.88"/>
    <col customWidth="1" min="4" max="26" width="8.63"/>
  </cols>
  <sheetData>
    <row r="1" ht="14.25" customHeight="1"/>
    <row r="2" ht="14.25" customHeight="1">
      <c r="B2" s="77" t="s">
        <v>200</v>
      </c>
      <c r="C2" s="3"/>
      <c r="D2" s="3"/>
      <c r="E2" s="3"/>
      <c r="F2" s="3"/>
      <c r="G2" s="3"/>
      <c r="H2" s="3"/>
      <c r="I2" s="3"/>
      <c r="J2" s="3"/>
      <c r="K2" s="4"/>
    </row>
    <row r="3" ht="14.25" customHeight="1"/>
    <row r="4" ht="14.25" customHeight="1">
      <c r="B4" s="105" t="s">
        <v>201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ht="14.25" customHeight="1"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5"/>
    </row>
    <row r="6" ht="14.25" customHeight="1"/>
    <row r="7" ht="14.25" customHeight="1">
      <c r="B7" s="103" t="s">
        <v>202</v>
      </c>
    </row>
    <row r="8" ht="14.25" customHeight="1">
      <c r="B8" s="106" t="s">
        <v>203</v>
      </c>
      <c r="C8" s="3"/>
      <c r="D8" s="3"/>
      <c r="E8" s="3"/>
      <c r="F8" s="3"/>
      <c r="G8" s="3"/>
      <c r="H8" s="3"/>
      <c r="I8" s="3"/>
      <c r="J8" s="4"/>
    </row>
    <row r="9" ht="14.25" customHeight="1">
      <c r="B9" s="106" t="s">
        <v>204</v>
      </c>
      <c r="C9" s="3"/>
      <c r="D9" s="3"/>
      <c r="E9" s="3"/>
      <c r="F9" s="3"/>
      <c r="G9" s="3"/>
      <c r="H9" s="3"/>
      <c r="I9" s="3"/>
      <c r="J9" s="4"/>
    </row>
    <row r="10" ht="14.25" customHeight="1">
      <c r="B10" s="107">
        <f>TODAY()</f>
        <v>46029</v>
      </c>
    </row>
    <row r="11" ht="14.25" customHeight="1"/>
    <row r="12" ht="14.25" customHeight="1"/>
    <row r="13" ht="14.25" customHeight="1">
      <c r="B13" s="103" t="s">
        <v>205</v>
      </c>
    </row>
    <row r="14" ht="14.25" customHeight="1">
      <c r="B14" s="106" t="s">
        <v>206</v>
      </c>
      <c r="C14" s="3"/>
      <c r="D14" s="3"/>
      <c r="E14" s="3"/>
      <c r="F14" s="3"/>
      <c r="G14" s="3"/>
      <c r="H14" s="3"/>
      <c r="I14" s="3"/>
      <c r="J14" s="3"/>
      <c r="K14" s="4"/>
    </row>
    <row r="15" ht="14.25" customHeight="1"/>
    <row r="16" ht="14.25" customHeight="1">
      <c r="B16" s="108">
        <f>NOW()</f>
        <v>46029.9395</v>
      </c>
    </row>
    <row r="17" ht="14.25" customHeight="1"/>
    <row r="18" ht="14.25" customHeight="1"/>
    <row r="19" ht="14.25" customHeight="1">
      <c r="B19" s="106" t="s">
        <v>207</v>
      </c>
      <c r="C19" s="3"/>
      <c r="D19" s="3"/>
      <c r="E19" s="3"/>
      <c r="F19" s="3"/>
      <c r="G19" s="3"/>
      <c r="H19" s="3"/>
      <c r="I19" s="3"/>
      <c r="J19" s="4"/>
    </row>
    <row r="20" ht="14.25" customHeight="1"/>
    <row r="21" ht="14.25" customHeight="1">
      <c r="B21" s="43" t="s">
        <v>208</v>
      </c>
      <c r="C21" s="43" t="s">
        <v>209</v>
      </c>
    </row>
    <row r="22" ht="14.25" customHeight="1">
      <c r="B22" s="109">
        <v>46029.0</v>
      </c>
      <c r="C22" s="44" t="str">
        <f>IF(B22&lt;TODAY(),"Late fee","No late fee")</f>
        <v>No late fee</v>
      </c>
    </row>
    <row r="23" ht="14.25" customHeight="1"/>
    <row r="24" ht="14.25" customHeight="1">
      <c r="B24" s="95" t="s">
        <v>164</v>
      </c>
      <c r="C24" s="110" t="s">
        <v>210</v>
      </c>
      <c r="D24" s="3"/>
      <c r="E24" s="3"/>
      <c r="F24" s="3"/>
      <c r="G24" s="4"/>
    </row>
    <row r="25" ht="14.25" customHeight="1"/>
    <row r="26" ht="14.25" customHeight="1">
      <c r="B26" s="110" t="s">
        <v>211</v>
      </c>
      <c r="C26" s="3"/>
      <c r="D26" s="3"/>
      <c r="E26" s="3"/>
      <c r="F26" s="3"/>
      <c r="G26" s="3"/>
      <c r="H26" s="3"/>
      <c r="I26" s="3"/>
      <c r="J26" s="3"/>
      <c r="K26" s="4"/>
    </row>
    <row r="27" ht="14.25" customHeight="1"/>
    <row r="28" ht="14.25" customHeight="1">
      <c r="B28" s="43" t="s">
        <v>212</v>
      </c>
      <c r="C28" s="43" t="s">
        <v>213</v>
      </c>
    </row>
    <row r="29" ht="14.25" customHeight="1">
      <c r="B29" s="44">
        <v>11111.0</v>
      </c>
      <c r="C29" s="111">
        <f>NOW()</f>
        <v>46029.9395</v>
      </c>
    </row>
    <row r="30" ht="14.25" customHeight="1"/>
    <row r="31" ht="14.25" customHeight="1"/>
    <row r="32" ht="14.25" customHeight="1">
      <c r="B32" s="16" t="s">
        <v>214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4"/>
    </row>
    <row r="33" ht="14.25" customHeight="1"/>
    <row r="34" ht="14.25" customHeight="1"/>
    <row r="35" ht="14.25" customHeight="1">
      <c r="B35" s="112" t="s">
        <v>86</v>
      </c>
      <c r="C35" s="112" t="s">
        <v>215</v>
      </c>
    </row>
    <row r="36" ht="14.25" customHeight="1">
      <c r="B36" s="113">
        <v>45818.0</v>
      </c>
      <c r="C36" s="112">
        <f>TODAY()-B36</f>
        <v>211</v>
      </c>
    </row>
    <row r="37" ht="14.25" customHeight="1"/>
    <row r="38" ht="14.25" customHeight="1">
      <c r="C38" s="105" t="s">
        <v>216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</row>
    <row r="39" ht="14.25" customHeight="1">
      <c r="C39" s="23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</row>
    <row r="40" ht="14.25" customHeight="1"/>
    <row r="41" ht="14.25" customHeight="1"/>
    <row r="42" ht="14.25" customHeight="1">
      <c r="B42" s="16" t="s">
        <v>217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4"/>
    </row>
    <row r="43" ht="14.25" customHeight="1"/>
    <row r="44" ht="14.25" customHeight="1"/>
    <row r="45" ht="14.25" customHeight="1">
      <c r="B45" s="103" t="s">
        <v>218</v>
      </c>
      <c r="C45" s="114">
        <f>NOW()</f>
        <v>46029.9395</v>
      </c>
    </row>
    <row r="46" ht="14.25" customHeight="1">
      <c r="C46" s="110" t="s">
        <v>219</v>
      </c>
      <c r="D46" s="3"/>
      <c r="E46" s="3"/>
      <c r="F46" s="3"/>
      <c r="G46" s="3"/>
      <c r="H46" s="3"/>
      <c r="I46" s="4"/>
    </row>
    <row r="47" ht="14.25" customHeight="1"/>
    <row r="48" ht="14.25" customHeight="1"/>
    <row r="49" ht="14.25" customHeight="1"/>
    <row r="50" ht="14.25" customHeight="1">
      <c r="B50" s="16" t="s">
        <v>220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4"/>
    </row>
    <row r="51" ht="14.25" customHeight="1">
      <c r="B51" s="110" t="s">
        <v>221</v>
      </c>
      <c r="C51" s="3"/>
      <c r="D51" s="3"/>
      <c r="E51" s="3"/>
      <c r="F51" s="3"/>
      <c r="G51" s="3"/>
      <c r="H51" s="3"/>
      <c r="I51" s="4"/>
    </row>
    <row r="52" ht="14.25" customHeight="1">
      <c r="B52" s="110" t="s">
        <v>222</v>
      </c>
      <c r="C52" s="3"/>
      <c r="D52" s="3"/>
      <c r="E52" s="3"/>
      <c r="F52" s="3"/>
      <c r="G52" s="3"/>
      <c r="H52" s="3"/>
      <c r="I52" s="3"/>
      <c r="J52" s="4"/>
    </row>
    <row r="53" ht="14.25" customHeight="1"/>
    <row r="54" ht="14.25" customHeight="1"/>
    <row r="55" ht="14.25" customHeight="1">
      <c r="B55" s="16" t="s">
        <v>223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4"/>
    </row>
    <row r="56" ht="14.25" customHeight="1"/>
    <row r="57" ht="14.25" customHeight="1">
      <c r="B57" s="115" t="s">
        <v>224</v>
      </c>
      <c r="C57" s="110" t="s">
        <v>225</v>
      </c>
      <c r="D57" s="3"/>
      <c r="E57" s="3"/>
      <c r="F57" s="4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B2:K2"/>
    <mergeCell ref="B4:M5"/>
    <mergeCell ref="B8:J8"/>
    <mergeCell ref="B9:J9"/>
    <mergeCell ref="B14:K14"/>
    <mergeCell ref="B19:J19"/>
    <mergeCell ref="C24:G24"/>
    <mergeCell ref="B52:J52"/>
    <mergeCell ref="B55:M55"/>
    <mergeCell ref="C57:F57"/>
    <mergeCell ref="B26:K26"/>
    <mergeCell ref="B32:N32"/>
    <mergeCell ref="C38:Q39"/>
    <mergeCell ref="B42:N42"/>
    <mergeCell ref="C46:I46"/>
    <mergeCell ref="B50:N50"/>
    <mergeCell ref="B51:I5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