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Q1" sheetId="2" r:id="rId6"/>
    <sheet state="visible" name="Q2" sheetId="3" r:id="rId7"/>
    <sheet state="visible" name="Q3" sheetId="4" r:id="rId8"/>
    <sheet state="visible" name="Q4" sheetId="5" r:id="rId9"/>
    <sheet state="visible" name="Q5" sheetId="6" r:id="rId10"/>
    <sheet state="visible" name="Q6" sheetId="7" r:id="rId11"/>
    <sheet state="visible" name="Q7" sheetId="8" r:id="rId12"/>
    <sheet state="visible" name="Q8" sheetId="9" r:id="rId13"/>
    <sheet state="visible" name="Q9" sheetId="10" r:id="rId14"/>
    <sheet state="visible" name="Q10" sheetId="11" r:id="rId15"/>
  </sheets>
  <definedNames/>
  <calcPr/>
</workbook>
</file>

<file path=xl/sharedStrings.xml><?xml version="1.0" encoding="utf-8"?>
<sst xmlns="http://schemas.openxmlformats.org/spreadsheetml/2006/main" count="192" uniqueCount="176">
  <si>
    <t>Q1. Define Covariance and explain how it differs from Correlation in terms of scale and interpretation.</t>
  </si>
  <si>
    <t xml:space="preserve">Covariance </t>
  </si>
  <si>
    <t>Convarince is a statistical measure that shows how two variables move together</t>
  </si>
  <si>
    <t>in short , it measures the direction of linear relationship between two variables</t>
  </si>
  <si>
    <t>if covariance is positive = when one variable increases, the other tend to increase</t>
  </si>
  <si>
    <t>if covariance is negative = when one variable increases, the other tend to descrease</t>
  </si>
  <si>
    <t>if covariance is zero = no linear relationship</t>
  </si>
  <si>
    <t>How convariance differs from correlation (Scale)</t>
  </si>
  <si>
    <t>1. Covariance</t>
  </si>
  <si>
    <t>it depends on the units of measurements of variables</t>
  </si>
  <si>
    <r>
      <rPr>
        <rFont val="Arial"/>
        <color theme="1"/>
      </rPr>
      <t>its value can range from -</t>
    </r>
    <r>
      <rPr>
        <rFont val="Arial"/>
        <color theme="1"/>
        <sz val="13.0"/>
      </rPr>
      <t xml:space="preserve">∞ </t>
    </r>
    <r>
      <rPr>
        <rFont val="Arial"/>
        <color theme="1"/>
      </rPr>
      <t>from</t>
    </r>
    <r>
      <rPr>
        <rFont val="Arial"/>
        <color theme="1"/>
        <sz val="13.0"/>
      </rPr>
      <t xml:space="preserve"> +</t>
    </r>
    <r>
      <rPr>
        <rFont val="Arial"/>
        <color theme="1"/>
        <sz val="12.0"/>
      </rPr>
      <t>∞</t>
    </r>
  </si>
  <si>
    <t>change in units can change covariance value</t>
  </si>
  <si>
    <t>2. Correlation</t>
  </si>
  <si>
    <t>is unit free</t>
  </si>
  <si>
    <t>always lie between -1 to +1</t>
  </si>
  <si>
    <t>changing units does not affect correlation</t>
  </si>
  <si>
    <t>How convariance differs from correlation (Interpretation)</t>
  </si>
  <si>
    <t>tells only the direction of relationship (positive or negative)</t>
  </si>
  <si>
    <t>does not tell the strength clearly because values are not standardized</t>
  </si>
  <si>
    <t>Tells both direction and strength of the relationship</t>
  </si>
  <si>
    <t>Values close to</t>
  </si>
  <si>
    <t>1 = strong positive relationship</t>
  </si>
  <si>
    <t>-1 = strong negative relationship</t>
  </si>
  <si>
    <t>0 = no linear relationship</t>
  </si>
  <si>
    <t>Q2. What does a positive, negative, and zero covariance indicate about the relationship between two variables?</t>
  </si>
  <si>
    <t>Positive Covariance</t>
  </si>
  <si>
    <t>indicate that the two variables move in the same direction</t>
  </si>
  <si>
    <t>When one variable increases, the other also tend to increase and vice versa</t>
  </si>
  <si>
    <t>ex. income and expenditure = high income means high spending</t>
  </si>
  <si>
    <t>Negative Covariance</t>
  </si>
  <si>
    <t>Indicate that the two variables move in opposite direction</t>
  </si>
  <si>
    <t>When one variable increases, the other tends to decrease</t>
  </si>
  <si>
    <t>ex. Price of a product and its demand = higher price, lower demand</t>
  </si>
  <si>
    <t>Zero Covariance</t>
  </si>
  <si>
    <t>Indicate no linear relationship between the two variable</t>
  </si>
  <si>
    <t>Changes in one variable do not show a consistent linear pattern with the other</t>
  </si>
  <si>
    <t>Q3. Discuss the limitations of covariance as a measure of relationship between two variables. Why is correlation preferred in many cases?</t>
  </si>
  <si>
    <t>Limitation of covariance</t>
  </si>
  <si>
    <t>1) Depends on units of measurement</t>
  </si>
  <si>
    <t>Covariance changes if the units of variables change(meter to centimeter)</t>
  </si>
  <si>
    <t>Beacause of this, covariance values are not comparable across different dataset</t>
  </si>
  <si>
    <t>2) No fixed range</t>
  </si>
  <si>
    <t>Covariance can take any value from -infinity to +infinity</t>
  </si>
  <si>
    <t>This makes it difficult to judge the strength of relationship</t>
  </si>
  <si>
    <t>3) Not standardized</t>
  </si>
  <si>
    <t>Since covariance is not normalized, large values may simply be due to large data scales, not a strong relationship</t>
  </si>
  <si>
    <t>4) Limited practical use</t>
  </si>
  <si>
    <t>Because of the above reasons, covariance is rarely used alone for decision-making or comparision</t>
  </si>
  <si>
    <t>Why Correlation is preferred?</t>
  </si>
  <si>
    <t>1) Unit free measure</t>
  </si>
  <si>
    <t>Correlation is independent of the units of measurement</t>
  </si>
  <si>
    <t>Makes comparison across different variable and dataset possible</t>
  </si>
  <si>
    <t>2) Fixed and known range(-1 to +1)</t>
  </si>
  <si>
    <t>Easy to understand and interpret</t>
  </si>
  <si>
    <t>The magnitude directly shows the strength of relationship</t>
  </si>
  <si>
    <t>3) Clear interpretation</t>
  </si>
  <si>
    <t>Values near +-1 - strong relationship</t>
  </si>
  <si>
    <t>Values near  0 - weak relationship</t>
  </si>
  <si>
    <t xml:space="preserve">4) Standardized measure		</t>
  </si>
  <si>
    <t>Correlation standardizes covariance, removing the effect of scale</t>
  </si>
  <si>
    <t>Q4. Explain the difference between Pearson’s correlation coefficient and Spearman’s rank correlation coefficient. When would you prefer to use Spearman’s correlation?</t>
  </si>
  <si>
    <t>Difference between Pearsons correlation coefficient &amp; Spearmans rank correlation</t>
  </si>
  <si>
    <t>When to use Spearman's Correlation preferred?</t>
  </si>
  <si>
    <t>Data is in ranks or ordinal form</t>
  </si>
  <si>
    <t>Ex. Students ranked 1st , 2nd , 3rd in a class</t>
  </si>
  <si>
    <t>Relationship is nonlinear but monotonic</t>
  </si>
  <si>
    <t>when variable move in the same direction but not in a straight line</t>
  </si>
  <si>
    <t>Data does not follow normal distribution</t>
  </si>
  <si>
    <t>Suitable for non-parametric data</t>
  </si>
  <si>
    <t>Presence of extreme values(outliers)</t>
  </si>
  <si>
    <t>Spearmans is more robust to outlier than Pearsons</t>
  </si>
  <si>
    <t>Small sample size</t>
  </si>
  <si>
    <t>Often Preferred when the sample is small and assumption of pearson are doubtful</t>
  </si>
  <si>
    <t>Q5. If the correlation coefficient between two variables X and Y is 0.85, interpret this value in context. Can you infer causation from this value? Why or why not?</t>
  </si>
  <si>
    <t>Interpretation of correlation</t>
  </si>
  <si>
    <t>A correlation of 0.85 indicates a strong positive linear relationship between variable X and Y</t>
  </si>
  <si>
    <t>As X increases,Y tends to increase</t>
  </si>
  <si>
    <t>Since value is close to 1 , the relationship is strong but not perfect</t>
  </si>
  <si>
    <t>Can we infer causation from this value?</t>
  </si>
  <si>
    <t>No, causation cant not be infered from correlation</t>
  </si>
  <si>
    <t>Why &amp; Why not?</t>
  </si>
  <si>
    <t>Correlation measures association , not cause and effect</t>
  </si>
  <si>
    <t>means it only shows that X and Y move together not that X causes Y</t>
  </si>
  <si>
    <t>Possibility of a third variable</t>
  </si>
  <si>
    <t>A third factor may influence both X and Y</t>
  </si>
  <si>
    <t>ex. Ice cream sales and drowning cases are highly corelated but temperature causes both</t>
  </si>
  <si>
    <t>Reverse causation may exist</t>
  </si>
  <si>
    <t>It might be Y causing X , not the other way around</t>
  </si>
  <si>
    <t>Coincidental causation may exist</t>
  </si>
  <si>
    <t>A strong correlation can occur by chance , especially in observational data</t>
  </si>
  <si>
    <t>Q6. Using the dataset below, calculate the covariance between X and Y.</t>
  </si>
  <si>
    <t>X</t>
  </si>
  <si>
    <t>Y</t>
  </si>
  <si>
    <t>Step 1: Find the Mean</t>
  </si>
  <si>
    <t>X = (2 + 4 + 6 + 8)/4</t>
  </si>
  <si>
    <t>X = 5</t>
  </si>
  <si>
    <t>Y = (3+7+5+10) / 4</t>
  </si>
  <si>
    <t>Y = 6.25</t>
  </si>
  <si>
    <t xml:space="preserve">Step 2: Calculate deviation and products </t>
  </si>
  <si>
    <t>X Deviation(value - mean)</t>
  </si>
  <si>
    <t>Y Deviation(value - mean)</t>
  </si>
  <si>
    <t>Product</t>
  </si>
  <si>
    <t>Sum of products = 19</t>
  </si>
  <si>
    <t>Step 3: Covariance</t>
  </si>
  <si>
    <t>Population covariance</t>
  </si>
  <si>
    <t>cov(X,Y) = 19/4 = 4.75</t>
  </si>
  <si>
    <t>Sample covariance</t>
  </si>
  <si>
    <t>cov(X,Y) = 19/3 = 6.33</t>
  </si>
  <si>
    <t>here, covariance is positive , so X and Y move in same direction</t>
  </si>
  <si>
    <t>Q7. Compute the Pearson correlation coefficient between variables A and B:</t>
  </si>
  <si>
    <t>A</t>
  </si>
  <si>
    <t>B</t>
  </si>
  <si>
    <t>STEP - 1: Find Mean</t>
  </si>
  <si>
    <t>A = 150 / 5</t>
  </si>
  <si>
    <t>A= 30</t>
  </si>
  <si>
    <t>B = 92/5</t>
  </si>
  <si>
    <t>B= 18.4</t>
  </si>
  <si>
    <t>STEP - 2: Compute Deviation and Squares</t>
  </si>
  <si>
    <t>Deviation (A)</t>
  </si>
  <si>
    <t>Deviation(B)</t>
  </si>
  <si>
    <t>Squares A</t>
  </si>
  <si>
    <t>Squares B</t>
  </si>
  <si>
    <t xml:space="preserve">Totals  </t>
  </si>
  <si>
    <r>
      <rPr>
        <rFont val="&quot;Google Sans&quot;, Arial, sans-serif"/>
        <color rgb="FF980000"/>
        <sz val="12.0"/>
      </rPr>
      <t xml:space="preserve">Σ (A - A )(B-B)= </t>
    </r>
    <r>
      <rPr>
        <rFont val="&quot;Google Sans&quot;, Arial, sans-serif"/>
        <color rgb="FF980000"/>
        <sz val="11.0"/>
      </rPr>
      <t xml:space="preserve">208+44+0+56+192 </t>
    </r>
  </si>
  <si>
    <t>Total of sq. deviation of A</t>
  </si>
  <si>
    <r>
      <rPr>
        <rFont val="Arial"/>
        <b/>
        <color theme="1"/>
      </rPr>
      <t>Σ(A-A)^</t>
    </r>
    <r>
      <rPr>
        <rFont val="Arial"/>
        <b/>
        <color theme="1"/>
        <sz val="9.0"/>
      </rPr>
      <t>2</t>
    </r>
    <r>
      <rPr>
        <rFont val="Arial"/>
        <b/>
        <color theme="1"/>
      </rPr>
      <t xml:space="preserve"> = 1000</t>
    </r>
  </si>
  <si>
    <t>Total of sq. deviation of B</t>
  </si>
  <si>
    <r>
      <rPr>
        <rFont val="Arial"/>
        <b/>
        <color theme="1"/>
      </rPr>
      <t>Σ(B-B)^</t>
    </r>
    <r>
      <rPr>
        <rFont val="Arial"/>
        <b/>
        <color theme="1"/>
        <sz val="9.0"/>
      </rPr>
      <t>2</t>
    </r>
    <r>
      <rPr>
        <rFont val="Arial"/>
        <b/>
        <color theme="1"/>
      </rPr>
      <t xml:space="preserve"> = 251.2</t>
    </r>
  </si>
  <si>
    <t>STEP 2 : Pearson's correlation</t>
  </si>
  <si>
    <t>r = 500/sr root(1000*251.2)</t>
  </si>
  <si>
    <t>r = 500/501.2</t>
  </si>
  <si>
    <t>r = 0.998</t>
  </si>
  <si>
    <t>r shows a very strong positive linear relationship</t>
  </si>
  <si>
    <t>As A increases , B increases</t>
  </si>
  <si>
    <t>Q8. The following table shows heights (in cm) and weights (in kg) of 5 students. Find the correlation coefficient between Height and Weight.</t>
  </si>
  <si>
    <t>Height</t>
  </si>
  <si>
    <t>Weight</t>
  </si>
  <si>
    <t>Mean:</t>
  </si>
  <si>
    <t>H = 825/5</t>
  </si>
  <si>
    <t>H = 165</t>
  </si>
  <si>
    <t>W = 295/5</t>
  </si>
  <si>
    <t>W = 59</t>
  </si>
  <si>
    <t xml:space="preserve">Total </t>
  </si>
  <si>
    <t>Σ(X - X)(Y-Y) = 345</t>
  </si>
  <si>
    <t>Σ(X - X)^2 = 500</t>
  </si>
  <si>
    <t>Σ(Y - Y)^2 = 228</t>
  </si>
  <si>
    <t>after calculating Pearsons correlation</t>
  </si>
  <si>
    <t>r = 335/337.64</t>
  </si>
  <si>
    <t>r = 0.99</t>
  </si>
  <si>
    <t>this value indiacates very strong positive correlation</t>
  </si>
  <si>
    <t>Given the dataset below, determine whether there is a positive or negative correlation between X and Y. (No need for exact calculation, just reasoning.)</t>
  </si>
  <si>
    <t>as per data, X increses and Y decreases continuously</t>
  </si>
  <si>
    <t>means, variable moves in opposite direction</t>
  </si>
  <si>
    <t>we can conclude there is negative relation between X and Y</t>
  </si>
  <si>
    <t>Q10. Two investment portfolios have the following returns (%) over 5 years. Compute the covariance and correlation coefficient, and interpret whether the portfolios move together.</t>
  </si>
  <si>
    <t xml:space="preserve">Year </t>
  </si>
  <si>
    <t xml:space="preserve">Portfolio A </t>
  </si>
  <si>
    <t>Portfolio B</t>
  </si>
  <si>
    <t>MEAN:</t>
  </si>
  <si>
    <t>X - X(bar)</t>
  </si>
  <si>
    <t>Y-Y(bar)</t>
  </si>
  <si>
    <r>
      <rPr>
        <rFont val="Arial"/>
        <b/>
        <color theme="1"/>
      </rPr>
      <t>Σ(X-X</t>
    </r>
    <r>
      <rPr>
        <rFont val="Arial"/>
        <b/>
        <color theme="1"/>
        <sz val="6.0"/>
      </rPr>
      <t>bar</t>
    </r>
    <r>
      <rPr>
        <rFont val="Arial"/>
        <b/>
        <color theme="1"/>
      </rPr>
      <t>) (Y-Y</t>
    </r>
    <r>
      <rPr>
        <rFont val="Arial"/>
        <b/>
        <color theme="1"/>
        <sz val="7.0"/>
      </rPr>
      <t>bar</t>
    </r>
    <r>
      <rPr>
        <rFont val="Arial"/>
        <b/>
        <color theme="1"/>
      </rPr>
      <t>) = 12</t>
    </r>
  </si>
  <si>
    <t>Covariance</t>
  </si>
  <si>
    <t xml:space="preserve">since data is of 5 years </t>
  </si>
  <si>
    <t xml:space="preserve">cov(X,Y) = 12/5 </t>
  </si>
  <si>
    <t>Standard Deviation</t>
  </si>
  <si>
    <t>Σ(X-X)^2 = 4+0+4+1+1</t>
  </si>
  <si>
    <t>SD = 1.414</t>
  </si>
  <si>
    <t>Σ(X\Y-Y)^2= 7.84+0.04+4.84+0.64+1.44</t>
  </si>
  <si>
    <t>SD = 1.72</t>
  </si>
  <si>
    <t>CORRELATION COEFFICIENT</t>
  </si>
  <si>
    <t>r = 2.4 / 1.414*1.72</t>
  </si>
  <si>
    <t>conclusion</t>
  </si>
  <si>
    <t>here, covariance is positive</t>
  </si>
  <si>
    <t xml:space="preserve">correlation is close to 1 which is positive </t>
  </si>
  <si>
    <t>this means both portfolio are good and increase as one increase depends on each 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</si>
</sst>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sz val="9.0"/>
      <color theme="1"/>
      <name val="Arial"/>
      <scheme val="minor"/>
    </font>
    <font>
      <b/>
      <color rgb="FF980000"/>
      <name val="Arial"/>
      <scheme val="minor"/>
    </font>
    <font>
      <sz val="12.0"/>
      <color rgb="FF980000"/>
      <name val="&quot;Google Sans&quot;"/>
    </font>
    <font>
      <b/>
      <sz val="12.0"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4" fontId="3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6" fontId="2" numFmtId="0" xfId="0" applyFont="1"/>
    <xf borderId="0" fillId="7" fontId="2" numFmtId="0" xfId="0" applyAlignment="1" applyFill="1" applyFont="1">
      <alignment readingOrder="0"/>
    </xf>
    <xf borderId="0" fillId="7" fontId="2" numFmtId="0" xfId="0" applyFont="1"/>
    <xf borderId="0" fillId="8" fontId="1" numFmtId="0" xfId="0" applyAlignment="1" applyFill="1" applyFont="1">
      <alignment readingOrder="0"/>
    </xf>
    <xf borderId="0" fillId="9" fontId="3" numFmtId="0" xfId="0" applyAlignment="1" applyFill="1" applyFont="1">
      <alignment horizontal="center" readingOrder="0"/>
    </xf>
    <xf borderId="0" fillId="10" fontId="2" numFmtId="0" xfId="0" applyAlignment="1" applyFill="1" applyFont="1">
      <alignment readingOrder="0"/>
    </xf>
    <xf borderId="0" fillId="10" fontId="2" numFmtId="0" xfId="0" applyFont="1"/>
    <xf borderId="0" fillId="11" fontId="1" numFmtId="0" xfId="0" applyAlignment="1" applyFill="1" applyFont="1">
      <alignment horizontal="center" readingOrder="0"/>
    </xf>
    <xf borderId="0" fillId="5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ont="1">
      <alignment readingOrder="0"/>
    </xf>
    <xf borderId="0" fillId="0" fontId="1" numFmtId="0" xfId="0" applyFont="1"/>
    <xf borderId="0" fillId="2" fontId="3" numFmtId="0" xfId="0" applyAlignment="1" applyFont="1">
      <alignment horizontal="center" readingOrder="0"/>
    </xf>
    <xf borderId="0" fillId="12" fontId="1" numFmtId="0" xfId="0" applyAlignment="1" applyFill="1" applyFont="1">
      <alignment horizontal="left" readingOrder="0"/>
    </xf>
    <xf borderId="0" fillId="7" fontId="4" numFmtId="0" xfId="0" applyAlignment="1" applyFont="1">
      <alignment readingOrder="0"/>
    </xf>
    <xf borderId="0" fillId="2" fontId="3" numFmtId="0" xfId="0" applyAlignment="1" applyFont="1">
      <alignment readingOrder="0"/>
    </xf>
    <xf borderId="0" fillId="3" fontId="3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7" fontId="1" numFmtId="0" xfId="0" applyAlignment="1" applyFont="1">
      <alignment readingOrder="0"/>
    </xf>
    <xf borderId="0" fillId="0" fontId="3" numFmtId="0" xfId="0" applyAlignment="1" applyFont="1">
      <alignment readingOrder="0"/>
    </xf>
    <xf borderId="1" fillId="7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0" fillId="6" fontId="1" numFmtId="0" xfId="0" applyAlignment="1" applyFont="1">
      <alignment readingOrder="0"/>
    </xf>
    <xf borderId="0" fillId="2" fontId="3" numFmtId="0" xfId="0" applyFont="1"/>
    <xf borderId="1" fillId="13" fontId="1" numFmtId="0" xfId="0" applyAlignment="1" applyBorder="1" applyFill="1" applyFont="1">
      <alignment horizontal="center" readingOrder="0"/>
    </xf>
    <xf borderId="0" fillId="3" fontId="1" numFmtId="0" xfId="0" applyAlignment="1" applyFont="1">
      <alignment readingOrder="0"/>
    </xf>
    <xf borderId="1" fillId="11" fontId="1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0" fillId="14" fontId="6" numFmtId="0" xfId="0" applyAlignment="1" applyFill="1" applyFont="1">
      <alignment readingOrder="0"/>
    </xf>
    <xf borderId="0" fillId="2" fontId="1" numFmtId="0" xfId="0" applyAlignment="1" applyFont="1">
      <alignment horizontal="center"/>
    </xf>
    <xf borderId="0" fillId="2" fontId="2" numFmtId="0" xfId="0" applyFont="1"/>
    <xf borderId="0" fillId="10" fontId="1" numFmtId="0" xfId="0" applyAlignment="1" applyFont="1">
      <alignment readingOrder="0"/>
    </xf>
    <xf borderId="1" fillId="2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11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6" fontId="3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3" fontId="7" numFmtId="0" xfId="0" applyAlignment="1" applyFont="1">
      <alignment readingOrder="0"/>
    </xf>
    <xf borderId="0" fillId="7" fontId="2" numFmtId="0" xfId="0" applyAlignment="1" applyFont="1">
      <alignment horizontal="center"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0</xdr:row>
      <xdr:rowOff>200025</xdr:rowOff>
    </xdr:from>
    <xdr:ext cx="8410575" cy="3619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914400</xdr:colOff>
      <xdr:row>13</xdr:row>
      <xdr:rowOff>-19050</xdr:rowOff>
    </xdr:from>
    <xdr:ext cx="4867275" cy="42481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4</xdr:row>
      <xdr:rowOff>180975</xdr:rowOff>
    </xdr:from>
    <xdr:ext cx="4838700" cy="2295525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7</xdr:row>
      <xdr:rowOff>-200025</xdr:rowOff>
    </xdr:from>
    <xdr:ext cx="4876800" cy="34956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895350</xdr:colOff>
      <xdr:row>24</xdr:row>
      <xdr:rowOff>180975</xdr:rowOff>
    </xdr:from>
    <xdr:ext cx="4876800" cy="27432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36</xdr:row>
      <xdr:rowOff>66675</xdr:rowOff>
    </xdr:from>
    <xdr:ext cx="2962275" cy="15430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11</xdr:row>
      <xdr:rowOff>0</xdr:rowOff>
    </xdr:from>
    <xdr:ext cx="3810000" cy="39338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1" t="s">
        <v>0</v>
      </c>
    </row>
    <row r="4">
      <c r="B4" s="2" t="s">
        <v>1</v>
      </c>
    </row>
    <row r="5">
      <c r="B5" s="3" t="s">
        <v>2</v>
      </c>
      <c r="C5" s="4"/>
      <c r="D5" s="4"/>
      <c r="E5" s="4"/>
      <c r="F5" s="4"/>
    </row>
    <row r="6">
      <c r="B6" s="3" t="s">
        <v>3</v>
      </c>
    </row>
    <row r="8">
      <c r="B8" s="3" t="s">
        <v>4</v>
      </c>
    </row>
    <row r="9">
      <c r="B9" s="3" t="s">
        <v>5</v>
      </c>
    </row>
    <row r="10">
      <c r="B10" s="3" t="s">
        <v>6</v>
      </c>
      <c r="E10" s="4"/>
      <c r="F10" s="4"/>
      <c r="G10" s="4"/>
    </row>
    <row r="12">
      <c r="B12" s="5" t="s">
        <v>7</v>
      </c>
    </row>
    <row r="13">
      <c r="B13" s="6" t="s">
        <v>8</v>
      </c>
    </row>
    <row r="14">
      <c r="B14" s="3" t="s">
        <v>9</v>
      </c>
    </row>
    <row r="15">
      <c r="B15" s="3" t="s">
        <v>10</v>
      </c>
    </row>
    <row r="16">
      <c r="B16" s="3" t="s">
        <v>11</v>
      </c>
      <c r="E16" s="4"/>
    </row>
    <row r="18">
      <c r="B18" s="6" t="s">
        <v>12</v>
      </c>
    </row>
    <row r="19">
      <c r="B19" s="7" t="s">
        <v>13</v>
      </c>
      <c r="C19" s="8"/>
      <c r="D19" s="8"/>
    </row>
    <row r="20">
      <c r="B20" s="7" t="s">
        <v>14</v>
      </c>
      <c r="D20" s="8"/>
    </row>
    <row r="21">
      <c r="B21" s="7" t="s">
        <v>15</v>
      </c>
    </row>
    <row r="23">
      <c r="B23" s="5" t="s">
        <v>16</v>
      </c>
    </row>
    <row r="24">
      <c r="B24" s="6" t="s">
        <v>8</v>
      </c>
    </row>
    <row r="25">
      <c r="B25" s="3" t="s">
        <v>17</v>
      </c>
    </row>
    <row r="26">
      <c r="B26" s="3" t="s">
        <v>18</v>
      </c>
    </row>
    <row r="28">
      <c r="B28" s="6" t="s">
        <v>12</v>
      </c>
    </row>
    <row r="29">
      <c r="B29" s="3" t="s">
        <v>19</v>
      </c>
    </row>
    <row r="30">
      <c r="B30" s="3" t="s">
        <v>20</v>
      </c>
    </row>
    <row r="31">
      <c r="B31" s="9" t="s">
        <v>21</v>
      </c>
    </row>
    <row r="32">
      <c r="B32" s="9" t="s">
        <v>22</v>
      </c>
      <c r="D32" s="10"/>
    </row>
    <row r="33">
      <c r="B33" s="9" t="s">
        <v>23</v>
      </c>
    </row>
  </sheetData>
  <mergeCells count="18">
    <mergeCell ref="B2:H2"/>
    <mergeCell ref="B6:F6"/>
    <mergeCell ref="B8:G8"/>
    <mergeCell ref="B9:G9"/>
    <mergeCell ref="B10:D10"/>
    <mergeCell ref="B12:E12"/>
    <mergeCell ref="B14:E14"/>
    <mergeCell ref="B29:E29"/>
    <mergeCell ref="B31:D31"/>
    <mergeCell ref="B32:C32"/>
    <mergeCell ref="B33:D33"/>
    <mergeCell ref="B15:E15"/>
    <mergeCell ref="B16:D16"/>
    <mergeCell ref="B20:C20"/>
    <mergeCell ref="B21:D21"/>
    <mergeCell ref="B23:E23"/>
    <mergeCell ref="B25:F25"/>
    <mergeCell ref="B26:F2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1" t="s">
        <v>24</v>
      </c>
    </row>
    <row r="4">
      <c r="B4" s="12" t="s">
        <v>25</v>
      </c>
    </row>
    <row r="5">
      <c r="B5" s="13" t="s">
        <v>26</v>
      </c>
    </row>
    <row r="6">
      <c r="B6" s="13" t="s">
        <v>27</v>
      </c>
    </row>
    <row r="8">
      <c r="B8" s="13" t="s">
        <v>28</v>
      </c>
    </row>
    <row r="10">
      <c r="B10" s="12" t="s">
        <v>29</v>
      </c>
    </row>
    <row r="11">
      <c r="B11" s="13" t="s">
        <v>30</v>
      </c>
    </row>
    <row r="12">
      <c r="B12" s="13" t="s">
        <v>31</v>
      </c>
    </row>
    <row r="14">
      <c r="B14" s="13" t="s">
        <v>32</v>
      </c>
    </row>
    <row r="16">
      <c r="B16" s="12" t="s">
        <v>33</v>
      </c>
    </row>
    <row r="17">
      <c r="B17" s="13" t="s">
        <v>34</v>
      </c>
      <c r="F17" s="14"/>
      <c r="G17" s="14"/>
    </row>
    <row r="18">
      <c r="B18" s="13" t="s">
        <v>35</v>
      </c>
    </row>
  </sheetData>
  <mergeCells count="12">
    <mergeCell ref="B12:F12"/>
    <mergeCell ref="B14:F14"/>
    <mergeCell ref="B16:C16"/>
    <mergeCell ref="B17:E17"/>
    <mergeCell ref="B18:G18"/>
    <mergeCell ref="B2:I2"/>
    <mergeCell ref="B4:C4"/>
    <mergeCell ref="B5:E5"/>
    <mergeCell ref="B6:G6"/>
    <mergeCell ref="B8:F8"/>
    <mergeCell ref="B10:C10"/>
    <mergeCell ref="B11:F1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" t="s">
        <v>36</v>
      </c>
    </row>
    <row r="4">
      <c r="B4" s="15" t="s">
        <v>37</v>
      </c>
    </row>
    <row r="5">
      <c r="B5" s="16" t="s">
        <v>38</v>
      </c>
    </row>
    <row r="6">
      <c r="B6" s="17" t="s">
        <v>39</v>
      </c>
    </row>
    <row r="7">
      <c r="B7" s="17" t="s">
        <v>40</v>
      </c>
    </row>
    <row r="9">
      <c r="B9" s="16" t="s">
        <v>41</v>
      </c>
    </row>
    <row r="10">
      <c r="B10" s="17" t="s">
        <v>42</v>
      </c>
    </row>
    <row r="11">
      <c r="B11" s="17" t="s">
        <v>43</v>
      </c>
    </row>
    <row r="13">
      <c r="B13" s="16" t="s">
        <v>44</v>
      </c>
    </row>
    <row r="14">
      <c r="B14" s="17" t="s">
        <v>45</v>
      </c>
    </row>
    <row r="16">
      <c r="B16" s="16" t="s">
        <v>46</v>
      </c>
    </row>
    <row r="17">
      <c r="B17" s="17" t="s">
        <v>47</v>
      </c>
    </row>
    <row r="19">
      <c r="B19" s="15" t="s">
        <v>48</v>
      </c>
    </row>
    <row r="21">
      <c r="B21" s="16" t="s">
        <v>49</v>
      </c>
    </row>
    <row r="22">
      <c r="B22" s="17" t="s">
        <v>50</v>
      </c>
    </row>
    <row r="23">
      <c r="B23" s="17" t="s">
        <v>51</v>
      </c>
    </row>
    <row r="25">
      <c r="B25" s="16" t="s">
        <v>52</v>
      </c>
    </row>
    <row r="26">
      <c r="B26" s="17" t="s">
        <v>53</v>
      </c>
    </row>
    <row r="27">
      <c r="B27" s="17" t="s">
        <v>54</v>
      </c>
    </row>
    <row r="29">
      <c r="B29" s="16" t="s">
        <v>55</v>
      </c>
    </row>
    <row r="30">
      <c r="B30" s="17" t="s">
        <v>56</v>
      </c>
    </row>
    <row r="31">
      <c r="B31" s="17" t="s">
        <v>57</v>
      </c>
    </row>
    <row r="33">
      <c r="B33" s="16" t="s">
        <v>58</v>
      </c>
    </row>
    <row r="34">
      <c r="B34" s="17" t="s">
        <v>59</v>
      </c>
    </row>
  </sheetData>
  <mergeCells count="20">
    <mergeCell ref="B2:J2"/>
    <mergeCell ref="B4:C4"/>
    <mergeCell ref="B5:D5"/>
    <mergeCell ref="B6:F6"/>
    <mergeCell ref="B9:D9"/>
    <mergeCell ref="B13:D13"/>
    <mergeCell ref="B17:G17"/>
    <mergeCell ref="B27:E27"/>
    <mergeCell ref="B29:D29"/>
    <mergeCell ref="B30:D30"/>
    <mergeCell ref="B31:D31"/>
    <mergeCell ref="B33:D33"/>
    <mergeCell ref="B34:E34"/>
    <mergeCell ref="B16:D16"/>
    <mergeCell ref="B19:D19"/>
    <mergeCell ref="B21:C21"/>
    <mergeCell ref="B22:H22"/>
    <mergeCell ref="B23:E23"/>
    <mergeCell ref="B25:D25"/>
    <mergeCell ref="B26:C2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 t="s">
        <v>60</v>
      </c>
    </row>
    <row r="5">
      <c r="B5" s="18" t="s">
        <v>61</v>
      </c>
    </row>
    <row r="7">
      <c r="B7" s="19"/>
    </row>
    <row r="42">
      <c r="B42" s="20" t="s">
        <v>62</v>
      </c>
    </row>
    <row r="44">
      <c r="B44" s="21" t="s">
        <v>63</v>
      </c>
    </row>
    <row r="45">
      <c r="B45" s="9" t="s">
        <v>64</v>
      </c>
    </row>
    <row r="47">
      <c r="B47" s="21" t="s">
        <v>65</v>
      </c>
    </row>
    <row r="48">
      <c r="B48" s="9" t="s">
        <v>66</v>
      </c>
    </row>
    <row r="50">
      <c r="B50" s="21" t="s">
        <v>67</v>
      </c>
    </row>
    <row r="51">
      <c r="B51" s="9" t="s">
        <v>68</v>
      </c>
    </row>
    <row r="53">
      <c r="B53" s="21" t="s">
        <v>69</v>
      </c>
    </row>
    <row r="54">
      <c r="B54" s="9" t="s">
        <v>70</v>
      </c>
    </row>
    <row r="56">
      <c r="B56" s="21" t="s">
        <v>71</v>
      </c>
    </row>
    <row r="57">
      <c r="B57" s="9" t="s">
        <v>72</v>
      </c>
    </row>
  </sheetData>
  <mergeCells count="13">
    <mergeCell ref="B50:D50"/>
    <mergeCell ref="B51:C51"/>
    <mergeCell ref="B53:D53"/>
    <mergeCell ref="B54:E54"/>
    <mergeCell ref="B56:D56"/>
    <mergeCell ref="B57:F57"/>
    <mergeCell ref="A2:K2"/>
    <mergeCell ref="B5:G5"/>
    <mergeCell ref="B42:E42"/>
    <mergeCell ref="B44:D44"/>
    <mergeCell ref="B45:E45"/>
    <mergeCell ref="B47:D47"/>
    <mergeCell ref="B48:E4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2" t="s">
        <v>73</v>
      </c>
    </row>
    <row r="4">
      <c r="B4" s="2" t="s">
        <v>74</v>
      </c>
    </row>
    <row r="5">
      <c r="B5" s="17" t="s">
        <v>75</v>
      </c>
    </row>
    <row r="6">
      <c r="B6" s="17" t="s">
        <v>76</v>
      </c>
    </row>
    <row r="7">
      <c r="B7" s="17" t="s">
        <v>77</v>
      </c>
    </row>
    <row r="9">
      <c r="B9" s="2" t="s">
        <v>78</v>
      </c>
    </row>
    <row r="10">
      <c r="B10" s="17" t="s">
        <v>79</v>
      </c>
    </row>
    <row r="12">
      <c r="B12" s="2" t="s">
        <v>80</v>
      </c>
    </row>
    <row r="13">
      <c r="B13" s="1" t="s">
        <v>81</v>
      </c>
    </row>
    <row r="14">
      <c r="B14" s="17" t="s">
        <v>82</v>
      </c>
    </row>
    <row r="16">
      <c r="B16" s="1" t="s">
        <v>83</v>
      </c>
    </row>
    <row r="17">
      <c r="B17" s="17" t="s">
        <v>84</v>
      </c>
    </row>
    <row r="18">
      <c r="B18" s="17" t="s">
        <v>85</v>
      </c>
    </row>
    <row r="20">
      <c r="B20" s="1" t="s">
        <v>86</v>
      </c>
    </row>
    <row r="21">
      <c r="B21" s="17" t="s">
        <v>87</v>
      </c>
    </row>
    <row r="23">
      <c r="B23" s="1" t="s">
        <v>88</v>
      </c>
    </row>
    <row r="24">
      <c r="B24" s="17" t="s">
        <v>89</v>
      </c>
    </row>
  </sheetData>
  <mergeCells count="11">
    <mergeCell ref="B20:C20"/>
    <mergeCell ref="B21:E21"/>
    <mergeCell ref="B23:D23"/>
    <mergeCell ref="B24:F24"/>
    <mergeCell ref="A2:J2"/>
    <mergeCell ref="B4:C4"/>
    <mergeCell ref="B9:D9"/>
    <mergeCell ref="B12:C12"/>
    <mergeCell ref="B13:E13"/>
    <mergeCell ref="B14:F14"/>
    <mergeCell ref="B16:D1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75"/>
    <col customWidth="1" min="5" max="5" width="23.5"/>
  </cols>
  <sheetData>
    <row r="2">
      <c r="B2" s="23" t="s">
        <v>90</v>
      </c>
    </row>
    <row r="4">
      <c r="B4" s="24" t="s">
        <v>91</v>
      </c>
      <c r="C4" s="25">
        <v>2.0</v>
      </c>
      <c r="D4" s="25">
        <v>4.0</v>
      </c>
      <c r="E4" s="25">
        <v>6.0</v>
      </c>
      <c r="F4" s="25">
        <v>8.0</v>
      </c>
    </row>
    <row r="5">
      <c r="B5" s="24" t="s">
        <v>92</v>
      </c>
      <c r="C5" s="25">
        <v>3.0</v>
      </c>
      <c r="D5" s="25">
        <v>7.0</v>
      </c>
      <c r="E5" s="25">
        <v>5.0</v>
      </c>
      <c r="F5" s="25">
        <v>10.0</v>
      </c>
    </row>
    <row r="7">
      <c r="B7" s="26" t="s">
        <v>93</v>
      </c>
    </row>
    <row r="8">
      <c r="B8" s="1" t="s">
        <v>94</v>
      </c>
    </row>
    <row r="9">
      <c r="B9" s="27" t="s">
        <v>95</v>
      </c>
    </row>
    <row r="11">
      <c r="B11" s="1" t="s">
        <v>96</v>
      </c>
    </row>
    <row r="12">
      <c r="B12" s="27" t="s">
        <v>97</v>
      </c>
    </row>
    <row r="14">
      <c r="B14" s="26" t="s">
        <v>98</v>
      </c>
    </row>
    <row r="16">
      <c r="B16" s="28" t="s">
        <v>91</v>
      </c>
      <c r="C16" s="28" t="s">
        <v>92</v>
      </c>
      <c r="D16" s="28" t="s">
        <v>99</v>
      </c>
      <c r="E16" s="28" t="s">
        <v>100</v>
      </c>
      <c r="F16" s="28" t="s">
        <v>101</v>
      </c>
    </row>
    <row r="17">
      <c r="B17" s="29">
        <v>2.0</v>
      </c>
      <c r="C17" s="29">
        <v>3.0</v>
      </c>
      <c r="D17" s="29">
        <v>-3.0</v>
      </c>
      <c r="E17" s="29">
        <v>-3.25</v>
      </c>
      <c r="F17" s="30">
        <f t="shared" ref="F17:F20" si="1">D17*E17</f>
        <v>9.75</v>
      </c>
    </row>
    <row r="18">
      <c r="B18" s="29">
        <v>4.0</v>
      </c>
      <c r="C18" s="29">
        <v>7.0</v>
      </c>
      <c r="D18" s="29">
        <v>-1.0</v>
      </c>
      <c r="E18" s="29">
        <v>0.75</v>
      </c>
      <c r="F18" s="30">
        <f t="shared" si="1"/>
        <v>-0.75</v>
      </c>
    </row>
    <row r="19">
      <c r="B19" s="29">
        <v>6.0</v>
      </c>
      <c r="C19" s="29">
        <v>5.0</v>
      </c>
      <c r="D19" s="29">
        <v>1.0</v>
      </c>
      <c r="E19" s="29">
        <v>-1.25</v>
      </c>
      <c r="F19" s="30">
        <f t="shared" si="1"/>
        <v>-1.25</v>
      </c>
    </row>
    <row r="20">
      <c r="B20" s="29">
        <v>8.0</v>
      </c>
      <c r="C20" s="29">
        <v>10.0</v>
      </c>
      <c r="D20" s="29">
        <v>2.0</v>
      </c>
      <c r="E20" s="29">
        <v>3.75</v>
      </c>
      <c r="F20" s="30">
        <f t="shared" si="1"/>
        <v>7.5</v>
      </c>
    </row>
    <row r="22">
      <c r="B22" s="31" t="s">
        <v>102</v>
      </c>
    </row>
    <row r="25">
      <c r="B25" s="26" t="s">
        <v>103</v>
      </c>
    </row>
    <row r="26">
      <c r="B26" s="1" t="s">
        <v>104</v>
      </c>
    </row>
    <row r="27">
      <c r="B27" s="1" t="s">
        <v>105</v>
      </c>
    </row>
    <row r="29">
      <c r="B29" s="1" t="s">
        <v>106</v>
      </c>
    </row>
    <row r="30">
      <c r="B30" s="1" t="s">
        <v>107</v>
      </c>
    </row>
    <row r="32">
      <c r="B32" s="2" t="s">
        <v>108</v>
      </c>
    </row>
  </sheetData>
  <mergeCells count="12">
    <mergeCell ref="B26:C26"/>
    <mergeCell ref="B27:C27"/>
    <mergeCell ref="B29:C29"/>
    <mergeCell ref="B30:C30"/>
    <mergeCell ref="B32:E32"/>
    <mergeCell ref="B2:F2"/>
    <mergeCell ref="B7:C7"/>
    <mergeCell ref="B8:C8"/>
    <mergeCell ref="B11:C11"/>
    <mergeCell ref="B14:D14"/>
    <mergeCell ref="B22:C22"/>
    <mergeCell ref="B25:C2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</cols>
  <sheetData>
    <row r="2">
      <c r="B2" s="23" t="s">
        <v>109</v>
      </c>
      <c r="C2" s="32"/>
      <c r="D2" s="32"/>
      <c r="E2" s="32"/>
      <c r="F2" s="32"/>
      <c r="G2" s="32"/>
      <c r="H2" s="32"/>
    </row>
    <row r="4">
      <c r="B4" s="33" t="s">
        <v>110</v>
      </c>
      <c r="C4" s="29">
        <v>10.0</v>
      </c>
      <c r="D4" s="29">
        <v>20.0</v>
      </c>
      <c r="E4" s="29"/>
      <c r="F4" s="29">
        <v>30.0</v>
      </c>
      <c r="G4" s="29">
        <v>40.0</v>
      </c>
      <c r="H4" s="29">
        <v>50.0</v>
      </c>
    </row>
    <row r="5">
      <c r="B5" s="33" t="s">
        <v>111</v>
      </c>
      <c r="C5" s="29">
        <v>8.0</v>
      </c>
      <c r="D5" s="29">
        <v>14.0</v>
      </c>
      <c r="E5" s="29"/>
      <c r="F5" s="29">
        <v>18.0</v>
      </c>
      <c r="G5" s="29">
        <v>24.0</v>
      </c>
      <c r="H5" s="29">
        <v>28.0</v>
      </c>
    </row>
    <row r="8">
      <c r="B8" s="34" t="s">
        <v>112</v>
      </c>
    </row>
    <row r="10">
      <c r="B10" s="1" t="s">
        <v>113</v>
      </c>
    </row>
    <row r="11">
      <c r="B11" s="2" t="s">
        <v>114</v>
      </c>
    </row>
    <row r="13">
      <c r="B13" s="1" t="s">
        <v>115</v>
      </c>
    </row>
    <row r="14">
      <c r="B14" s="2" t="s">
        <v>116</v>
      </c>
    </row>
    <row r="16">
      <c r="B16" s="34" t="s">
        <v>117</v>
      </c>
    </row>
    <row r="19">
      <c r="B19" s="35" t="s">
        <v>110</v>
      </c>
      <c r="C19" s="35" t="s">
        <v>111</v>
      </c>
      <c r="D19" s="35" t="s">
        <v>118</v>
      </c>
      <c r="E19" s="35" t="s">
        <v>119</v>
      </c>
      <c r="F19" s="35" t="s">
        <v>101</v>
      </c>
      <c r="G19" s="35" t="s">
        <v>120</v>
      </c>
      <c r="H19" s="35" t="s">
        <v>121</v>
      </c>
    </row>
    <row r="20">
      <c r="B20" s="36">
        <v>10.0</v>
      </c>
      <c r="C20" s="36">
        <v>8.0</v>
      </c>
      <c r="D20" s="37">
        <f t="shared" ref="D20:D24" si="2">B20-30</f>
        <v>-20</v>
      </c>
      <c r="E20" s="37">
        <f t="shared" ref="E20:E24" si="3">C20-18.4</f>
        <v>-10.4</v>
      </c>
      <c r="F20" s="37">
        <f t="shared" ref="F20:F24" si="4">D20*E20</f>
        <v>208</v>
      </c>
      <c r="G20" s="37">
        <f t="shared" ref="G20:H20" si="1">D20^2</f>
        <v>400</v>
      </c>
      <c r="H20" s="37">
        <f t="shared" si="1"/>
        <v>108.16</v>
      </c>
    </row>
    <row r="21">
      <c r="B21" s="36">
        <v>20.0</v>
      </c>
      <c r="C21" s="36">
        <v>14.0</v>
      </c>
      <c r="D21" s="37">
        <f t="shared" si="2"/>
        <v>-10</v>
      </c>
      <c r="E21" s="37">
        <f t="shared" si="3"/>
        <v>-4.4</v>
      </c>
      <c r="F21" s="37">
        <f t="shared" si="4"/>
        <v>44</v>
      </c>
      <c r="G21" s="37">
        <f t="shared" ref="G21:H21" si="5">D21^2</f>
        <v>100</v>
      </c>
      <c r="H21" s="37">
        <f t="shared" si="5"/>
        <v>19.36</v>
      </c>
    </row>
    <row r="22">
      <c r="B22" s="36">
        <v>30.0</v>
      </c>
      <c r="C22" s="36">
        <v>18.0</v>
      </c>
      <c r="D22" s="37">
        <f t="shared" si="2"/>
        <v>0</v>
      </c>
      <c r="E22" s="37">
        <f t="shared" si="3"/>
        <v>-0.4</v>
      </c>
      <c r="F22" s="37">
        <f t="shared" si="4"/>
        <v>0</v>
      </c>
      <c r="G22" s="37">
        <f t="shared" ref="G22:H22" si="6">D22^2</f>
        <v>0</v>
      </c>
      <c r="H22" s="37">
        <f t="shared" si="6"/>
        <v>0.16</v>
      </c>
    </row>
    <row r="23">
      <c r="B23" s="36">
        <v>40.0</v>
      </c>
      <c r="C23" s="36">
        <v>24.0</v>
      </c>
      <c r="D23" s="37">
        <f t="shared" si="2"/>
        <v>10</v>
      </c>
      <c r="E23" s="37">
        <f t="shared" si="3"/>
        <v>5.6</v>
      </c>
      <c r="F23" s="37">
        <f t="shared" si="4"/>
        <v>56</v>
      </c>
      <c r="G23" s="37">
        <f t="shared" ref="G23:H23" si="7">D23^2</f>
        <v>100</v>
      </c>
      <c r="H23" s="37">
        <f t="shared" si="7"/>
        <v>31.36</v>
      </c>
    </row>
    <row r="24">
      <c r="B24" s="36">
        <v>50.0</v>
      </c>
      <c r="C24" s="36">
        <v>28.0</v>
      </c>
      <c r="D24" s="37">
        <f t="shared" si="2"/>
        <v>20</v>
      </c>
      <c r="E24" s="37">
        <f t="shared" si="3"/>
        <v>9.6</v>
      </c>
      <c r="F24" s="37">
        <f t="shared" si="4"/>
        <v>192</v>
      </c>
      <c r="G24" s="37">
        <f t="shared" ref="G24:H24" si="8">D24^2</f>
        <v>400</v>
      </c>
      <c r="H24" s="37">
        <f t="shared" si="8"/>
        <v>92.16</v>
      </c>
    </row>
    <row r="26">
      <c r="B26" s="17" t="s">
        <v>122</v>
      </c>
    </row>
    <row r="27">
      <c r="B27" s="38" t="s">
        <v>123</v>
      </c>
    </row>
    <row r="28">
      <c r="B28" s="39">
        <f> 500</f>
        <v>500</v>
      </c>
    </row>
    <row r="30">
      <c r="B30" s="17" t="s">
        <v>124</v>
      </c>
    </row>
    <row r="31">
      <c r="B31" s="2" t="s">
        <v>125</v>
      </c>
    </row>
    <row r="33">
      <c r="B33" s="17" t="s">
        <v>126</v>
      </c>
    </row>
    <row r="34">
      <c r="B34" s="2" t="s">
        <v>127</v>
      </c>
    </row>
    <row r="36">
      <c r="B36" s="2" t="s">
        <v>128</v>
      </c>
    </row>
    <row r="46">
      <c r="B46" s="17" t="s">
        <v>129</v>
      </c>
    </row>
    <row r="48">
      <c r="B48" s="2" t="s">
        <v>130</v>
      </c>
    </row>
    <row r="50">
      <c r="B50" s="23" t="s">
        <v>131</v>
      </c>
    </row>
    <row r="52">
      <c r="B52" s="2" t="s">
        <v>132</v>
      </c>
    </row>
    <row r="53">
      <c r="B53" s="2" t="s">
        <v>133</v>
      </c>
      <c r="D53" s="40"/>
    </row>
  </sheetData>
  <mergeCells count="9">
    <mergeCell ref="B52:D52"/>
    <mergeCell ref="B53:C53"/>
    <mergeCell ref="B8:C8"/>
    <mergeCell ref="B16:D16"/>
    <mergeCell ref="B27:D27"/>
    <mergeCell ref="B30:C30"/>
    <mergeCell ref="B33:C33"/>
    <mergeCell ref="B36:C36"/>
    <mergeCell ref="B46:C4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</cols>
  <sheetData>
    <row r="2">
      <c r="B2" s="41" t="s">
        <v>134</v>
      </c>
    </row>
    <row r="5">
      <c r="B5" s="42" t="s">
        <v>135</v>
      </c>
      <c r="C5" s="43">
        <v>150.0</v>
      </c>
      <c r="D5" s="43">
        <v>160.0</v>
      </c>
      <c r="E5" s="43">
        <v>165.0</v>
      </c>
      <c r="F5" s="43">
        <v>170.0</v>
      </c>
      <c r="G5" s="43">
        <v>180.0</v>
      </c>
    </row>
    <row r="6">
      <c r="B6" s="42" t="s">
        <v>136</v>
      </c>
      <c r="C6" s="43">
        <v>50.0</v>
      </c>
      <c r="D6" s="43">
        <v>55.0</v>
      </c>
      <c r="E6" s="43">
        <v>58.0</v>
      </c>
      <c r="F6" s="43">
        <v>62.0</v>
      </c>
      <c r="G6" s="43">
        <v>70.0</v>
      </c>
    </row>
    <row r="8">
      <c r="B8" s="2" t="s">
        <v>137</v>
      </c>
    </row>
    <row r="9">
      <c r="B9" s="44" t="s">
        <v>138</v>
      </c>
    </row>
    <row r="10">
      <c r="B10" s="44" t="s">
        <v>139</v>
      </c>
    </row>
    <row r="12">
      <c r="B12" s="13" t="s">
        <v>140</v>
      </c>
    </row>
    <row r="13">
      <c r="B13" s="13" t="s">
        <v>141</v>
      </c>
    </row>
    <row r="15">
      <c r="B15" s="20" t="s">
        <v>142</v>
      </c>
    </row>
    <row r="16">
      <c r="B16" s="34" t="s">
        <v>143</v>
      </c>
    </row>
    <row r="17">
      <c r="B17" s="34" t="s">
        <v>144</v>
      </c>
    </row>
    <row r="18">
      <c r="B18" s="34" t="s">
        <v>145</v>
      </c>
    </row>
    <row r="21">
      <c r="B21" s="45" t="s">
        <v>146</v>
      </c>
      <c r="D21" s="18" t="s">
        <v>147</v>
      </c>
    </row>
    <row r="22">
      <c r="B22" s="46" t="s">
        <v>148</v>
      </c>
    </row>
    <row r="23">
      <c r="B23" s="2" t="s">
        <v>149</v>
      </c>
    </row>
  </sheetData>
  <mergeCells count="3">
    <mergeCell ref="B2:J2"/>
    <mergeCell ref="B21:C21"/>
    <mergeCell ref="B23:D2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" t="s">
        <v>150</v>
      </c>
    </row>
    <row r="4">
      <c r="B4" s="42" t="s">
        <v>91</v>
      </c>
      <c r="C4" s="43">
        <v>1.0</v>
      </c>
      <c r="D4" s="43">
        <v>2.0</v>
      </c>
      <c r="E4" s="43">
        <v>3.0</v>
      </c>
      <c r="F4" s="43">
        <v>4.0</v>
      </c>
      <c r="G4" s="43">
        <v>5.0</v>
      </c>
    </row>
    <row r="5">
      <c r="B5" s="42" t="s">
        <v>92</v>
      </c>
      <c r="C5" s="43">
        <v>15.0</v>
      </c>
      <c r="D5" s="43">
        <v>12.0</v>
      </c>
      <c r="E5" s="43">
        <v>9.0</v>
      </c>
      <c r="F5" s="43">
        <v>7.0</v>
      </c>
      <c r="G5" s="43">
        <v>3.0</v>
      </c>
    </row>
    <row r="8">
      <c r="B8" s="2" t="s">
        <v>151</v>
      </c>
    </row>
    <row r="9">
      <c r="B9" s="2" t="s">
        <v>152</v>
      </c>
    </row>
    <row r="10">
      <c r="B10" s="2" t="s">
        <v>153</v>
      </c>
    </row>
  </sheetData>
  <mergeCells count="4">
    <mergeCell ref="B2:K2"/>
    <mergeCell ref="B8:E8"/>
    <mergeCell ref="B9:E9"/>
    <mergeCell ref="B10:E10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</cols>
  <sheetData>
    <row r="2">
      <c r="A2" s="2" t="s">
        <v>154</v>
      </c>
    </row>
    <row r="4">
      <c r="B4" s="47" t="s">
        <v>155</v>
      </c>
      <c r="C4" s="47" t="s">
        <v>156</v>
      </c>
      <c r="D4" s="47" t="s">
        <v>157</v>
      </c>
    </row>
    <row r="5">
      <c r="B5" s="48">
        <v>1.0</v>
      </c>
      <c r="C5" s="48">
        <v>8.0</v>
      </c>
      <c r="D5" s="48">
        <v>6.0</v>
      </c>
    </row>
    <row r="6">
      <c r="B6" s="48">
        <v>2.0</v>
      </c>
      <c r="C6" s="48">
        <v>10.0</v>
      </c>
      <c r="D6" s="48">
        <v>9.0</v>
      </c>
    </row>
    <row r="7">
      <c r="B7" s="48">
        <v>3.0</v>
      </c>
      <c r="C7" s="48">
        <v>12.0</v>
      </c>
      <c r="D7" s="48">
        <v>11.0</v>
      </c>
    </row>
    <row r="8">
      <c r="B8" s="48">
        <v>4.0</v>
      </c>
      <c r="C8" s="48">
        <v>9.0</v>
      </c>
      <c r="D8" s="48">
        <v>8.0</v>
      </c>
    </row>
    <row r="9">
      <c r="B9" s="48">
        <v>5.0</v>
      </c>
      <c r="C9" s="48">
        <v>11.0</v>
      </c>
      <c r="D9" s="48">
        <v>10.0</v>
      </c>
    </row>
    <row r="11">
      <c r="B11" s="1" t="s">
        <v>158</v>
      </c>
    </row>
    <row r="12">
      <c r="A12" s="2" t="s">
        <v>110</v>
      </c>
      <c r="B12" s="49">
        <f>AVERAGE(C5:C9)</f>
        <v>10</v>
      </c>
    </row>
    <row r="13">
      <c r="A13" s="2" t="s">
        <v>111</v>
      </c>
      <c r="B13" s="49">
        <f>AVERAGE(D5:D9)</f>
        <v>8.8</v>
      </c>
    </row>
    <row r="16">
      <c r="B16" s="47" t="s">
        <v>155</v>
      </c>
      <c r="C16" s="47" t="s">
        <v>156</v>
      </c>
      <c r="D16" s="47" t="s">
        <v>157</v>
      </c>
      <c r="E16" s="47" t="s">
        <v>159</v>
      </c>
      <c r="F16" s="47" t="s">
        <v>160</v>
      </c>
      <c r="G16" s="47" t="s">
        <v>101</v>
      </c>
    </row>
    <row r="17">
      <c r="B17" s="48">
        <v>1.0</v>
      </c>
      <c r="C17" s="48">
        <v>8.0</v>
      </c>
      <c r="D17" s="48">
        <v>6.0</v>
      </c>
      <c r="E17" s="49">
        <f t="shared" ref="E17:E21" si="1">C17-$B$12</f>
        <v>-2</v>
      </c>
      <c r="F17" s="49">
        <f t="shared" ref="F17:F21" si="2">D17-$B$13</f>
        <v>-2.8</v>
      </c>
      <c r="G17" s="49">
        <f t="shared" ref="G17:G21" si="3">E17*F17</f>
        <v>5.6</v>
      </c>
    </row>
    <row r="18">
      <c r="B18" s="48">
        <v>2.0</v>
      </c>
      <c r="C18" s="48">
        <v>10.0</v>
      </c>
      <c r="D18" s="48">
        <v>9.0</v>
      </c>
      <c r="E18" s="49">
        <f t="shared" si="1"/>
        <v>0</v>
      </c>
      <c r="F18" s="49">
        <f t="shared" si="2"/>
        <v>0.2</v>
      </c>
      <c r="G18" s="49">
        <f t="shared" si="3"/>
        <v>0</v>
      </c>
    </row>
    <row r="19">
      <c r="B19" s="48">
        <v>3.0</v>
      </c>
      <c r="C19" s="48">
        <v>12.0</v>
      </c>
      <c r="D19" s="48">
        <v>11.0</v>
      </c>
      <c r="E19" s="49">
        <f t="shared" si="1"/>
        <v>2</v>
      </c>
      <c r="F19" s="49">
        <f t="shared" si="2"/>
        <v>2.2</v>
      </c>
      <c r="G19" s="49">
        <f t="shared" si="3"/>
        <v>4.4</v>
      </c>
    </row>
    <row r="20">
      <c r="B20" s="48">
        <v>4.0</v>
      </c>
      <c r="C20" s="48">
        <v>9.0</v>
      </c>
      <c r="D20" s="48">
        <v>8.0</v>
      </c>
      <c r="E20" s="49">
        <f t="shared" si="1"/>
        <v>-1</v>
      </c>
      <c r="F20" s="49">
        <f t="shared" si="2"/>
        <v>-0.8</v>
      </c>
      <c r="G20" s="49">
        <f t="shared" si="3"/>
        <v>0.8</v>
      </c>
    </row>
    <row r="21">
      <c r="B21" s="48">
        <v>5.0</v>
      </c>
      <c r="C21" s="48">
        <v>11.0</v>
      </c>
      <c r="D21" s="48">
        <v>10.0</v>
      </c>
      <c r="E21" s="49">
        <f t="shared" si="1"/>
        <v>1</v>
      </c>
      <c r="F21" s="49">
        <f t="shared" si="2"/>
        <v>1.2</v>
      </c>
      <c r="G21" s="49">
        <f t="shared" si="3"/>
        <v>1.2</v>
      </c>
    </row>
    <row r="24">
      <c r="B24" s="41" t="s">
        <v>161</v>
      </c>
    </row>
    <row r="27">
      <c r="B27" s="50" t="s">
        <v>162</v>
      </c>
    </row>
    <row r="28">
      <c r="B28" s="17" t="s">
        <v>163</v>
      </c>
    </row>
    <row r="30">
      <c r="B30" s="9" t="s">
        <v>164</v>
      </c>
    </row>
    <row r="31">
      <c r="B31" s="51">
        <v>2.4</v>
      </c>
    </row>
    <row r="34">
      <c r="B34" s="50" t="s">
        <v>165</v>
      </c>
    </row>
    <row r="36">
      <c r="B36" s="2" t="s">
        <v>166</v>
      </c>
    </row>
    <row r="37">
      <c r="B37" s="39">
        <f> 10</f>
        <v>10</v>
      </c>
      <c r="C37" s="52"/>
    </row>
    <row r="38">
      <c r="B38" s="1" t="s">
        <v>167</v>
      </c>
    </row>
    <row r="39">
      <c r="B39" s="2" t="s">
        <v>168</v>
      </c>
    </row>
    <row r="40">
      <c r="B40" s="47">
        <v>14.8</v>
      </c>
      <c r="C40" s="19"/>
    </row>
    <row r="41">
      <c r="B41" s="1" t="s">
        <v>169</v>
      </c>
    </row>
    <row r="43">
      <c r="B43" s="50" t="s">
        <v>170</v>
      </c>
    </row>
    <row r="45">
      <c r="B45" s="1" t="s">
        <v>171</v>
      </c>
    </row>
    <row r="46">
      <c r="B46" s="1" t="s">
        <v>148</v>
      </c>
    </row>
    <row r="48">
      <c r="B48" s="50" t="s">
        <v>172</v>
      </c>
    </row>
    <row r="50">
      <c r="B50" s="2" t="s">
        <v>173</v>
      </c>
      <c r="C50" s="52"/>
      <c r="D50" s="52"/>
      <c r="E50" s="52"/>
      <c r="F50" s="52"/>
    </row>
    <row r="51">
      <c r="B51" s="2" t="s">
        <v>174</v>
      </c>
      <c r="C51" s="52"/>
      <c r="D51" s="52"/>
      <c r="E51" s="52"/>
      <c r="F51" s="52"/>
    </row>
    <row r="52">
      <c r="B52" s="2" t="s">
        <v>175</v>
      </c>
    </row>
  </sheetData>
  <mergeCells count="7">
    <mergeCell ref="A2:L2"/>
    <mergeCell ref="B34:C34"/>
    <mergeCell ref="B36:C36"/>
    <mergeCell ref="B39:D39"/>
    <mergeCell ref="B43:C43"/>
    <mergeCell ref="B48:C48"/>
    <mergeCell ref="B52:G52"/>
  </mergeCells>
  <drawing r:id="rId1"/>
</worksheet>
</file>