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60" tabRatio="500"/>
  </bookViews>
  <sheets>
    <sheet name="Hi-C Experiments" sheetId="1" r:id="rId1"/>
    <sheet name="Cell Line Sources" sheetId="3" r:id="rId2"/>
  </sheets>
  <definedNames>
    <definedName name="_xlnm.Print_Area" localSheetId="1">'Cell Line Sources'!$A$1:$C$8</definedName>
    <definedName name="_xlnm.Print_Area" localSheetId="0">'Hi-C Experiments'!$A$1:$K$267</definedName>
    <definedName name="_xlnm.Print_Titles" localSheetId="0">'Hi-C Experiments'!$1:$1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9" i="1" l="1"/>
  <c r="J66" i="1"/>
  <c r="J21" i="1"/>
  <c r="J35" i="1"/>
  <c r="J50" i="1"/>
  <c r="J58" i="1"/>
  <c r="J82" i="1"/>
  <c r="J94" i="1"/>
  <c r="J103" i="1"/>
  <c r="J115" i="1"/>
  <c r="J123" i="1"/>
  <c r="J129" i="1"/>
  <c r="J158" i="1"/>
  <c r="J265" i="1"/>
  <c r="J267" i="1"/>
  <c r="K66" i="1"/>
  <c r="K21" i="1"/>
  <c r="K35" i="1"/>
  <c r="K50" i="1"/>
  <c r="K58" i="1"/>
  <c r="K82" i="1"/>
  <c r="K94" i="1"/>
  <c r="K103" i="1"/>
  <c r="K115" i="1"/>
  <c r="K118" i="1"/>
  <c r="K123" i="1"/>
  <c r="K129" i="1"/>
  <c r="K158" i="1"/>
  <c r="K265" i="1"/>
  <c r="K267" i="1"/>
</calcChain>
</file>

<file path=xl/sharedStrings.xml><?xml version="1.0" encoding="utf-8"?>
<sst xmlns="http://schemas.openxmlformats.org/spreadsheetml/2006/main" count="1709" uniqueCount="317">
  <si>
    <t>HIC168</t>
  </si>
  <si>
    <t>HIC169</t>
  </si>
  <si>
    <t>HIC170</t>
  </si>
  <si>
    <t>HIC171</t>
  </si>
  <si>
    <t>HIC172</t>
  </si>
  <si>
    <t>HIC173</t>
  </si>
  <si>
    <t>HIC174</t>
  </si>
  <si>
    <t>HIC175</t>
  </si>
  <si>
    <t>HIC176</t>
  </si>
  <si>
    <t>HIC177</t>
  </si>
  <si>
    <t>HIC178</t>
  </si>
  <si>
    <t>HIC179</t>
  </si>
  <si>
    <t>HIC180</t>
  </si>
  <si>
    <t>HIC181</t>
  </si>
  <si>
    <t>HIC182</t>
  </si>
  <si>
    <t>HIC183</t>
  </si>
  <si>
    <t>HIC184</t>
  </si>
  <si>
    <t>HIC185</t>
  </si>
  <si>
    <t>HIC186</t>
  </si>
  <si>
    <t>HIC187</t>
  </si>
  <si>
    <t>HIC188</t>
  </si>
  <si>
    <t>HIC189</t>
  </si>
  <si>
    <t>HIC190</t>
  </si>
  <si>
    <t>HIC191</t>
  </si>
  <si>
    <t>HIC192</t>
  </si>
  <si>
    <t>HIC193</t>
  </si>
  <si>
    <t>HIC194</t>
  </si>
  <si>
    <t>HIC195</t>
  </si>
  <si>
    <t>HIC196</t>
  </si>
  <si>
    <t>HMEC (CC-2551)</t>
  </si>
  <si>
    <t>NHEK (192627)</t>
  </si>
  <si>
    <t>IMR90 (CCL-186)</t>
  </si>
  <si>
    <t>K562 (CCL-243)</t>
  </si>
  <si>
    <t>CH12-LX</t>
  </si>
  <si>
    <t>Cell Type</t>
  </si>
  <si>
    <t>Strain ID</t>
  </si>
  <si>
    <t>Collection</t>
  </si>
  <si>
    <t>Human B-lymphoblastoids</t>
  </si>
  <si>
    <t>Coriell Institute for Medical Research; Cadmen, NJ</t>
  </si>
  <si>
    <t>Human Erythroleukemia</t>
  </si>
  <si>
    <t>American Type Culture Collection; Manassas, VA</t>
  </si>
  <si>
    <t>Human Lung Fibroblasts</t>
  </si>
  <si>
    <t>IMR-90 (CCL-186)</t>
  </si>
  <si>
    <t>Human Mammary Epithelial  (HMEC)</t>
  </si>
  <si>
    <t>CC-2551</t>
  </si>
  <si>
    <t>Lonza Walkersville Inc.;                    Walkersville, MD</t>
  </si>
  <si>
    <t>Murine B-lymphoblasts</t>
  </si>
  <si>
    <t>Donated by Weissman Lab,                         Yale University; New Haven, CT</t>
  </si>
  <si>
    <t>Near Haploid Human Myelogenous Leukemia</t>
  </si>
  <si>
    <t xml:space="preserve">KBM-7 </t>
  </si>
  <si>
    <t>Haplogen GmbH;                                     Vienna, Austria</t>
  </si>
  <si>
    <t>Normal Human Epidermal Keratinocytes (NHEK)</t>
  </si>
  <si>
    <t>Lonza Walkersville Inc.;                 Walkersville, MD</t>
  </si>
  <si>
    <t>GM12878 in-situ Hi-C (no crosslinking)</t>
  </si>
  <si>
    <t>HIC197</t>
  </si>
  <si>
    <t>HIC198</t>
  </si>
  <si>
    <t>HIC199</t>
  </si>
  <si>
    <t>HIC200</t>
  </si>
  <si>
    <t>HIC201</t>
  </si>
  <si>
    <t>NA</t>
  </si>
  <si>
    <t>in situ (gentle handling)</t>
  </si>
  <si>
    <t>TOTAL GM12878 in-situ no crosslinking</t>
  </si>
  <si>
    <t>HIC012</t>
  </si>
  <si>
    <t>HIC013</t>
  </si>
  <si>
    <t>HIC014</t>
  </si>
  <si>
    <t>HIC015</t>
  </si>
  <si>
    <t>HIC016</t>
  </si>
  <si>
    <t>HIC017</t>
  </si>
  <si>
    <t>HIC018</t>
  </si>
  <si>
    <t>HIC019</t>
  </si>
  <si>
    <t>HIC020</t>
  </si>
  <si>
    <t>HIC021</t>
  </si>
  <si>
    <t>HIC022</t>
  </si>
  <si>
    <t>HIC023</t>
  </si>
  <si>
    <t>HIC024</t>
  </si>
  <si>
    <t>HIC025</t>
  </si>
  <si>
    <t>HIC026</t>
  </si>
  <si>
    <t>HIC027</t>
  </si>
  <si>
    <t>HIC028</t>
  </si>
  <si>
    <t>HIC029</t>
  </si>
  <si>
    <t>HIC030</t>
  </si>
  <si>
    <t>HIC031</t>
  </si>
  <si>
    <t>HIC032</t>
  </si>
  <si>
    <t>HIC033</t>
  </si>
  <si>
    <t>HIC034</t>
  </si>
  <si>
    <t>HIC035</t>
  </si>
  <si>
    <t>HIC036</t>
  </si>
  <si>
    <t>HIC037</t>
  </si>
  <si>
    <t>HIC038</t>
  </si>
  <si>
    <t>HIC039</t>
  </si>
  <si>
    <t>HIC040</t>
  </si>
  <si>
    <t>HIC041</t>
  </si>
  <si>
    <t>HIC042</t>
  </si>
  <si>
    <t>HIC043</t>
  </si>
  <si>
    <t>HIC044</t>
  </si>
  <si>
    <t>HIC045</t>
  </si>
  <si>
    <t>HIC046</t>
  </si>
  <si>
    <t>HIC047</t>
  </si>
  <si>
    <t>HIC048</t>
  </si>
  <si>
    <t>HIC049</t>
  </si>
  <si>
    <t>HIC050</t>
  </si>
  <si>
    <t>HIC051</t>
  </si>
  <si>
    <t>HIC052</t>
  </si>
  <si>
    <t>HIC053</t>
  </si>
  <si>
    <t>HIC054</t>
  </si>
  <si>
    <t>HIC055</t>
  </si>
  <si>
    <t>HIC056</t>
  </si>
  <si>
    <t>HIC057</t>
  </si>
  <si>
    <t>HIC058</t>
  </si>
  <si>
    <t>HIC059</t>
  </si>
  <si>
    <t>HIC060</t>
  </si>
  <si>
    <t>HIC061</t>
  </si>
  <si>
    <t>HIC062</t>
  </si>
  <si>
    <t>HIC063</t>
  </si>
  <si>
    <t>HIC064</t>
  </si>
  <si>
    <t>HIC065</t>
  </si>
  <si>
    <t>HIC066</t>
  </si>
  <si>
    <t>HIC067</t>
  </si>
  <si>
    <t>HIC068</t>
  </si>
  <si>
    <t>HIC069</t>
  </si>
  <si>
    <t>HIC070</t>
  </si>
  <si>
    <t>HIC071</t>
  </si>
  <si>
    <t>HIC072</t>
  </si>
  <si>
    <t>HIC073</t>
  </si>
  <si>
    <t>HIC074</t>
  </si>
  <si>
    <t>HIC075</t>
  </si>
  <si>
    <t>HIC076</t>
  </si>
  <si>
    <t>HIC077</t>
  </si>
  <si>
    <t>HIC078</t>
  </si>
  <si>
    <t>HIC079</t>
  </si>
  <si>
    <t>HIC080</t>
  </si>
  <si>
    <t>HIC081</t>
  </si>
  <si>
    <t>HIC082</t>
  </si>
  <si>
    <t>HIC083</t>
  </si>
  <si>
    <t>HIC084</t>
  </si>
  <si>
    <t>HIC085</t>
  </si>
  <si>
    <t>HIC086</t>
  </si>
  <si>
    <t>HIC087</t>
  </si>
  <si>
    <t>HIC088</t>
  </si>
  <si>
    <t>HIC089</t>
  </si>
  <si>
    <t>HIC090</t>
  </si>
  <si>
    <t>HIC091</t>
  </si>
  <si>
    <t>HIC092</t>
  </si>
  <si>
    <t>HIC093</t>
  </si>
  <si>
    <t>HIC094</t>
  </si>
  <si>
    <t>HIC095</t>
  </si>
  <si>
    <t>HIC096</t>
  </si>
  <si>
    <t>HIC097</t>
  </si>
  <si>
    <t>HIC098</t>
  </si>
  <si>
    <t>HIC099</t>
  </si>
  <si>
    <t>HIC100</t>
  </si>
  <si>
    <t>HIC101</t>
  </si>
  <si>
    <t>HIC102</t>
  </si>
  <si>
    <t>HIC103</t>
  </si>
  <si>
    <t>HIC104</t>
  </si>
  <si>
    <t>HIC105</t>
  </si>
  <si>
    <t>HIC106</t>
  </si>
  <si>
    <t>HIC107</t>
  </si>
  <si>
    <t>HIC108</t>
  </si>
  <si>
    <t>HIC109</t>
  </si>
  <si>
    <t>HIC110</t>
  </si>
  <si>
    <t>HIC111</t>
  </si>
  <si>
    <t>HIC112</t>
  </si>
  <si>
    <t>HIC113</t>
  </si>
  <si>
    <t>HIC114</t>
  </si>
  <si>
    <t>HIC115</t>
  </si>
  <si>
    <t>HIC116</t>
  </si>
  <si>
    <t>HIC117</t>
  </si>
  <si>
    <t>HIC118</t>
  </si>
  <si>
    <t>HIC119</t>
  </si>
  <si>
    <t>HIC120</t>
  </si>
  <si>
    <t>HIC121</t>
  </si>
  <si>
    <t>HIC122</t>
  </si>
  <si>
    <t>HIC123</t>
  </si>
  <si>
    <t>HIC124</t>
  </si>
  <si>
    <t>HIC125</t>
  </si>
  <si>
    <t>HIC126</t>
  </si>
  <si>
    <t>HIC127</t>
  </si>
  <si>
    <t>HIC128</t>
  </si>
  <si>
    <t>HIC129</t>
  </si>
  <si>
    <t>HIC130</t>
  </si>
  <si>
    <t>HIC131</t>
  </si>
  <si>
    <t>HIC132</t>
  </si>
  <si>
    <t>HIC133</t>
  </si>
  <si>
    <t>HIC134</t>
  </si>
  <si>
    <t>HIC135</t>
  </si>
  <si>
    <t>HIC136</t>
  </si>
  <si>
    <t>HIC137</t>
  </si>
  <si>
    <t>HIC138</t>
  </si>
  <si>
    <t>HIC139</t>
  </si>
  <si>
    <t>HIC140</t>
  </si>
  <si>
    <t>HIC141</t>
  </si>
  <si>
    <t>HIC142</t>
  </si>
  <si>
    <t>HIC143</t>
  </si>
  <si>
    <t>HIC144</t>
  </si>
  <si>
    <t>HIC145</t>
  </si>
  <si>
    <t>HIC146</t>
  </si>
  <si>
    <t>HIC147</t>
  </si>
  <si>
    <t>HIC148</t>
  </si>
  <si>
    <t>HIC149</t>
  </si>
  <si>
    <t>HIC150</t>
  </si>
  <si>
    <t>HIC151</t>
  </si>
  <si>
    <t>HIC152</t>
  </si>
  <si>
    <t>HIC153</t>
  </si>
  <si>
    <t>HIC154</t>
  </si>
  <si>
    <t>HIC155</t>
  </si>
  <si>
    <t>HIC156</t>
  </si>
  <si>
    <t>HIC157</t>
  </si>
  <si>
    <t>HIC158</t>
  </si>
  <si>
    <t>HIC159</t>
  </si>
  <si>
    <t>HIC160</t>
  </si>
  <si>
    <t>HIC161</t>
  </si>
  <si>
    <t>HIC162</t>
  </si>
  <si>
    <t>HIC163</t>
  </si>
  <si>
    <t>HIC164</t>
  </si>
  <si>
    <t>HIC165</t>
  </si>
  <si>
    <t>HIC166</t>
  </si>
  <si>
    <t>HIC167</t>
  </si>
  <si>
    <t>GM12878</t>
  </si>
  <si>
    <t>dilution</t>
  </si>
  <si>
    <t>HindIII</t>
  </si>
  <si>
    <t>y</t>
  </si>
  <si>
    <t>NcoI</t>
  </si>
  <si>
    <t>n</t>
  </si>
  <si>
    <t>MspI</t>
  </si>
  <si>
    <t>in situ</t>
  </si>
  <si>
    <t>MboI</t>
  </si>
  <si>
    <t>KBM7</t>
  </si>
  <si>
    <t>pellet</t>
  </si>
  <si>
    <t>supernatant</t>
  </si>
  <si>
    <t>Library</t>
  </si>
  <si>
    <t>Cell type</t>
  </si>
  <si>
    <t>Protocol used</t>
  </si>
  <si>
    <t>Restriction Enzyme</t>
  </si>
  <si>
    <t>Biotinylated base used</t>
  </si>
  <si>
    <t>Total Sequenced Reads</t>
  </si>
  <si>
    <t>Total Contacts</t>
  </si>
  <si>
    <t>bio-dCTP</t>
  </si>
  <si>
    <t>bio-dATP</t>
  </si>
  <si>
    <t>Ligation Volume</t>
  </si>
  <si>
    <t>1ml</t>
  </si>
  <si>
    <t>1.2ml</t>
  </si>
  <si>
    <t>8ml</t>
  </si>
  <si>
    <t>5ml</t>
  </si>
  <si>
    <t>tethered in situ</t>
  </si>
  <si>
    <t>agar in situ</t>
  </si>
  <si>
    <t>in situ (3 day Hi-C)</t>
  </si>
  <si>
    <t>NcoI,MspI,BspHI</t>
  </si>
  <si>
    <t>bio-dUTP</t>
  </si>
  <si>
    <t>Primary GM12878 in situ Hi-C</t>
  </si>
  <si>
    <t>Replicate GM12878 in situ Hi-C</t>
  </si>
  <si>
    <t xml:space="preserve">GM12878 dilution Hi-C </t>
  </si>
  <si>
    <t>IMR90 in situ Hi-C</t>
  </si>
  <si>
    <t>HMEC in situ Hi-C</t>
  </si>
  <si>
    <t>NHEK in situ Hi-C</t>
  </si>
  <si>
    <t>K562 in situ Hi-C</t>
  </si>
  <si>
    <t>KBM7 in situ Hi-C</t>
  </si>
  <si>
    <t>IMR90 dilution Hi-C</t>
  </si>
  <si>
    <t xml:space="preserve">HMEC dilution Hi-C </t>
  </si>
  <si>
    <t>NHEK dilution Hi-C</t>
  </si>
  <si>
    <t>Other MiSeq experiments</t>
  </si>
  <si>
    <t>CH12 mouse lymphoblast in situ Hi-C</t>
  </si>
  <si>
    <t>CH12 mouse lymphoblast dilution Hi-C</t>
  </si>
  <si>
    <t>GM12878 agar in situ Hi-C</t>
  </si>
  <si>
    <t>GM12878 pellet/supernatant Hi-C</t>
  </si>
  <si>
    <t>Crosslinking Conditions</t>
  </si>
  <si>
    <t>1% FA, 10min, RT</t>
  </si>
  <si>
    <t>1.3% FA, 10min, RT</t>
  </si>
  <si>
    <t>1% FA, 3min, RT</t>
  </si>
  <si>
    <t>1% FA, 1min, RT</t>
  </si>
  <si>
    <t>1% FA, 5min, RT</t>
  </si>
  <si>
    <t>1% FA, 7min, RT</t>
  </si>
  <si>
    <t>bio-dUTP (Tri-Link)</t>
  </si>
  <si>
    <t>TOTAL PRIMARY</t>
  </si>
  <si>
    <t>TOTAL REPLICATE</t>
  </si>
  <si>
    <t>TOTAL DILUTION</t>
  </si>
  <si>
    <t>TOTAL IMR90 in situ</t>
  </si>
  <si>
    <t>TOTAL HMEC in situ</t>
  </si>
  <si>
    <t>TOTAL K562 in situ</t>
  </si>
  <si>
    <t>TOTAL NHEK in situ</t>
  </si>
  <si>
    <t>TOTAL KBM7 in situ</t>
  </si>
  <si>
    <t xml:space="preserve">GM12878 </t>
  </si>
  <si>
    <t>TOTAL CH12 mouse lymphoblast in situ</t>
  </si>
  <si>
    <t>TOTAL MiSeq</t>
  </si>
  <si>
    <t>GRAND TOTAL</t>
  </si>
  <si>
    <t>GM12878 in-situ Hi-C (DpnII)</t>
  </si>
  <si>
    <t>DpnII</t>
  </si>
  <si>
    <t>TOTAL GM12878 in-situ DpnII</t>
  </si>
  <si>
    <t>HUVEC in-situ Hi-C</t>
  </si>
  <si>
    <t>HUVEC</t>
  </si>
  <si>
    <t>TOTAL HUVEC in situ</t>
  </si>
  <si>
    <t>HUVEC dilution Hi-C</t>
  </si>
  <si>
    <t>HeLa in situ Hi-C</t>
  </si>
  <si>
    <t>TOTAL HeLA in situ</t>
  </si>
  <si>
    <t>0.6ml</t>
  </si>
  <si>
    <t>1% FA, 2min, RT</t>
  </si>
  <si>
    <t>1% FA, 10min, 37C</t>
  </si>
  <si>
    <t>Biological Replicate number</t>
  </si>
  <si>
    <t>HeLa</t>
  </si>
  <si>
    <t>ENCODE Batch 1 GM12878  in-situ Hi-C</t>
  </si>
  <si>
    <t>ENCODE Batch 2 GM12878  in-situ Hi-C</t>
  </si>
  <si>
    <t>HIC001</t>
  </si>
  <si>
    <t>HIC002</t>
  </si>
  <si>
    <t>HIC003</t>
  </si>
  <si>
    <t>HIC004</t>
  </si>
  <si>
    <t>HIC005</t>
  </si>
  <si>
    <t>HIC006</t>
  </si>
  <si>
    <t>HIC007</t>
  </si>
  <si>
    <t>HIC008</t>
  </si>
  <si>
    <t>HIC009</t>
  </si>
  <si>
    <t>HIC010</t>
  </si>
  <si>
    <t>HIC011</t>
  </si>
  <si>
    <t>Included in Fig S8 APA histogram?</t>
  </si>
  <si>
    <t>Human Umbilical Vein Endothelial (HUVEC)</t>
  </si>
  <si>
    <t>CC-2517</t>
  </si>
  <si>
    <t>Human Cervical Carcinoma</t>
  </si>
  <si>
    <t>HeLa-S3 (CCL-2.2)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</si>
</sst>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indexed="8"/>
      <name val="Calibri"/>
      <family val="2"/>
    </font>
    <font>
      <sz val="8"/>
      <name val="Verdana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3" fontId="10" fillId="0" borderId="0" xfId="0" applyNumberFormat="1" applyFont="1"/>
    <xf numFmtId="3" fontId="0" fillId="0" borderId="0" xfId="0" applyNumberFormat="1"/>
    <xf numFmtId="3" fontId="4" fillId="0" borderId="0" xfId="0" applyNumberFormat="1" applyFont="1"/>
    <xf numFmtId="0" fontId="4" fillId="0" borderId="0" xfId="0" applyFont="1"/>
    <xf numFmtId="0" fontId="1" fillId="0" borderId="0" xfId="0" applyFont="1"/>
    <xf numFmtId="3" fontId="0" fillId="0" borderId="0" xfId="0" applyNumberFormat="1"/>
    <xf numFmtId="3" fontId="5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wrapText="1"/>
    </xf>
    <xf numFmtId="3" fontId="1" fillId="0" borderId="0" xfId="0" applyNumberFormat="1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3" fontId="4" fillId="0" borderId="0" xfId="0" applyNumberFormat="1" applyFont="1"/>
    <xf numFmtId="0" fontId="0" fillId="0" borderId="0" xfId="0" applyFont="1" applyAlignment="1">
      <alignment horizontal="left"/>
    </xf>
    <xf numFmtId="3" fontId="7" fillId="0" borderId="0" xfId="0" applyNumberFormat="1" applyFont="1"/>
    <xf numFmtId="3" fontId="0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/>
    <xf numFmtId="0" fontId="7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/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67"/>
  <sheetViews>
    <sheetView tabSelected="1" workbookViewId="0">
      <pane ySplit="1" topLeftCell="A202" activePane="bottomLeft" state="frozen"/>
      <selection pane="bottomLeft" activeCell="I181" sqref="I181"/>
    </sheetView>
  </sheetViews>
  <sheetFormatPr baseColWidth="10" defaultRowHeight="15" x14ac:dyDescent="0"/>
  <cols>
    <col min="1" max="1" width="15.83203125" style="19" customWidth="1"/>
    <col min="2" max="2" width="14.83203125" bestFit="1" customWidth="1"/>
    <col min="3" max="3" width="11.1640625" style="29" customWidth="1"/>
    <col min="4" max="4" width="20.33203125" bestFit="1" customWidth="1"/>
    <col min="5" max="5" width="14.1640625" customWidth="1"/>
    <col min="6" max="6" width="17.33203125" customWidth="1"/>
    <col min="7" max="7" width="16" customWidth="1"/>
    <col min="8" max="8" width="8" customWidth="1"/>
    <col min="9" max="9" width="11" style="29" customWidth="1"/>
    <col min="10" max="10" width="14.5" style="6" customWidth="1"/>
    <col min="11" max="11" width="15" style="6" bestFit="1" customWidth="1"/>
  </cols>
  <sheetData>
    <row r="1" spans="1:11" ht="59" customHeight="1">
      <c r="A1" s="36" t="s">
        <v>230</v>
      </c>
      <c r="B1" s="9" t="s">
        <v>231</v>
      </c>
      <c r="C1" s="34" t="s">
        <v>297</v>
      </c>
      <c r="D1" s="9" t="s">
        <v>232</v>
      </c>
      <c r="E1" s="9" t="s">
        <v>233</v>
      </c>
      <c r="F1" s="9" t="s">
        <v>265</v>
      </c>
      <c r="G1" s="9" t="s">
        <v>234</v>
      </c>
      <c r="H1" s="9" t="s">
        <v>239</v>
      </c>
      <c r="I1" s="34" t="s">
        <v>312</v>
      </c>
      <c r="J1" s="10" t="s">
        <v>235</v>
      </c>
      <c r="K1" s="10" t="s">
        <v>236</v>
      </c>
    </row>
    <row r="2" spans="1:11">
      <c r="A2" s="48" t="s">
        <v>249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>
      <c r="A3" s="19" t="s">
        <v>301</v>
      </c>
      <c r="B3" t="s">
        <v>218</v>
      </c>
      <c r="C3" s="29">
        <v>1</v>
      </c>
      <c r="D3" t="s">
        <v>244</v>
      </c>
      <c r="E3" t="s">
        <v>226</v>
      </c>
      <c r="F3" t="s">
        <v>266</v>
      </c>
      <c r="G3" s="4" t="s">
        <v>237</v>
      </c>
      <c r="H3" s="4" t="s">
        <v>241</v>
      </c>
      <c r="I3" s="29" t="s">
        <v>223</v>
      </c>
      <c r="J3" s="6">
        <v>202095066</v>
      </c>
      <c r="K3" s="6">
        <v>148358011</v>
      </c>
    </row>
    <row r="4" spans="1:11">
      <c r="A4" s="19" t="s">
        <v>302</v>
      </c>
      <c r="B4" t="s">
        <v>218</v>
      </c>
      <c r="C4" s="29">
        <v>1</v>
      </c>
      <c r="D4" t="s">
        <v>244</v>
      </c>
      <c r="E4" t="s">
        <v>226</v>
      </c>
      <c r="F4" t="s">
        <v>266</v>
      </c>
      <c r="G4" s="4" t="s">
        <v>237</v>
      </c>
      <c r="H4" s="4" t="s">
        <v>241</v>
      </c>
      <c r="I4" s="29" t="s">
        <v>223</v>
      </c>
      <c r="J4" s="6">
        <v>413230948</v>
      </c>
      <c r="K4" s="6">
        <v>232985572</v>
      </c>
    </row>
    <row r="5" spans="1:11">
      <c r="A5" s="19" t="s">
        <v>303</v>
      </c>
      <c r="B5" t="s">
        <v>218</v>
      </c>
      <c r="C5" s="29">
        <v>1</v>
      </c>
      <c r="D5" t="s">
        <v>225</v>
      </c>
      <c r="E5" t="s">
        <v>226</v>
      </c>
      <c r="F5" t="s">
        <v>266</v>
      </c>
      <c r="G5" s="4" t="s">
        <v>238</v>
      </c>
      <c r="H5" t="s">
        <v>241</v>
      </c>
      <c r="I5" s="29" t="s">
        <v>223</v>
      </c>
      <c r="J5" s="6">
        <v>486848169</v>
      </c>
      <c r="K5" s="6">
        <v>393983023</v>
      </c>
    </row>
    <row r="6" spans="1:11">
      <c r="A6" s="19" t="s">
        <v>304</v>
      </c>
      <c r="B6" t="s">
        <v>218</v>
      </c>
      <c r="C6" s="29">
        <v>1</v>
      </c>
      <c r="D6" t="s">
        <v>225</v>
      </c>
      <c r="E6" t="s">
        <v>226</v>
      </c>
      <c r="F6" t="s">
        <v>266</v>
      </c>
      <c r="G6" s="4" t="s">
        <v>238</v>
      </c>
      <c r="H6" t="s">
        <v>241</v>
      </c>
      <c r="I6" s="29" t="s">
        <v>223</v>
      </c>
      <c r="J6" s="7">
        <v>160649365</v>
      </c>
      <c r="K6" s="7">
        <v>130829245</v>
      </c>
    </row>
    <row r="7" spans="1:11">
      <c r="A7" s="19" t="s">
        <v>305</v>
      </c>
      <c r="B7" t="s">
        <v>218</v>
      </c>
      <c r="C7" s="29">
        <v>1</v>
      </c>
      <c r="D7" t="s">
        <v>225</v>
      </c>
      <c r="E7" t="s">
        <v>226</v>
      </c>
      <c r="F7" t="s">
        <v>266</v>
      </c>
      <c r="G7" s="4" t="s">
        <v>238</v>
      </c>
      <c r="H7" t="s">
        <v>241</v>
      </c>
      <c r="I7" s="29" t="s">
        <v>223</v>
      </c>
      <c r="J7" s="6">
        <v>304049399</v>
      </c>
      <c r="K7" s="6">
        <v>247790014</v>
      </c>
    </row>
    <row r="8" spans="1:11">
      <c r="A8" s="19" t="s">
        <v>306</v>
      </c>
      <c r="B8" t="s">
        <v>218</v>
      </c>
      <c r="C8" s="29">
        <v>1</v>
      </c>
      <c r="D8" t="s">
        <v>225</v>
      </c>
      <c r="E8" t="s">
        <v>226</v>
      </c>
      <c r="F8" t="s">
        <v>266</v>
      </c>
      <c r="G8" s="4" t="s">
        <v>238</v>
      </c>
      <c r="H8" t="s">
        <v>241</v>
      </c>
      <c r="I8" s="29" t="s">
        <v>223</v>
      </c>
      <c r="J8" s="6">
        <v>153771943</v>
      </c>
      <c r="K8" s="6">
        <v>126776812</v>
      </c>
    </row>
    <row r="9" spans="1:11">
      <c r="A9" s="19" t="s">
        <v>307</v>
      </c>
      <c r="B9" t="s">
        <v>218</v>
      </c>
      <c r="C9" s="29">
        <v>1</v>
      </c>
      <c r="D9" t="s">
        <v>225</v>
      </c>
      <c r="E9" t="s">
        <v>226</v>
      </c>
      <c r="F9" t="s">
        <v>266</v>
      </c>
      <c r="G9" s="4" t="s">
        <v>238</v>
      </c>
      <c r="H9" t="s">
        <v>241</v>
      </c>
      <c r="I9" s="29" t="s">
        <v>223</v>
      </c>
      <c r="J9" s="6">
        <v>182893710</v>
      </c>
      <c r="K9" s="6">
        <v>148770483</v>
      </c>
    </row>
    <row r="10" spans="1:11">
      <c r="A10" s="19" t="s">
        <v>308</v>
      </c>
      <c r="B10" t="s">
        <v>218</v>
      </c>
      <c r="C10" s="29">
        <v>1</v>
      </c>
      <c r="D10" t="s">
        <v>225</v>
      </c>
      <c r="E10" t="s">
        <v>226</v>
      </c>
      <c r="F10" t="s">
        <v>266</v>
      </c>
      <c r="G10" s="4" t="s">
        <v>238</v>
      </c>
      <c r="H10" t="s">
        <v>241</v>
      </c>
      <c r="I10" s="29" t="s">
        <v>223</v>
      </c>
      <c r="J10" s="6">
        <v>212099519</v>
      </c>
      <c r="K10" s="6">
        <v>162374252</v>
      </c>
    </row>
    <row r="11" spans="1:11">
      <c r="A11" s="19" t="s">
        <v>309</v>
      </c>
      <c r="B11" t="s">
        <v>218</v>
      </c>
      <c r="C11" s="29">
        <v>1</v>
      </c>
      <c r="D11" t="s">
        <v>225</v>
      </c>
      <c r="E11" t="s">
        <v>226</v>
      </c>
      <c r="F11" t="s">
        <v>266</v>
      </c>
      <c r="G11" s="4" t="s">
        <v>238</v>
      </c>
      <c r="H11" t="s">
        <v>241</v>
      </c>
      <c r="I11" s="29" t="s">
        <v>223</v>
      </c>
      <c r="J11" s="6">
        <v>117634613</v>
      </c>
      <c r="K11" s="6">
        <v>94570176</v>
      </c>
    </row>
    <row r="12" spans="1:11">
      <c r="A12" s="19" t="s">
        <v>310</v>
      </c>
      <c r="B12" t="s">
        <v>218</v>
      </c>
      <c r="C12" s="29">
        <v>1</v>
      </c>
      <c r="D12" t="s">
        <v>225</v>
      </c>
      <c r="E12" t="s">
        <v>226</v>
      </c>
      <c r="F12" t="s">
        <v>266</v>
      </c>
      <c r="G12" s="4" t="s">
        <v>238</v>
      </c>
      <c r="H12" t="s">
        <v>241</v>
      </c>
      <c r="I12" s="29" t="s">
        <v>223</v>
      </c>
      <c r="J12" s="6">
        <v>55813939</v>
      </c>
      <c r="K12" s="6">
        <v>46510588</v>
      </c>
    </row>
    <row r="13" spans="1:11">
      <c r="A13" s="19" t="s">
        <v>311</v>
      </c>
      <c r="B13" t="s">
        <v>218</v>
      </c>
      <c r="C13" s="29">
        <v>1</v>
      </c>
      <c r="D13" t="s">
        <v>225</v>
      </c>
      <c r="E13" t="s">
        <v>226</v>
      </c>
      <c r="F13" t="s">
        <v>266</v>
      </c>
      <c r="G13" s="4" t="s">
        <v>238</v>
      </c>
      <c r="H13" t="s">
        <v>241</v>
      </c>
      <c r="I13" s="29" t="s">
        <v>223</v>
      </c>
      <c r="J13" s="6">
        <v>55817881</v>
      </c>
      <c r="K13" s="6">
        <v>45743329</v>
      </c>
    </row>
    <row r="14" spans="1:11">
      <c r="A14" s="19" t="s">
        <v>62</v>
      </c>
      <c r="B14" t="s">
        <v>218</v>
      </c>
      <c r="C14" s="29">
        <v>1</v>
      </c>
      <c r="D14" t="s">
        <v>225</v>
      </c>
      <c r="E14" t="s">
        <v>226</v>
      </c>
      <c r="F14" t="s">
        <v>266</v>
      </c>
      <c r="G14" s="4" t="s">
        <v>238</v>
      </c>
      <c r="H14" t="s">
        <v>241</v>
      </c>
      <c r="I14" s="29" t="s">
        <v>223</v>
      </c>
      <c r="J14" s="6">
        <v>194217179</v>
      </c>
      <c r="K14" s="6">
        <v>144362539</v>
      </c>
    </row>
    <row r="15" spans="1:11">
      <c r="A15" s="19" t="s">
        <v>63</v>
      </c>
      <c r="B15" t="s">
        <v>218</v>
      </c>
      <c r="C15" s="29">
        <v>1</v>
      </c>
      <c r="D15" t="s">
        <v>225</v>
      </c>
      <c r="E15" t="s">
        <v>226</v>
      </c>
      <c r="F15" t="s">
        <v>266</v>
      </c>
      <c r="G15" s="4" t="s">
        <v>238</v>
      </c>
      <c r="H15" t="s">
        <v>241</v>
      </c>
      <c r="I15" s="29" t="s">
        <v>223</v>
      </c>
      <c r="J15" s="7">
        <v>84913545</v>
      </c>
      <c r="K15" s="7">
        <v>60768266</v>
      </c>
    </row>
    <row r="16" spans="1:11">
      <c r="A16" s="19" t="s">
        <v>64</v>
      </c>
      <c r="B16" t="s">
        <v>218</v>
      </c>
      <c r="C16" s="29">
        <v>1</v>
      </c>
      <c r="D16" t="s">
        <v>225</v>
      </c>
      <c r="E16" t="s">
        <v>226</v>
      </c>
      <c r="F16" t="s">
        <v>266</v>
      </c>
      <c r="G16" s="4" t="s">
        <v>238</v>
      </c>
      <c r="H16" t="s">
        <v>241</v>
      </c>
      <c r="I16" s="29" t="s">
        <v>223</v>
      </c>
      <c r="J16" s="6">
        <v>309986657</v>
      </c>
      <c r="K16" s="6">
        <v>221733196</v>
      </c>
    </row>
    <row r="17" spans="1:11">
      <c r="A17" s="19" t="s">
        <v>65</v>
      </c>
      <c r="B17" t="s">
        <v>218</v>
      </c>
      <c r="C17" s="29">
        <v>1</v>
      </c>
      <c r="D17" t="s">
        <v>225</v>
      </c>
      <c r="E17" t="s">
        <v>226</v>
      </c>
      <c r="F17" t="s">
        <v>266</v>
      </c>
      <c r="G17" s="4" t="s">
        <v>238</v>
      </c>
      <c r="H17" t="s">
        <v>241</v>
      </c>
      <c r="I17" s="29" t="s">
        <v>223</v>
      </c>
      <c r="J17" s="6">
        <v>174114347</v>
      </c>
      <c r="K17" s="6">
        <v>99684024</v>
      </c>
    </row>
    <row r="18" spans="1:11">
      <c r="A18" s="19" t="s">
        <v>66</v>
      </c>
      <c r="B18" t="s">
        <v>218</v>
      </c>
      <c r="C18" s="29">
        <v>1</v>
      </c>
      <c r="D18" t="s">
        <v>225</v>
      </c>
      <c r="E18" t="s">
        <v>226</v>
      </c>
      <c r="F18" t="s">
        <v>266</v>
      </c>
      <c r="G18" s="4" t="s">
        <v>238</v>
      </c>
      <c r="H18" t="s">
        <v>241</v>
      </c>
      <c r="I18" s="29" t="s">
        <v>223</v>
      </c>
      <c r="J18" s="6">
        <v>186171788</v>
      </c>
      <c r="K18" s="6">
        <v>98965718</v>
      </c>
    </row>
    <row r="19" spans="1:11">
      <c r="A19" s="19" t="s">
        <v>67</v>
      </c>
      <c r="B19" t="s">
        <v>218</v>
      </c>
      <c r="C19" s="29">
        <v>1</v>
      </c>
      <c r="D19" t="s">
        <v>225</v>
      </c>
      <c r="E19" t="s">
        <v>226</v>
      </c>
      <c r="F19" t="s">
        <v>266</v>
      </c>
      <c r="G19" s="4" t="s">
        <v>238</v>
      </c>
      <c r="H19" t="s">
        <v>241</v>
      </c>
      <c r="I19" s="29" t="s">
        <v>223</v>
      </c>
      <c r="J19" s="6">
        <v>155717339</v>
      </c>
      <c r="K19" s="7">
        <v>126146087</v>
      </c>
    </row>
    <row r="20" spans="1:11">
      <c r="A20" s="19" t="s">
        <v>68</v>
      </c>
      <c r="B20" t="s">
        <v>218</v>
      </c>
      <c r="C20" s="29">
        <v>1</v>
      </c>
      <c r="D20" t="s">
        <v>225</v>
      </c>
      <c r="E20" t="s">
        <v>226</v>
      </c>
      <c r="F20" t="s">
        <v>266</v>
      </c>
      <c r="G20" s="4" t="s">
        <v>238</v>
      </c>
      <c r="H20" t="s">
        <v>241</v>
      </c>
      <c r="I20" s="29" t="s">
        <v>223</v>
      </c>
      <c r="J20" s="6">
        <v>137165012</v>
      </c>
      <c r="K20" s="6">
        <v>104128302</v>
      </c>
    </row>
    <row r="21" spans="1:11" s="5" customFormat="1">
      <c r="A21" s="45" t="s">
        <v>273</v>
      </c>
      <c r="B21" s="45"/>
      <c r="C21" s="45"/>
      <c r="D21" s="45"/>
      <c r="E21" s="45"/>
      <c r="F21" s="45"/>
      <c r="G21" s="45"/>
      <c r="H21" s="45"/>
      <c r="I21" s="45"/>
      <c r="J21" s="8">
        <f>SUM(J3:J20)</f>
        <v>3587190419</v>
      </c>
      <c r="K21" s="8">
        <f>SUM(K3:K20)</f>
        <v>2634479637</v>
      </c>
    </row>
    <row r="22" spans="1:1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1:11">
      <c r="A23" s="48" t="s">
        <v>250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</row>
    <row r="24" spans="1:11">
      <c r="A24" s="19" t="s">
        <v>69</v>
      </c>
      <c r="B24" t="s">
        <v>218</v>
      </c>
      <c r="C24" s="29">
        <v>2</v>
      </c>
      <c r="D24" t="s">
        <v>244</v>
      </c>
      <c r="E24" t="s">
        <v>226</v>
      </c>
      <c r="F24" t="s">
        <v>266</v>
      </c>
      <c r="G24" t="s">
        <v>238</v>
      </c>
      <c r="H24" t="s">
        <v>243</v>
      </c>
      <c r="I24" s="29" t="s">
        <v>223</v>
      </c>
      <c r="J24" s="6">
        <v>314309612</v>
      </c>
      <c r="K24" s="6">
        <v>226315907</v>
      </c>
    </row>
    <row r="25" spans="1:11">
      <c r="A25" s="19" t="s">
        <v>70</v>
      </c>
      <c r="B25" t="s">
        <v>218</v>
      </c>
      <c r="C25" s="29">
        <v>3</v>
      </c>
      <c r="D25" t="s">
        <v>225</v>
      </c>
      <c r="E25" t="s">
        <v>226</v>
      </c>
      <c r="F25" t="s">
        <v>266</v>
      </c>
      <c r="G25" s="4" t="s">
        <v>237</v>
      </c>
      <c r="H25" t="s">
        <v>241</v>
      </c>
      <c r="I25" s="29" t="s">
        <v>223</v>
      </c>
      <c r="J25" s="6">
        <v>389241982</v>
      </c>
      <c r="K25" s="6">
        <v>297381123</v>
      </c>
    </row>
    <row r="26" spans="1:11">
      <c r="A26" s="19" t="s">
        <v>71</v>
      </c>
      <c r="B26" t="s">
        <v>218</v>
      </c>
      <c r="C26" s="29">
        <v>4</v>
      </c>
      <c r="D26" t="s">
        <v>225</v>
      </c>
      <c r="E26" t="s">
        <v>226</v>
      </c>
      <c r="F26" t="s">
        <v>266</v>
      </c>
      <c r="G26" s="4" t="s">
        <v>238</v>
      </c>
      <c r="H26" t="s">
        <v>241</v>
      </c>
      <c r="I26" s="29" t="s">
        <v>223</v>
      </c>
      <c r="J26" s="6">
        <v>178301500</v>
      </c>
      <c r="K26" s="6">
        <v>141557238</v>
      </c>
    </row>
    <row r="27" spans="1:11">
      <c r="A27" s="19" t="s">
        <v>72</v>
      </c>
      <c r="B27" t="s">
        <v>218</v>
      </c>
      <c r="C27" s="29">
        <v>5</v>
      </c>
      <c r="D27" t="s">
        <v>225</v>
      </c>
      <c r="E27" t="s">
        <v>226</v>
      </c>
      <c r="F27" t="s">
        <v>266</v>
      </c>
      <c r="G27" s="4" t="s">
        <v>238</v>
      </c>
      <c r="H27" t="s">
        <v>241</v>
      </c>
      <c r="I27" s="29" t="s">
        <v>223</v>
      </c>
      <c r="J27" s="6">
        <v>348393345</v>
      </c>
      <c r="K27" s="6">
        <v>255987477</v>
      </c>
    </row>
    <row r="28" spans="1:11">
      <c r="A28" s="19" t="s">
        <v>73</v>
      </c>
      <c r="B28" t="s">
        <v>218</v>
      </c>
      <c r="C28" s="29">
        <v>5</v>
      </c>
      <c r="D28" t="s">
        <v>225</v>
      </c>
      <c r="E28" t="s">
        <v>226</v>
      </c>
      <c r="F28" t="s">
        <v>266</v>
      </c>
      <c r="G28" s="4" t="s">
        <v>238</v>
      </c>
      <c r="H28" t="s">
        <v>241</v>
      </c>
      <c r="I28" s="29" t="s">
        <v>223</v>
      </c>
      <c r="J28" s="6">
        <v>322202135</v>
      </c>
      <c r="K28" s="6">
        <v>244578144</v>
      </c>
    </row>
    <row r="29" spans="1:11">
      <c r="A29" s="19" t="s">
        <v>74</v>
      </c>
      <c r="B29" t="s">
        <v>218</v>
      </c>
      <c r="C29" s="29">
        <v>6</v>
      </c>
      <c r="D29" t="s">
        <v>225</v>
      </c>
      <c r="E29" t="s">
        <v>226</v>
      </c>
      <c r="F29" t="s">
        <v>266</v>
      </c>
      <c r="G29" s="4" t="s">
        <v>238</v>
      </c>
      <c r="H29" t="s">
        <v>241</v>
      </c>
      <c r="I29" s="29" t="s">
        <v>223</v>
      </c>
      <c r="J29" s="6">
        <v>111656957</v>
      </c>
      <c r="K29" s="6">
        <v>87513390</v>
      </c>
    </row>
    <row r="30" spans="1:11">
      <c r="A30" s="19" t="s">
        <v>75</v>
      </c>
      <c r="B30" t="s">
        <v>218</v>
      </c>
      <c r="C30" s="29">
        <v>7</v>
      </c>
      <c r="D30" t="s">
        <v>225</v>
      </c>
      <c r="E30" t="s">
        <v>226</v>
      </c>
      <c r="F30" t="s">
        <v>266</v>
      </c>
      <c r="G30" s="4" t="s">
        <v>238</v>
      </c>
      <c r="H30" t="s">
        <v>241</v>
      </c>
      <c r="I30" s="29" t="s">
        <v>223</v>
      </c>
      <c r="J30" s="6">
        <v>347956701</v>
      </c>
      <c r="K30" s="6">
        <v>280011378</v>
      </c>
    </row>
    <row r="31" spans="1:11">
      <c r="A31" s="19" t="s">
        <v>76</v>
      </c>
      <c r="B31" t="s">
        <v>218</v>
      </c>
      <c r="C31" s="29">
        <v>7</v>
      </c>
      <c r="D31" t="s">
        <v>225</v>
      </c>
      <c r="E31" t="s">
        <v>226</v>
      </c>
      <c r="F31" t="s">
        <v>266</v>
      </c>
      <c r="G31" s="4" t="s">
        <v>238</v>
      </c>
      <c r="H31" t="s">
        <v>241</v>
      </c>
      <c r="I31" s="29" t="s">
        <v>223</v>
      </c>
      <c r="J31" s="6">
        <v>356956797</v>
      </c>
      <c r="K31" s="6">
        <v>289014860</v>
      </c>
    </row>
    <row r="32" spans="1:11">
      <c r="A32" s="19" t="s">
        <v>77</v>
      </c>
      <c r="B32" t="s">
        <v>218</v>
      </c>
      <c r="C32" s="29">
        <v>8</v>
      </c>
      <c r="D32" t="s">
        <v>225</v>
      </c>
      <c r="E32" t="s">
        <v>226</v>
      </c>
      <c r="F32" t="s">
        <v>266</v>
      </c>
      <c r="G32" s="4" t="s">
        <v>238</v>
      </c>
      <c r="H32" t="s">
        <v>241</v>
      </c>
      <c r="I32" s="29" t="s">
        <v>223</v>
      </c>
      <c r="J32" s="6">
        <v>328197634</v>
      </c>
      <c r="K32" s="6">
        <v>262162013</v>
      </c>
    </row>
    <row r="33" spans="1:11">
      <c r="A33" s="19" t="s">
        <v>78</v>
      </c>
      <c r="B33" t="s">
        <v>218</v>
      </c>
      <c r="C33" s="29">
        <v>9</v>
      </c>
      <c r="D33" t="s">
        <v>225</v>
      </c>
      <c r="E33" t="s">
        <v>226</v>
      </c>
      <c r="F33" t="s">
        <v>266</v>
      </c>
      <c r="G33" s="4" t="s">
        <v>238</v>
      </c>
      <c r="H33" t="s">
        <v>241</v>
      </c>
      <c r="I33" s="29" t="s">
        <v>223</v>
      </c>
      <c r="J33" s="6">
        <v>74167365</v>
      </c>
      <c r="K33" s="6">
        <v>58480795</v>
      </c>
    </row>
    <row r="34" spans="1:11">
      <c r="A34" s="19" t="s">
        <v>79</v>
      </c>
      <c r="B34" t="s">
        <v>218</v>
      </c>
      <c r="C34" s="29">
        <v>9</v>
      </c>
      <c r="D34" t="s">
        <v>225</v>
      </c>
      <c r="E34" t="s">
        <v>226</v>
      </c>
      <c r="F34" t="s">
        <v>266</v>
      </c>
      <c r="G34" s="4" t="s">
        <v>238</v>
      </c>
      <c r="H34" t="s">
        <v>241</v>
      </c>
      <c r="I34" s="29" t="s">
        <v>223</v>
      </c>
      <c r="J34" s="6">
        <v>165946030</v>
      </c>
      <c r="K34" s="6">
        <v>129665039</v>
      </c>
    </row>
    <row r="35" spans="1:11" s="5" customFormat="1">
      <c r="A35" s="45" t="s">
        <v>274</v>
      </c>
      <c r="B35" s="45"/>
      <c r="C35" s="45"/>
      <c r="D35" s="45"/>
      <c r="E35" s="45"/>
      <c r="F35" s="45"/>
      <c r="G35" s="45"/>
      <c r="H35" s="45"/>
      <c r="I35" s="45"/>
      <c r="J35" s="8">
        <f>SUM(J24:J34)</f>
        <v>2937330058</v>
      </c>
      <c r="K35" s="8">
        <f>SUM(K24:K34)</f>
        <v>2272667364</v>
      </c>
    </row>
    <row r="36" spans="1:1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</row>
    <row r="37" spans="1:11">
      <c r="A37" s="48" t="s">
        <v>263</v>
      </c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1:11">
      <c r="A38" s="19" t="s">
        <v>80</v>
      </c>
      <c r="B38" t="s">
        <v>218</v>
      </c>
      <c r="C38" s="29">
        <v>8</v>
      </c>
      <c r="D38" t="s">
        <v>245</v>
      </c>
      <c r="E38" t="s">
        <v>226</v>
      </c>
      <c r="F38" t="s">
        <v>266</v>
      </c>
      <c r="G38" s="4" t="s">
        <v>238</v>
      </c>
      <c r="H38" t="s">
        <v>241</v>
      </c>
      <c r="I38" s="29" t="s">
        <v>223</v>
      </c>
      <c r="J38" s="6">
        <v>144634888</v>
      </c>
      <c r="K38" s="6">
        <v>88286057</v>
      </c>
    </row>
    <row r="39" spans="1:11">
      <c r="A39" s="19" t="s">
        <v>81</v>
      </c>
      <c r="B39" t="s">
        <v>218</v>
      </c>
      <c r="C39" s="29">
        <v>8</v>
      </c>
      <c r="D39" t="s">
        <v>245</v>
      </c>
      <c r="E39" t="s">
        <v>226</v>
      </c>
      <c r="F39" t="s">
        <v>266</v>
      </c>
      <c r="G39" s="4" t="s">
        <v>238</v>
      </c>
      <c r="H39" t="s">
        <v>241</v>
      </c>
      <c r="I39" s="29" t="s">
        <v>223</v>
      </c>
      <c r="J39" s="6">
        <v>139062160</v>
      </c>
      <c r="K39" s="6">
        <v>80806927</v>
      </c>
    </row>
    <row r="40" spans="1:1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</row>
    <row r="41" spans="1:11">
      <c r="A41" s="48" t="s">
        <v>264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</row>
    <row r="42" spans="1:11">
      <c r="A42" s="19" t="s">
        <v>82</v>
      </c>
      <c r="B42" t="s">
        <v>218</v>
      </c>
      <c r="C42" s="29">
        <v>8</v>
      </c>
      <c r="D42" t="s">
        <v>228</v>
      </c>
      <c r="E42" t="s">
        <v>226</v>
      </c>
      <c r="F42" t="s">
        <v>266</v>
      </c>
      <c r="G42" s="4" t="s">
        <v>238</v>
      </c>
      <c r="H42" t="s">
        <v>241</v>
      </c>
      <c r="I42" s="29" t="s">
        <v>223</v>
      </c>
      <c r="J42" s="6">
        <v>99388425</v>
      </c>
      <c r="K42" s="6">
        <v>68852323</v>
      </c>
    </row>
    <row r="43" spans="1:11">
      <c r="A43" s="19" t="s">
        <v>83</v>
      </c>
      <c r="B43" t="s">
        <v>218</v>
      </c>
      <c r="C43" s="29">
        <v>8</v>
      </c>
      <c r="D43" t="s">
        <v>229</v>
      </c>
      <c r="E43" t="s">
        <v>226</v>
      </c>
      <c r="F43" t="s">
        <v>266</v>
      </c>
      <c r="G43" s="4" t="s">
        <v>238</v>
      </c>
      <c r="H43" t="s">
        <v>241</v>
      </c>
      <c r="I43" s="29" t="s">
        <v>223</v>
      </c>
      <c r="J43" s="6">
        <v>75258999</v>
      </c>
      <c r="K43" s="6">
        <v>31198582</v>
      </c>
    </row>
    <row r="44" spans="1:1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</row>
    <row r="45" spans="1:11">
      <c r="A45" s="48" t="s">
        <v>251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</row>
    <row r="46" spans="1:11">
      <c r="A46" s="19" t="s">
        <v>84</v>
      </c>
      <c r="B46" t="s">
        <v>218</v>
      </c>
      <c r="C46" s="29">
        <v>10</v>
      </c>
      <c r="D46" t="s">
        <v>219</v>
      </c>
      <c r="E46" t="s">
        <v>220</v>
      </c>
      <c r="F46" t="s">
        <v>266</v>
      </c>
      <c r="G46" t="s">
        <v>237</v>
      </c>
      <c r="H46" t="s">
        <v>242</v>
      </c>
      <c r="I46" s="29" t="s">
        <v>223</v>
      </c>
      <c r="J46" s="7">
        <v>2965711299</v>
      </c>
      <c r="K46" s="18">
        <v>1411675270</v>
      </c>
    </row>
    <row r="47" spans="1:11">
      <c r="A47" s="19" t="s">
        <v>85</v>
      </c>
      <c r="B47" t="s">
        <v>218</v>
      </c>
      <c r="C47" s="29">
        <v>11</v>
      </c>
      <c r="D47" t="s">
        <v>219</v>
      </c>
      <c r="E47" t="s">
        <v>220</v>
      </c>
      <c r="F47" t="s">
        <v>266</v>
      </c>
      <c r="G47" t="s">
        <v>237</v>
      </c>
      <c r="H47" t="s">
        <v>242</v>
      </c>
      <c r="I47" s="29" t="s">
        <v>223</v>
      </c>
      <c r="J47" s="7">
        <v>1195923990</v>
      </c>
      <c r="K47" s="18">
        <v>530928274</v>
      </c>
    </row>
    <row r="48" spans="1:11">
      <c r="A48" s="19" t="s">
        <v>86</v>
      </c>
      <c r="B48" t="s">
        <v>218</v>
      </c>
      <c r="C48" s="29">
        <v>12</v>
      </c>
      <c r="D48" t="s">
        <v>219</v>
      </c>
      <c r="E48" t="s">
        <v>222</v>
      </c>
      <c r="F48" t="s">
        <v>266</v>
      </c>
      <c r="G48" t="s">
        <v>237</v>
      </c>
      <c r="H48" t="s">
        <v>242</v>
      </c>
      <c r="I48" s="29" t="s">
        <v>223</v>
      </c>
      <c r="J48" s="7">
        <v>670863563</v>
      </c>
      <c r="K48" s="18">
        <v>474631795</v>
      </c>
    </row>
    <row r="49" spans="1:11">
      <c r="A49" s="19" t="s">
        <v>87</v>
      </c>
      <c r="B49" t="s">
        <v>218</v>
      </c>
      <c r="C49" s="29">
        <v>12</v>
      </c>
      <c r="D49" t="s">
        <v>219</v>
      </c>
      <c r="E49" t="s">
        <v>220</v>
      </c>
      <c r="F49" t="s">
        <v>266</v>
      </c>
      <c r="G49" t="s">
        <v>237</v>
      </c>
      <c r="H49" t="s">
        <v>242</v>
      </c>
      <c r="I49" s="29" t="s">
        <v>223</v>
      </c>
      <c r="J49" s="6">
        <v>2179251533</v>
      </c>
      <c r="K49" s="18">
        <v>854548167</v>
      </c>
    </row>
    <row r="50" spans="1:11" s="5" customFormat="1">
      <c r="A50" s="45" t="s">
        <v>275</v>
      </c>
      <c r="B50" s="45"/>
      <c r="C50" s="45"/>
      <c r="D50" s="45"/>
      <c r="E50" s="45"/>
      <c r="F50" s="45"/>
      <c r="G50" s="45"/>
      <c r="H50" s="45"/>
      <c r="I50" s="45"/>
      <c r="J50" s="8">
        <f>SUM(J46:J49)</f>
        <v>7011750385</v>
      </c>
      <c r="K50" s="8">
        <f>SUM(K46:K49)</f>
        <v>3271783506</v>
      </c>
    </row>
    <row r="51" spans="1:11" s="11" customForma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spans="1:11" s="11" customFormat="1">
      <c r="A52" s="48" t="s">
        <v>285</v>
      </c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3" spans="1:11" s="11" customFormat="1">
      <c r="A53" s="19" t="s">
        <v>88</v>
      </c>
      <c r="B53" s="13" t="s">
        <v>218</v>
      </c>
      <c r="C53" s="29">
        <v>33</v>
      </c>
      <c r="D53" s="13" t="s">
        <v>225</v>
      </c>
      <c r="E53" s="19" t="s">
        <v>286</v>
      </c>
      <c r="F53" s="17" t="s">
        <v>266</v>
      </c>
      <c r="G53" s="4" t="s">
        <v>238</v>
      </c>
      <c r="H53" s="17" t="s">
        <v>241</v>
      </c>
      <c r="I53" s="19" t="s">
        <v>223</v>
      </c>
      <c r="J53" s="18">
        <v>101689129</v>
      </c>
      <c r="K53" s="18">
        <v>80706254</v>
      </c>
    </row>
    <row r="54" spans="1:11" s="11" customFormat="1">
      <c r="A54" s="19" t="s">
        <v>89</v>
      </c>
      <c r="B54" s="44" t="s">
        <v>218</v>
      </c>
      <c r="C54" s="29">
        <v>33</v>
      </c>
      <c r="D54" s="13" t="s">
        <v>225</v>
      </c>
      <c r="E54" s="19" t="s">
        <v>286</v>
      </c>
      <c r="F54" s="17" t="s">
        <v>266</v>
      </c>
      <c r="G54" s="4" t="s">
        <v>238</v>
      </c>
      <c r="H54" s="17" t="s">
        <v>241</v>
      </c>
      <c r="I54" s="19" t="s">
        <v>223</v>
      </c>
      <c r="J54" s="18">
        <v>100551368</v>
      </c>
      <c r="K54" s="18">
        <v>78636447</v>
      </c>
    </row>
    <row r="55" spans="1:11" s="11" customFormat="1">
      <c r="A55" s="19" t="s">
        <v>90</v>
      </c>
      <c r="B55" s="13" t="s">
        <v>218</v>
      </c>
      <c r="C55" s="29">
        <v>32</v>
      </c>
      <c r="D55" s="13" t="s">
        <v>225</v>
      </c>
      <c r="E55" s="19" t="s">
        <v>286</v>
      </c>
      <c r="F55" s="17" t="s">
        <v>266</v>
      </c>
      <c r="G55" s="4" t="s">
        <v>238</v>
      </c>
      <c r="H55" s="17" t="s">
        <v>241</v>
      </c>
      <c r="I55" s="19" t="s">
        <v>223</v>
      </c>
      <c r="J55" s="18">
        <v>125709561</v>
      </c>
      <c r="K55" s="18">
        <v>94468263</v>
      </c>
    </row>
    <row r="56" spans="1:11" s="11" customFormat="1">
      <c r="A56" s="19" t="s">
        <v>91</v>
      </c>
      <c r="B56" s="13" t="s">
        <v>218</v>
      </c>
      <c r="C56" s="29">
        <v>32</v>
      </c>
      <c r="D56" s="13" t="s">
        <v>225</v>
      </c>
      <c r="E56" s="19" t="s">
        <v>286</v>
      </c>
      <c r="F56" s="17" t="s">
        <v>266</v>
      </c>
      <c r="G56" s="4" t="s">
        <v>238</v>
      </c>
      <c r="H56" s="17" t="s">
        <v>241</v>
      </c>
      <c r="I56" s="19" t="s">
        <v>223</v>
      </c>
      <c r="J56" s="18">
        <v>103175323</v>
      </c>
      <c r="K56" s="18">
        <v>77958951</v>
      </c>
    </row>
    <row r="57" spans="1:11" s="11" customFormat="1">
      <c r="A57" s="19" t="s">
        <v>92</v>
      </c>
      <c r="B57" s="13" t="s">
        <v>218</v>
      </c>
      <c r="C57" s="29">
        <v>33</v>
      </c>
      <c r="D57" s="13" t="s">
        <v>225</v>
      </c>
      <c r="E57" s="19" t="s">
        <v>286</v>
      </c>
      <c r="F57" s="17" t="s">
        <v>266</v>
      </c>
      <c r="G57" s="4" t="s">
        <v>238</v>
      </c>
      <c r="H57" s="17" t="s">
        <v>241</v>
      </c>
      <c r="I57" s="19" t="s">
        <v>223</v>
      </c>
      <c r="J57" s="18">
        <v>136425264</v>
      </c>
      <c r="K57" s="18">
        <v>104465604</v>
      </c>
    </row>
    <row r="58" spans="1:11" s="11" customFormat="1">
      <c r="A58" s="52" t="s">
        <v>287</v>
      </c>
      <c r="B58" s="52"/>
      <c r="C58" s="52"/>
      <c r="D58" s="52"/>
      <c r="E58" s="52"/>
      <c r="F58" s="52"/>
      <c r="G58" s="52"/>
      <c r="H58" s="52"/>
      <c r="I58" s="52"/>
      <c r="J58" s="1">
        <f>SUM(J53:J57)</f>
        <v>567550645</v>
      </c>
      <c r="K58" s="20">
        <f>SUM(K53:K57)</f>
        <v>436235519</v>
      </c>
    </row>
    <row r="59" spans="1:11" s="38" customForma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</row>
    <row r="60" spans="1:11">
      <c r="A60" s="48" t="s">
        <v>53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</row>
    <row r="61" spans="1:11" s="25" customFormat="1">
      <c r="A61" s="19" t="s">
        <v>93</v>
      </c>
      <c r="B61" s="39" t="s">
        <v>218</v>
      </c>
      <c r="C61" s="29">
        <v>34</v>
      </c>
      <c r="D61" s="39" t="s">
        <v>60</v>
      </c>
      <c r="E61" s="19" t="s">
        <v>226</v>
      </c>
      <c r="F61" s="39" t="s">
        <v>59</v>
      </c>
      <c r="G61" s="4" t="s">
        <v>238</v>
      </c>
      <c r="H61" s="39" t="s">
        <v>241</v>
      </c>
      <c r="I61" s="19" t="s">
        <v>223</v>
      </c>
      <c r="J61" s="3">
        <v>130383023</v>
      </c>
      <c r="K61" s="18">
        <v>83001094</v>
      </c>
    </row>
    <row r="62" spans="1:11" s="30" customFormat="1">
      <c r="A62" s="19" t="s">
        <v>94</v>
      </c>
      <c r="B62" s="39" t="s">
        <v>218</v>
      </c>
      <c r="C62" s="29">
        <v>35</v>
      </c>
      <c r="D62" s="39" t="s">
        <v>245</v>
      </c>
      <c r="E62" s="19" t="s">
        <v>226</v>
      </c>
      <c r="F62" s="39" t="s">
        <v>59</v>
      </c>
      <c r="G62" s="4" t="s">
        <v>238</v>
      </c>
      <c r="H62" s="39" t="s">
        <v>241</v>
      </c>
      <c r="I62" s="19" t="s">
        <v>223</v>
      </c>
      <c r="J62" s="3">
        <v>59372731</v>
      </c>
      <c r="K62" s="18">
        <v>37813793</v>
      </c>
    </row>
    <row r="63" spans="1:11" s="26" customFormat="1">
      <c r="A63" s="19" t="s">
        <v>95</v>
      </c>
      <c r="B63" s="39" t="s">
        <v>218</v>
      </c>
      <c r="C63" s="29">
        <v>35</v>
      </c>
      <c r="D63" s="39" t="s">
        <v>245</v>
      </c>
      <c r="E63" s="19" t="s">
        <v>226</v>
      </c>
      <c r="F63" s="39" t="s">
        <v>59</v>
      </c>
      <c r="G63" s="4" t="s">
        <v>238</v>
      </c>
      <c r="H63" s="39" t="s">
        <v>241</v>
      </c>
      <c r="I63" s="19" t="s">
        <v>223</v>
      </c>
      <c r="J63" s="3">
        <v>39948679</v>
      </c>
      <c r="K63" s="18">
        <v>9348332</v>
      </c>
    </row>
    <row r="64" spans="1:11" s="25" customFormat="1">
      <c r="A64" s="19" t="s">
        <v>96</v>
      </c>
      <c r="B64" s="39" t="s">
        <v>218</v>
      </c>
      <c r="C64" s="29">
        <v>35</v>
      </c>
      <c r="D64" s="39" t="s">
        <v>245</v>
      </c>
      <c r="E64" s="19" t="s">
        <v>226</v>
      </c>
      <c r="F64" s="39" t="s">
        <v>59</v>
      </c>
      <c r="G64" s="4" t="s">
        <v>238</v>
      </c>
      <c r="H64" s="39" t="s">
        <v>241</v>
      </c>
      <c r="I64" s="19" t="s">
        <v>223</v>
      </c>
      <c r="J64" s="3">
        <v>65559543</v>
      </c>
      <c r="K64" s="18">
        <v>46240798</v>
      </c>
    </row>
    <row r="65" spans="1:11" s="33" customFormat="1">
      <c r="A65" s="19" t="s">
        <v>97</v>
      </c>
      <c r="B65" s="39" t="s">
        <v>218</v>
      </c>
      <c r="C65" s="29">
        <v>35</v>
      </c>
      <c r="D65" s="39" t="s">
        <v>245</v>
      </c>
      <c r="E65" s="19" t="s">
        <v>226</v>
      </c>
      <c r="F65" s="39" t="s">
        <v>59</v>
      </c>
      <c r="G65" s="4" t="s">
        <v>238</v>
      </c>
      <c r="H65" s="39" t="s">
        <v>241</v>
      </c>
      <c r="I65" s="19" t="s">
        <v>223</v>
      </c>
      <c r="J65" s="2">
        <v>49794361</v>
      </c>
      <c r="K65" s="18">
        <v>16371783</v>
      </c>
    </row>
    <row r="66" spans="1:11" s="26" customFormat="1">
      <c r="A66" s="52" t="s">
        <v>61</v>
      </c>
      <c r="B66" s="52"/>
      <c r="C66" s="52"/>
      <c r="D66" s="52"/>
      <c r="E66" s="52"/>
      <c r="F66" s="52"/>
      <c r="G66" s="52"/>
      <c r="H66" s="52"/>
      <c r="I66" s="52"/>
      <c r="J66" s="20">
        <f>SUM(J61:J65)</f>
        <v>345058337</v>
      </c>
      <c r="K66" s="20">
        <f>SUM(K61:K65)</f>
        <v>192775800</v>
      </c>
    </row>
    <row r="67" spans="1:1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</row>
    <row r="68" spans="1:11">
      <c r="A68" s="48" t="s">
        <v>299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</row>
    <row r="69" spans="1:11">
      <c r="A69" s="31" t="s">
        <v>98</v>
      </c>
      <c r="B69" s="31" t="s">
        <v>218</v>
      </c>
      <c r="C69" s="31">
        <v>13</v>
      </c>
      <c r="D69" s="30" t="s">
        <v>225</v>
      </c>
      <c r="E69" s="31" t="s">
        <v>226</v>
      </c>
      <c r="F69" s="30" t="s">
        <v>266</v>
      </c>
      <c r="G69" s="32" t="s">
        <v>238</v>
      </c>
      <c r="H69" s="30" t="s">
        <v>241</v>
      </c>
      <c r="I69" s="31" t="s">
        <v>223</v>
      </c>
      <c r="J69" s="7">
        <v>97520628</v>
      </c>
      <c r="K69" s="7">
        <v>81902767</v>
      </c>
    </row>
    <row r="70" spans="1:11">
      <c r="B70" s="24"/>
      <c r="D70" s="26"/>
      <c r="E70" s="29"/>
      <c r="F70" s="26"/>
      <c r="G70" s="4"/>
      <c r="H70" s="26"/>
      <c r="J70" s="24"/>
      <c r="K70" s="24"/>
    </row>
    <row r="71" spans="1:11">
      <c r="A71" s="48" t="s">
        <v>300</v>
      </c>
      <c r="B71" s="48"/>
      <c r="C71" s="48"/>
      <c r="D71" s="48"/>
      <c r="E71" s="48"/>
      <c r="F71" s="48"/>
      <c r="G71" s="48"/>
      <c r="H71" s="48"/>
      <c r="I71" s="48"/>
      <c r="J71" s="48"/>
      <c r="K71" s="48"/>
    </row>
    <row r="72" spans="1:11">
      <c r="A72" s="19" t="s">
        <v>99</v>
      </c>
      <c r="B72" s="19" t="s">
        <v>218</v>
      </c>
      <c r="C72" s="19">
        <v>14</v>
      </c>
      <c r="D72" s="33" t="s">
        <v>225</v>
      </c>
      <c r="E72" s="19" t="s">
        <v>226</v>
      </c>
      <c r="F72" s="33" t="s">
        <v>266</v>
      </c>
      <c r="G72" s="4" t="s">
        <v>238</v>
      </c>
      <c r="H72" s="33" t="s">
        <v>241</v>
      </c>
      <c r="I72" s="19" t="s">
        <v>223</v>
      </c>
      <c r="J72" s="7">
        <v>107257628</v>
      </c>
      <c r="K72" s="7">
        <v>88340582</v>
      </c>
    </row>
    <row r="73" spans="1:11">
      <c r="B73" s="24"/>
      <c r="D73" s="24"/>
      <c r="E73" s="24"/>
      <c r="F73" s="24"/>
      <c r="G73" s="24"/>
      <c r="H73" s="24"/>
      <c r="J73" s="24"/>
      <c r="K73" s="24"/>
    </row>
    <row r="74" spans="1:11">
      <c r="A74" s="48" t="s">
        <v>252</v>
      </c>
      <c r="B74" s="48"/>
      <c r="C74" s="48"/>
      <c r="D74" s="48"/>
      <c r="E74" s="48"/>
      <c r="F74" s="48"/>
      <c r="G74" s="48"/>
      <c r="H74" s="48"/>
      <c r="I74" s="48"/>
      <c r="J74" s="48"/>
      <c r="K74" s="48"/>
    </row>
    <row r="75" spans="1:11" s="5" customFormat="1">
      <c r="A75" s="19" t="s">
        <v>100</v>
      </c>
      <c r="B75" t="s">
        <v>31</v>
      </c>
      <c r="C75" s="29">
        <v>1</v>
      </c>
      <c r="D75" t="s">
        <v>225</v>
      </c>
      <c r="E75" t="s">
        <v>226</v>
      </c>
      <c r="F75" t="s">
        <v>266</v>
      </c>
      <c r="G75" s="4" t="s">
        <v>238</v>
      </c>
      <c r="H75" t="s">
        <v>241</v>
      </c>
      <c r="I75" s="29" t="s">
        <v>223</v>
      </c>
      <c r="J75" s="6">
        <v>252725458</v>
      </c>
      <c r="K75" s="6">
        <v>179593204</v>
      </c>
    </row>
    <row r="76" spans="1:11">
      <c r="A76" s="19" t="s">
        <v>101</v>
      </c>
      <c r="B76" t="s">
        <v>31</v>
      </c>
      <c r="C76" s="29">
        <v>1</v>
      </c>
      <c r="D76" t="s">
        <v>225</v>
      </c>
      <c r="E76" t="s">
        <v>226</v>
      </c>
      <c r="F76" t="s">
        <v>266</v>
      </c>
      <c r="G76" s="4" t="s">
        <v>238</v>
      </c>
      <c r="H76" t="s">
        <v>241</v>
      </c>
      <c r="I76" s="29" t="s">
        <v>223</v>
      </c>
      <c r="J76" s="6">
        <v>276809208</v>
      </c>
      <c r="K76" s="6">
        <v>199657173</v>
      </c>
    </row>
    <row r="77" spans="1:11">
      <c r="A77" s="19" t="s">
        <v>102</v>
      </c>
      <c r="B77" t="s">
        <v>31</v>
      </c>
      <c r="C77" s="29">
        <v>1</v>
      </c>
      <c r="D77" t="s">
        <v>225</v>
      </c>
      <c r="E77" t="s">
        <v>226</v>
      </c>
      <c r="F77" t="s">
        <v>266</v>
      </c>
      <c r="G77" s="4" t="s">
        <v>238</v>
      </c>
      <c r="H77" t="s">
        <v>241</v>
      </c>
      <c r="I77" s="29" t="s">
        <v>223</v>
      </c>
      <c r="J77" s="6">
        <v>26448232</v>
      </c>
      <c r="K77" s="6">
        <v>21641031</v>
      </c>
    </row>
    <row r="78" spans="1:11">
      <c r="A78" s="19" t="s">
        <v>103</v>
      </c>
      <c r="B78" t="s">
        <v>31</v>
      </c>
      <c r="C78" s="29">
        <v>1</v>
      </c>
      <c r="D78" t="s">
        <v>225</v>
      </c>
      <c r="E78" t="s">
        <v>226</v>
      </c>
      <c r="F78" t="s">
        <v>266</v>
      </c>
      <c r="G78" s="4" t="s">
        <v>238</v>
      </c>
      <c r="H78" t="s">
        <v>241</v>
      </c>
      <c r="I78" s="29" t="s">
        <v>223</v>
      </c>
      <c r="J78" s="6">
        <v>117797690</v>
      </c>
      <c r="K78" s="6">
        <v>94002885</v>
      </c>
    </row>
    <row r="79" spans="1:11">
      <c r="A79" s="19" t="s">
        <v>104</v>
      </c>
      <c r="B79" t="s">
        <v>31</v>
      </c>
      <c r="C79" s="29">
        <v>1</v>
      </c>
      <c r="D79" t="s">
        <v>225</v>
      </c>
      <c r="E79" t="s">
        <v>226</v>
      </c>
      <c r="F79" t="s">
        <v>266</v>
      </c>
      <c r="G79" s="4" t="s">
        <v>238</v>
      </c>
      <c r="H79" t="s">
        <v>241</v>
      </c>
      <c r="I79" s="29" t="s">
        <v>223</v>
      </c>
      <c r="J79" s="6">
        <v>240438944</v>
      </c>
      <c r="K79" s="6">
        <v>190666855</v>
      </c>
    </row>
    <row r="80" spans="1:11">
      <c r="A80" s="19" t="s">
        <v>105</v>
      </c>
      <c r="B80" t="s">
        <v>31</v>
      </c>
      <c r="C80" s="29">
        <v>2</v>
      </c>
      <c r="D80" t="s">
        <v>225</v>
      </c>
      <c r="E80" t="s">
        <v>226</v>
      </c>
      <c r="F80" t="s">
        <v>266</v>
      </c>
      <c r="G80" s="4" t="s">
        <v>238</v>
      </c>
      <c r="H80" t="s">
        <v>241</v>
      </c>
      <c r="I80" s="29" t="s">
        <v>223</v>
      </c>
      <c r="J80" s="6">
        <v>289367968</v>
      </c>
      <c r="K80" s="6">
        <v>213069892</v>
      </c>
    </row>
    <row r="81" spans="1:11">
      <c r="A81" s="19" t="s">
        <v>106</v>
      </c>
      <c r="B81" t="s">
        <v>31</v>
      </c>
      <c r="C81" s="29">
        <v>2</v>
      </c>
      <c r="D81" t="s">
        <v>225</v>
      </c>
      <c r="E81" t="s">
        <v>226</v>
      </c>
      <c r="F81" t="s">
        <v>266</v>
      </c>
      <c r="G81" s="4" t="s">
        <v>238</v>
      </c>
      <c r="H81" t="s">
        <v>241</v>
      </c>
      <c r="I81" s="29" t="s">
        <v>223</v>
      </c>
      <c r="J81" s="6">
        <v>331634582</v>
      </c>
      <c r="K81" s="6">
        <v>238042250</v>
      </c>
    </row>
    <row r="82" spans="1:11">
      <c r="A82" s="45" t="s">
        <v>276</v>
      </c>
      <c r="B82" s="45"/>
      <c r="C82" s="45"/>
      <c r="D82" s="45"/>
      <c r="E82" s="45"/>
      <c r="F82" s="45"/>
      <c r="G82" s="45"/>
      <c r="H82" s="45"/>
      <c r="I82" s="45"/>
      <c r="J82" s="8">
        <f>SUM(J75:J81)</f>
        <v>1535222082</v>
      </c>
      <c r="K82" s="8">
        <f>SUM(K75:K81)</f>
        <v>1136673290</v>
      </c>
    </row>
    <row r="83" spans="1:1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</row>
    <row r="84" spans="1:11">
      <c r="A84" s="48" t="s">
        <v>257</v>
      </c>
      <c r="B84" s="48"/>
      <c r="C84" s="48"/>
      <c r="D84" s="48"/>
      <c r="E84" s="48"/>
      <c r="F84" s="48"/>
      <c r="G84" s="48"/>
      <c r="H84" s="48"/>
      <c r="I84" s="48"/>
      <c r="J84" s="48"/>
      <c r="K84" s="48"/>
    </row>
    <row r="85" spans="1:11">
      <c r="A85" s="19" t="s">
        <v>107</v>
      </c>
      <c r="B85" t="s">
        <v>31</v>
      </c>
      <c r="C85" s="29">
        <v>1</v>
      </c>
      <c r="D85" t="s">
        <v>219</v>
      </c>
      <c r="E85" t="s">
        <v>220</v>
      </c>
      <c r="F85" t="s">
        <v>266</v>
      </c>
      <c r="G85" t="s">
        <v>237</v>
      </c>
      <c r="H85" t="s">
        <v>242</v>
      </c>
      <c r="I85" s="29" t="s">
        <v>223</v>
      </c>
      <c r="J85" s="6">
        <v>147914631</v>
      </c>
      <c r="K85" s="6">
        <v>115919855</v>
      </c>
    </row>
    <row r="86" spans="1:1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1:11" s="5" customFormat="1">
      <c r="A87" s="48" t="s">
        <v>253</v>
      </c>
      <c r="B87" s="48"/>
      <c r="C87" s="48"/>
      <c r="D87" s="48"/>
      <c r="E87" s="48"/>
      <c r="F87" s="48"/>
      <c r="G87" s="48"/>
      <c r="H87" s="48"/>
      <c r="I87" s="48"/>
      <c r="J87" s="48"/>
      <c r="K87" s="48"/>
    </row>
    <row r="88" spans="1:11">
      <c r="A88" s="19" t="s">
        <v>108</v>
      </c>
      <c r="B88" t="s">
        <v>29</v>
      </c>
      <c r="C88" s="29">
        <v>1</v>
      </c>
      <c r="D88" t="s">
        <v>225</v>
      </c>
      <c r="E88" t="s">
        <v>226</v>
      </c>
      <c r="F88" t="s">
        <v>266</v>
      </c>
      <c r="G88" s="4" t="s">
        <v>238</v>
      </c>
      <c r="H88" t="s">
        <v>241</v>
      </c>
      <c r="I88" s="29" t="s">
        <v>223</v>
      </c>
      <c r="J88" s="6">
        <v>456577383</v>
      </c>
      <c r="K88" s="6">
        <v>330099360</v>
      </c>
    </row>
    <row r="89" spans="1:11">
      <c r="A89" s="19" t="s">
        <v>109</v>
      </c>
      <c r="B89" t="s">
        <v>29</v>
      </c>
      <c r="C89" s="29">
        <v>2</v>
      </c>
      <c r="D89" t="s">
        <v>225</v>
      </c>
      <c r="E89" t="s">
        <v>226</v>
      </c>
      <c r="F89" t="s">
        <v>266</v>
      </c>
      <c r="G89" s="4" t="s">
        <v>238</v>
      </c>
      <c r="H89" t="s">
        <v>241</v>
      </c>
      <c r="I89" s="29" t="s">
        <v>223</v>
      </c>
      <c r="J89" s="6">
        <v>8919249</v>
      </c>
      <c r="K89" s="6">
        <v>6660201</v>
      </c>
    </row>
    <row r="90" spans="1:11">
      <c r="A90" s="19" t="s">
        <v>110</v>
      </c>
      <c r="B90" t="s">
        <v>29</v>
      </c>
      <c r="C90" s="29">
        <v>2</v>
      </c>
      <c r="D90" t="s">
        <v>225</v>
      </c>
      <c r="E90" t="s">
        <v>226</v>
      </c>
      <c r="F90" t="s">
        <v>266</v>
      </c>
      <c r="G90" s="4" t="s">
        <v>238</v>
      </c>
      <c r="H90" t="s">
        <v>241</v>
      </c>
      <c r="I90" s="29" t="s">
        <v>223</v>
      </c>
      <c r="J90" s="6">
        <v>16358597</v>
      </c>
      <c r="K90" s="6">
        <v>12990428</v>
      </c>
    </row>
    <row r="91" spans="1:11">
      <c r="A91" s="19" t="s">
        <v>111</v>
      </c>
      <c r="B91" t="s">
        <v>29</v>
      </c>
      <c r="C91" s="29">
        <v>2</v>
      </c>
      <c r="D91" t="s">
        <v>225</v>
      </c>
      <c r="E91" t="s">
        <v>226</v>
      </c>
      <c r="F91" t="s">
        <v>266</v>
      </c>
      <c r="G91" s="4" t="s">
        <v>238</v>
      </c>
      <c r="H91" t="s">
        <v>241</v>
      </c>
      <c r="I91" s="29" t="s">
        <v>223</v>
      </c>
      <c r="J91" s="6">
        <v>20327054</v>
      </c>
      <c r="K91" s="6">
        <v>16343168</v>
      </c>
    </row>
    <row r="92" spans="1:11">
      <c r="A92" s="19" t="s">
        <v>112</v>
      </c>
      <c r="B92" t="s">
        <v>29</v>
      </c>
      <c r="C92" s="29">
        <v>2</v>
      </c>
      <c r="D92" t="s">
        <v>225</v>
      </c>
      <c r="E92" t="s">
        <v>226</v>
      </c>
      <c r="F92" t="s">
        <v>266</v>
      </c>
      <c r="G92" s="4" t="s">
        <v>238</v>
      </c>
      <c r="H92" t="s">
        <v>241</v>
      </c>
      <c r="I92" s="29" t="s">
        <v>223</v>
      </c>
      <c r="J92" s="6">
        <v>19298780</v>
      </c>
      <c r="K92" s="6">
        <v>15538115</v>
      </c>
    </row>
    <row r="93" spans="1:11">
      <c r="A93" s="19" t="s">
        <v>113</v>
      </c>
      <c r="B93" t="s">
        <v>29</v>
      </c>
      <c r="C93" s="29">
        <v>2</v>
      </c>
      <c r="D93" t="s">
        <v>225</v>
      </c>
      <c r="E93" t="s">
        <v>226</v>
      </c>
      <c r="F93" t="s">
        <v>266</v>
      </c>
      <c r="G93" s="4" t="s">
        <v>238</v>
      </c>
      <c r="H93" t="s">
        <v>241</v>
      </c>
      <c r="I93" s="29" t="s">
        <v>223</v>
      </c>
      <c r="J93" s="6">
        <v>16911615</v>
      </c>
      <c r="K93" s="6">
        <v>13792032</v>
      </c>
    </row>
    <row r="94" spans="1:11">
      <c r="A94" s="45" t="s">
        <v>277</v>
      </c>
      <c r="B94" s="45"/>
      <c r="C94" s="45"/>
      <c r="D94" s="45"/>
      <c r="E94" s="45"/>
      <c r="F94" s="45"/>
      <c r="G94" s="45"/>
      <c r="H94" s="45"/>
      <c r="I94" s="45"/>
      <c r="J94" s="8">
        <f>SUM(J88:J93)</f>
        <v>538392678</v>
      </c>
      <c r="K94" s="8">
        <f>SUM(K88:K93)</f>
        <v>395423304</v>
      </c>
    </row>
    <row r="95" spans="1:1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1:11" s="5" customFormat="1">
      <c r="A96" s="48" t="s">
        <v>258</v>
      </c>
      <c r="B96" s="48"/>
      <c r="C96" s="48"/>
      <c r="D96" s="48"/>
      <c r="E96" s="48"/>
      <c r="F96" s="48"/>
      <c r="G96" s="48"/>
      <c r="H96" s="48"/>
      <c r="I96" s="48"/>
      <c r="J96" s="48"/>
      <c r="K96" s="48"/>
    </row>
    <row r="97" spans="1:11">
      <c r="A97" s="19" t="s">
        <v>114</v>
      </c>
      <c r="B97" t="s">
        <v>29</v>
      </c>
      <c r="C97" s="29">
        <v>3</v>
      </c>
      <c r="D97" t="s">
        <v>219</v>
      </c>
      <c r="E97" t="s">
        <v>220</v>
      </c>
      <c r="F97" t="s">
        <v>266</v>
      </c>
      <c r="G97" t="s">
        <v>237</v>
      </c>
      <c r="H97" t="s">
        <v>242</v>
      </c>
      <c r="I97" s="29" t="s">
        <v>223</v>
      </c>
      <c r="J97" s="6">
        <v>530973902</v>
      </c>
      <c r="K97" s="6">
        <v>403095885</v>
      </c>
    </row>
    <row r="98" spans="1:1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1:11">
      <c r="A99" s="48" t="s">
        <v>254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</row>
    <row r="100" spans="1:11">
      <c r="A100" s="19" t="s">
        <v>115</v>
      </c>
      <c r="B100" t="s">
        <v>30</v>
      </c>
      <c r="C100" s="29">
        <v>1</v>
      </c>
      <c r="D100" t="s">
        <v>225</v>
      </c>
      <c r="E100" t="s">
        <v>226</v>
      </c>
      <c r="F100" t="s">
        <v>266</v>
      </c>
      <c r="G100" s="4" t="s">
        <v>238</v>
      </c>
      <c r="H100" t="s">
        <v>241</v>
      </c>
      <c r="I100" s="29" t="s">
        <v>223</v>
      </c>
      <c r="J100" s="6">
        <v>229995085</v>
      </c>
      <c r="K100" s="6">
        <v>171515191</v>
      </c>
    </row>
    <row r="101" spans="1:11">
      <c r="A101" s="19" t="s">
        <v>116</v>
      </c>
      <c r="B101" t="s">
        <v>30</v>
      </c>
      <c r="C101" s="29">
        <v>1</v>
      </c>
      <c r="D101" t="s">
        <v>225</v>
      </c>
      <c r="E101" t="s">
        <v>226</v>
      </c>
      <c r="F101" t="s">
        <v>266</v>
      </c>
      <c r="G101" s="4" t="s">
        <v>238</v>
      </c>
      <c r="H101" t="s">
        <v>241</v>
      </c>
      <c r="I101" s="29" t="s">
        <v>223</v>
      </c>
      <c r="J101" s="6">
        <v>306464833</v>
      </c>
      <c r="K101" s="6">
        <v>196697990</v>
      </c>
    </row>
    <row r="102" spans="1:11">
      <c r="A102" s="19" t="s">
        <v>117</v>
      </c>
      <c r="B102" t="s">
        <v>30</v>
      </c>
      <c r="C102" s="29">
        <v>1</v>
      </c>
      <c r="D102" t="s">
        <v>225</v>
      </c>
      <c r="E102" t="s">
        <v>226</v>
      </c>
      <c r="F102" t="s">
        <v>266</v>
      </c>
      <c r="G102" s="4" t="s">
        <v>238</v>
      </c>
      <c r="H102" t="s">
        <v>241</v>
      </c>
      <c r="I102" s="29" t="s">
        <v>223</v>
      </c>
      <c r="J102" s="6">
        <v>536747654</v>
      </c>
      <c r="K102" s="6">
        <v>296686118</v>
      </c>
    </row>
    <row r="103" spans="1:11" s="13" customFormat="1">
      <c r="A103" s="45" t="s">
        <v>279</v>
      </c>
      <c r="B103" s="45"/>
      <c r="C103" s="45"/>
      <c r="D103" s="45"/>
      <c r="E103" s="45"/>
      <c r="F103" s="45"/>
      <c r="G103" s="45"/>
      <c r="H103" s="45"/>
      <c r="I103" s="45"/>
      <c r="J103" s="8">
        <f>SUM(J100:J102)</f>
        <v>1073207572</v>
      </c>
      <c r="K103" s="8">
        <f>SUM(K100:K102)</f>
        <v>664899299</v>
      </c>
    </row>
    <row r="104" spans="1:11" s="13" customForma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</row>
    <row r="105" spans="1:11" s="13" customFormat="1">
      <c r="A105" s="48" t="s">
        <v>259</v>
      </c>
      <c r="B105" s="48"/>
      <c r="C105" s="48"/>
      <c r="D105" s="48"/>
      <c r="E105" s="48"/>
      <c r="F105" s="48"/>
      <c r="G105" s="48"/>
      <c r="H105" s="48"/>
      <c r="I105" s="48"/>
      <c r="J105" s="48"/>
      <c r="K105" s="48"/>
    </row>
    <row r="106" spans="1:11" s="13" customFormat="1">
      <c r="A106" s="19" t="s">
        <v>118</v>
      </c>
      <c r="B106" t="s">
        <v>30</v>
      </c>
      <c r="C106" s="29">
        <v>2</v>
      </c>
      <c r="D106" t="s">
        <v>219</v>
      </c>
      <c r="E106" t="s">
        <v>220</v>
      </c>
      <c r="F106" t="s">
        <v>266</v>
      </c>
      <c r="G106" t="s">
        <v>237</v>
      </c>
      <c r="H106" t="s">
        <v>242</v>
      </c>
      <c r="I106" s="29" t="s">
        <v>223</v>
      </c>
      <c r="J106" s="6">
        <v>274273148</v>
      </c>
      <c r="K106" s="6">
        <v>205416646</v>
      </c>
    </row>
    <row r="107" spans="1:1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</row>
    <row r="108" spans="1:11" s="5" customFormat="1">
      <c r="A108" s="48" t="s">
        <v>255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spans="1:11">
      <c r="A109" s="19" t="s">
        <v>119</v>
      </c>
      <c r="B109" t="s">
        <v>32</v>
      </c>
      <c r="C109" s="29">
        <v>1</v>
      </c>
      <c r="D109" t="s">
        <v>225</v>
      </c>
      <c r="E109" t="s">
        <v>226</v>
      </c>
      <c r="F109" t="s">
        <v>267</v>
      </c>
      <c r="G109" s="4" t="s">
        <v>238</v>
      </c>
      <c r="H109" t="s">
        <v>241</v>
      </c>
      <c r="I109" s="29" t="s">
        <v>223</v>
      </c>
      <c r="J109" s="6">
        <v>456757799</v>
      </c>
      <c r="K109" s="6">
        <v>310243422</v>
      </c>
    </row>
    <row r="110" spans="1:11">
      <c r="A110" s="19" t="s">
        <v>120</v>
      </c>
      <c r="B110" t="s">
        <v>32</v>
      </c>
      <c r="C110" s="29">
        <v>1</v>
      </c>
      <c r="D110" t="s">
        <v>225</v>
      </c>
      <c r="E110" t="s">
        <v>226</v>
      </c>
      <c r="F110" t="s">
        <v>267</v>
      </c>
      <c r="G110" s="4" t="s">
        <v>238</v>
      </c>
      <c r="H110" t="s">
        <v>241</v>
      </c>
      <c r="I110" s="29" t="s">
        <v>223</v>
      </c>
      <c r="J110" s="6">
        <v>591854553</v>
      </c>
      <c r="K110" s="6">
        <v>389060442</v>
      </c>
    </row>
    <row r="111" spans="1:11">
      <c r="A111" s="19" t="s">
        <v>121</v>
      </c>
      <c r="B111" s="13" t="s">
        <v>32</v>
      </c>
      <c r="C111" s="29">
        <v>2</v>
      </c>
      <c r="D111" s="13" t="s">
        <v>225</v>
      </c>
      <c r="E111" s="13" t="s">
        <v>226</v>
      </c>
      <c r="F111" s="17" t="s">
        <v>267</v>
      </c>
      <c r="G111" s="4" t="s">
        <v>238</v>
      </c>
      <c r="H111" s="17" t="s">
        <v>241</v>
      </c>
      <c r="I111" s="29" t="s">
        <v>223</v>
      </c>
      <c r="J111" s="18">
        <v>79905895</v>
      </c>
      <c r="K111" s="18">
        <v>64453847</v>
      </c>
    </row>
    <row r="112" spans="1:11">
      <c r="A112" s="19" t="s">
        <v>122</v>
      </c>
      <c r="B112" s="13" t="s">
        <v>32</v>
      </c>
      <c r="C112" s="29">
        <v>2</v>
      </c>
      <c r="D112" s="13" t="s">
        <v>225</v>
      </c>
      <c r="E112" s="13" t="s">
        <v>226</v>
      </c>
      <c r="F112" s="17" t="s">
        <v>267</v>
      </c>
      <c r="G112" s="4" t="s">
        <v>238</v>
      </c>
      <c r="H112" s="17" t="s">
        <v>241</v>
      </c>
      <c r="I112" s="29" t="s">
        <v>223</v>
      </c>
      <c r="J112" s="18">
        <v>79578049</v>
      </c>
      <c r="K112" s="18">
        <v>52564216</v>
      </c>
    </row>
    <row r="113" spans="1:11">
      <c r="A113" s="19" t="s">
        <v>123</v>
      </c>
      <c r="B113" s="13" t="s">
        <v>32</v>
      </c>
      <c r="C113" s="29">
        <v>2</v>
      </c>
      <c r="D113" s="13" t="s">
        <v>225</v>
      </c>
      <c r="E113" s="13" t="s">
        <v>226</v>
      </c>
      <c r="F113" s="17" t="s">
        <v>267</v>
      </c>
      <c r="G113" s="4" t="s">
        <v>238</v>
      </c>
      <c r="H113" s="17" t="s">
        <v>241</v>
      </c>
      <c r="I113" s="29" t="s">
        <v>223</v>
      </c>
      <c r="J113" s="18">
        <v>77353816</v>
      </c>
      <c r="K113" s="18">
        <v>50840830</v>
      </c>
    </row>
    <row r="114" spans="1:11">
      <c r="A114" s="19" t="s">
        <v>124</v>
      </c>
      <c r="B114" s="13" t="s">
        <v>32</v>
      </c>
      <c r="C114" s="29">
        <v>2</v>
      </c>
      <c r="D114" s="13" t="s">
        <v>225</v>
      </c>
      <c r="E114" s="13" t="s">
        <v>226</v>
      </c>
      <c r="F114" s="17" t="s">
        <v>267</v>
      </c>
      <c r="G114" s="4" t="s">
        <v>238</v>
      </c>
      <c r="H114" s="17" t="s">
        <v>241</v>
      </c>
      <c r="I114" s="29" t="s">
        <v>223</v>
      </c>
      <c r="J114" s="18">
        <v>80778733</v>
      </c>
      <c r="K114" s="18">
        <v>65046110</v>
      </c>
    </row>
    <row r="115" spans="1:11">
      <c r="A115" s="45" t="s">
        <v>278</v>
      </c>
      <c r="B115" s="45"/>
      <c r="C115" s="45"/>
      <c r="D115" s="45"/>
      <c r="E115" s="45"/>
      <c r="F115" s="45"/>
      <c r="G115" s="45"/>
      <c r="H115" s="45"/>
      <c r="I115" s="45"/>
      <c r="J115" s="8">
        <f>SUM(J109:J114)</f>
        <v>1366228845</v>
      </c>
      <c r="K115" s="8">
        <f>SUM(K109:K114)</f>
        <v>932208867</v>
      </c>
    </row>
    <row r="116" spans="1:11" s="5" customForma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</row>
    <row r="117" spans="1:11" s="11" customFormat="1">
      <c r="A117" s="48" t="s">
        <v>256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</row>
    <row r="118" spans="1:11" s="11" customFormat="1">
      <c r="A118" s="19" t="s">
        <v>125</v>
      </c>
      <c r="B118" t="s">
        <v>227</v>
      </c>
      <c r="C118" s="29">
        <v>1</v>
      </c>
      <c r="D118" t="s">
        <v>225</v>
      </c>
      <c r="E118" t="s">
        <v>226</v>
      </c>
      <c r="F118" t="s">
        <v>266</v>
      </c>
      <c r="G118" s="4" t="s">
        <v>238</v>
      </c>
      <c r="H118" t="s">
        <v>241</v>
      </c>
      <c r="I118" s="29" t="s">
        <v>223</v>
      </c>
      <c r="J118" s="6">
        <v>136881938</v>
      </c>
      <c r="K118" s="6">
        <f>110593270-2723948</f>
        <v>107869322</v>
      </c>
    </row>
    <row r="119" spans="1:11" s="11" customFormat="1">
      <c r="A119" s="19" t="s">
        <v>126</v>
      </c>
      <c r="B119" t="s">
        <v>227</v>
      </c>
      <c r="C119" s="29">
        <v>2</v>
      </c>
      <c r="D119" t="s">
        <v>225</v>
      </c>
      <c r="E119" t="s">
        <v>226</v>
      </c>
      <c r="F119" t="s">
        <v>266</v>
      </c>
      <c r="G119" s="4" t="s">
        <v>238</v>
      </c>
      <c r="H119" t="s">
        <v>241</v>
      </c>
      <c r="I119" s="29" t="s">
        <v>223</v>
      </c>
      <c r="J119" s="6">
        <v>332276798</v>
      </c>
      <c r="K119" s="6">
        <v>239907532</v>
      </c>
    </row>
    <row r="120" spans="1:11" s="11" customFormat="1">
      <c r="A120" s="19" t="s">
        <v>127</v>
      </c>
      <c r="B120" t="s">
        <v>227</v>
      </c>
      <c r="C120" s="29">
        <v>2</v>
      </c>
      <c r="D120" t="s">
        <v>225</v>
      </c>
      <c r="E120" t="s">
        <v>226</v>
      </c>
      <c r="F120" t="s">
        <v>266</v>
      </c>
      <c r="G120" s="4" t="s">
        <v>238</v>
      </c>
      <c r="H120" t="s">
        <v>241</v>
      </c>
      <c r="I120" s="29" t="s">
        <v>223</v>
      </c>
      <c r="J120" s="6">
        <v>95822979</v>
      </c>
      <c r="K120" s="6">
        <v>62928699</v>
      </c>
    </row>
    <row r="121" spans="1:11" s="11" customFormat="1">
      <c r="A121" s="19" t="s">
        <v>128</v>
      </c>
      <c r="B121" t="s">
        <v>227</v>
      </c>
      <c r="C121" s="29">
        <v>2</v>
      </c>
      <c r="D121" t="s">
        <v>225</v>
      </c>
      <c r="E121" t="s">
        <v>226</v>
      </c>
      <c r="F121" t="s">
        <v>266</v>
      </c>
      <c r="G121" s="4" t="s">
        <v>238</v>
      </c>
      <c r="H121" t="s">
        <v>241</v>
      </c>
      <c r="I121" s="29" t="s">
        <v>223</v>
      </c>
      <c r="J121" s="6">
        <v>294486683</v>
      </c>
      <c r="K121" s="6">
        <v>203041031</v>
      </c>
    </row>
    <row r="122" spans="1:11" s="11" customFormat="1">
      <c r="A122" s="19" t="s">
        <v>129</v>
      </c>
      <c r="B122" t="s">
        <v>227</v>
      </c>
      <c r="C122" s="29">
        <v>2</v>
      </c>
      <c r="D122" t="s">
        <v>225</v>
      </c>
      <c r="E122" t="s">
        <v>226</v>
      </c>
      <c r="F122" t="s">
        <v>266</v>
      </c>
      <c r="G122" s="4" t="s">
        <v>238</v>
      </c>
      <c r="H122" t="s">
        <v>241</v>
      </c>
      <c r="I122" s="29" t="s">
        <v>223</v>
      </c>
      <c r="J122" s="6">
        <v>388468010</v>
      </c>
      <c r="K122" s="6">
        <v>273166794</v>
      </c>
    </row>
    <row r="123" spans="1:11" s="14" customFormat="1">
      <c r="A123" s="45" t="s">
        <v>280</v>
      </c>
      <c r="B123" s="45"/>
      <c r="C123" s="45"/>
      <c r="D123" s="45"/>
      <c r="E123" s="45"/>
      <c r="F123" s="45"/>
      <c r="G123" s="45"/>
      <c r="H123" s="45"/>
      <c r="I123" s="45"/>
      <c r="J123" s="8">
        <f>SUM(J118:J122)</f>
        <v>1247936408</v>
      </c>
      <c r="K123" s="8">
        <f>SUM(K118:K122)</f>
        <v>886913378</v>
      </c>
    </row>
    <row r="124" spans="1:1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</row>
    <row r="125" spans="1:11" s="17" customFormat="1">
      <c r="A125" s="48" t="s">
        <v>288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</row>
    <row r="126" spans="1:11" s="17" customFormat="1">
      <c r="A126" s="19" t="s">
        <v>130</v>
      </c>
      <c r="B126" s="19" t="s">
        <v>289</v>
      </c>
      <c r="C126" s="19">
        <v>1</v>
      </c>
      <c r="D126" s="13" t="s">
        <v>225</v>
      </c>
      <c r="E126" s="13" t="s">
        <v>226</v>
      </c>
      <c r="F126" s="4" t="s">
        <v>266</v>
      </c>
      <c r="G126" s="4" t="s">
        <v>238</v>
      </c>
      <c r="H126" s="4" t="s">
        <v>241</v>
      </c>
      <c r="I126" s="35" t="s">
        <v>223</v>
      </c>
      <c r="J126" s="21">
        <v>279338805</v>
      </c>
      <c r="K126" s="18">
        <v>178241471</v>
      </c>
    </row>
    <row r="127" spans="1:11" s="17" customFormat="1">
      <c r="A127" s="19" t="s">
        <v>131</v>
      </c>
      <c r="B127" s="19" t="s">
        <v>289</v>
      </c>
      <c r="C127" s="19">
        <v>1</v>
      </c>
      <c r="D127" s="13" t="s">
        <v>225</v>
      </c>
      <c r="E127" s="13" t="s">
        <v>226</v>
      </c>
      <c r="F127" s="4" t="s">
        <v>266</v>
      </c>
      <c r="G127" s="4" t="s">
        <v>238</v>
      </c>
      <c r="H127" s="4" t="s">
        <v>241</v>
      </c>
      <c r="I127" s="35" t="s">
        <v>223</v>
      </c>
      <c r="J127" s="18">
        <v>159625488</v>
      </c>
      <c r="K127" s="18">
        <v>108747619</v>
      </c>
    </row>
    <row r="128" spans="1:11" s="17" customFormat="1">
      <c r="A128" s="19" t="s">
        <v>132</v>
      </c>
      <c r="B128" s="19" t="s">
        <v>289</v>
      </c>
      <c r="C128" s="19">
        <v>1</v>
      </c>
      <c r="D128" s="13" t="s">
        <v>225</v>
      </c>
      <c r="E128" s="13" t="s">
        <v>226</v>
      </c>
      <c r="F128" s="12"/>
      <c r="G128" s="4" t="s">
        <v>238</v>
      </c>
      <c r="H128" s="4" t="s">
        <v>241</v>
      </c>
      <c r="I128" s="35" t="s">
        <v>223</v>
      </c>
      <c r="J128" s="21">
        <v>293144695</v>
      </c>
      <c r="K128" s="18">
        <v>173404405</v>
      </c>
    </row>
    <row r="129" spans="1:11" s="17" customFormat="1">
      <c r="A129" s="51" t="s">
        <v>290</v>
      </c>
      <c r="B129" s="51"/>
      <c r="C129" s="51"/>
      <c r="D129" s="51"/>
      <c r="E129" s="51"/>
      <c r="F129" s="51"/>
      <c r="G129" s="51"/>
      <c r="H129" s="51"/>
      <c r="I129" s="51"/>
      <c r="J129" s="20">
        <f>SUM(J126:J128)</f>
        <v>732108988</v>
      </c>
      <c r="K129" s="20">
        <f>SUM(K126:K128)</f>
        <v>460393495</v>
      </c>
    </row>
    <row r="130" spans="1:11" s="17" customFormat="1">
      <c r="A130" s="19"/>
      <c r="B130" s="22"/>
      <c r="C130" s="23"/>
      <c r="D130" s="22"/>
      <c r="E130" s="22"/>
      <c r="F130" s="22"/>
      <c r="G130" s="22"/>
      <c r="H130" s="22"/>
      <c r="I130" s="37"/>
      <c r="J130" s="20"/>
      <c r="K130" s="20"/>
    </row>
    <row r="131" spans="1:11" s="17" customFormat="1">
      <c r="A131" s="48" t="s">
        <v>291</v>
      </c>
      <c r="B131" s="46"/>
      <c r="C131" s="46"/>
      <c r="D131" s="46"/>
      <c r="E131" s="46"/>
      <c r="F131" s="46"/>
      <c r="G131" s="46"/>
      <c r="H131" s="46"/>
      <c r="I131" s="46"/>
      <c r="J131" s="46"/>
      <c r="K131" s="46"/>
    </row>
    <row r="132" spans="1:11" s="17" customFormat="1">
      <c r="A132" s="19" t="s">
        <v>133</v>
      </c>
      <c r="B132" s="19" t="s">
        <v>289</v>
      </c>
      <c r="C132" s="19">
        <v>1</v>
      </c>
      <c r="D132" s="17" t="s">
        <v>219</v>
      </c>
      <c r="E132" s="17" t="s">
        <v>220</v>
      </c>
      <c r="F132" s="4" t="s">
        <v>266</v>
      </c>
      <c r="G132" s="4" t="s">
        <v>237</v>
      </c>
      <c r="H132" s="27" t="s">
        <v>242</v>
      </c>
      <c r="I132" s="19" t="s">
        <v>223</v>
      </c>
      <c r="J132" s="21">
        <v>160705827</v>
      </c>
      <c r="K132" s="18">
        <v>111975794</v>
      </c>
    </row>
    <row r="133" spans="1:11" s="17" customFormat="1">
      <c r="A133" s="19"/>
      <c r="B133" s="19"/>
      <c r="C133" s="19"/>
      <c r="F133" s="16"/>
      <c r="G133" s="16"/>
      <c r="H133" s="16"/>
      <c r="I133" s="37"/>
      <c r="J133" s="21"/>
      <c r="K133" s="18"/>
    </row>
    <row r="134" spans="1:11" s="17" customFormat="1">
      <c r="A134" s="48" t="s">
        <v>292</v>
      </c>
      <c r="B134" s="46"/>
      <c r="C134" s="46"/>
      <c r="D134" s="46"/>
      <c r="E134" s="46"/>
      <c r="F134" s="46"/>
      <c r="G134" s="46"/>
      <c r="H134" s="46"/>
      <c r="I134" s="46"/>
      <c r="J134" s="46"/>
      <c r="K134" s="46"/>
    </row>
    <row r="135" spans="1:11">
      <c r="A135" s="35" t="s">
        <v>134</v>
      </c>
      <c r="B135" s="4" t="s">
        <v>298</v>
      </c>
      <c r="C135" s="35">
        <v>1</v>
      </c>
      <c r="D135" s="4" t="s">
        <v>225</v>
      </c>
      <c r="E135" s="4" t="s">
        <v>226</v>
      </c>
      <c r="F135" s="4" t="s">
        <v>266</v>
      </c>
      <c r="G135" s="4" t="s">
        <v>238</v>
      </c>
      <c r="H135" s="4" t="s">
        <v>241</v>
      </c>
      <c r="I135" s="35" t="s">
        <v>223</v>
      </c>
      <c r="J135" s="18">
        <v>20968325</v>
      </c>
      <c r="K135" s="18">
        <v>15161624</v>
      </c>
    </row>
    <row r="136" spans="1:11">
      <c r="A136" s="35" t="s">
        <v>135</v>
      </c>
      <c r="B136" s="4" t="s">
        <v>298</v>
      </c>
      <c r="C136" s="35">
        <v>1</v>
      </c>
      <c r="D136" s="4" t="s">
        <v>225</v>
      </c>
      <c r="E136" s="4" t="s">
        <v>226</v>
      </c>
      <c r="F136" s="4" t="s">
        <v>266</v>
      </c>
      <c r="G136" s="4" t="s">
        <v>238</v>
      </c>
      <c r="H136" s="4" t="s">
        <v>241</v>
      </c>
      <c r="I136" s="35" t="s">
        <v>223</v>
      </c>
      <c r="J136" s="18">
        <v>260998415</v>
      </c>
      <c r="K136" s="18">
        <v>161710832</v>
      </c>
    </row>
    <row r="137" spans="1:11">
      <c r="A137" s="35" t="s">
        <v>136</v>
      </c>
      <c r="B137" s="4" t="s">
        <v>298</v>
      </c>
      <c r="C137" s="35">
        <v>1</v>
      </c>
      <c r="D137" s="4" t="s">
        <v>225</v>
      </c>
      <c r="E137" s="4" t="s">
        <v>226</v>
      </c>
      <c r="F137" s="4" t="s">
        <v>266</v>
      </c>
      <c r="G137" s="4" t="s">
        <v>238</v>
      </c>
      <c r="H137" s="4" t="s">
        <v>241</v>
      </c>
      <c r="I137" s="35" t="s">
        <v>223</v>
      </c>
      <c r="J137" s="18">
        <v>410229663</v>
      </c>
      <c r="K137" s="18">
        <v>270101439</v>
      </c>
    </row>
    <row r="138" spans="1:11">
      <c r="A138" s="35" t="s">
        <v>137</v>
      </c>
      <c r="B138" s="4" t="s">
        <v>298</v>
      </c>
      <c r="C138" s="35">
        <v>1</v>
      </c>
      <c r="D138" s="4" t="s">
        <v>225</v>
      </c>
      <c r="E138" s="4" t="s">
        <v>226</v>
      </c>
      <c r="F138" s="4" t="s">
        <v>266</v>
      </c>
      <c r="G138" s="4" t="s">
        <v>238</v>
      </c>
      <c r="H138" s="4" t="s">
        <v>294</v>
      </c>
      <c r="I138" s="35" t="s">
        <v>223</v>
      </c>
      <c r="J138" s="18">
        <v>63173837</v>
      </c>
      <c r="K138" s="18">
        <v>38766766</v>
      </c>
    </row>
    <row r="139" spans="1:11">
      <c r="A139" s="50" t="s">
        <v>293</v>
      </c>
      <c r="B139" s="50"/>
      <c r="C139" s="50"/>
      <c r="D139" s="50"/>
      <c r="E139" s="50"/>
      <c r="F139" s="50"/>
      <c r="G139" s="50"/>
      <c r="H139" s="50"/>
      <c r="I139" s="50"/>
      <c r="J139" s="20">
        <f>SUM(J135:J138)</f>
        <v>755370240</v>
      </c>
      <c r="K139" s="20">
        <v>485740661</v>
      </c>
    </row>
    <row r="140" spans="1:11">
      <c r="B140" s="15"/>
      <c r="D140" s="15"/>
      <c r="E140" s="15"/>
      <c r="F140" s="15"/>
      <c r="G140" s="15"/>
      <c r="H140" s="15"/>
      <c r="J140" s="15"/>
      <c r="K140" s="15"/>
    </row>
    <row r="141" spans="1:11">
      <c r="B141" s="15"/>
      <c r="D141" s="15"/>
      <c r="E141" s="15"/>
      <c r="F141" s="15"/>
      <c r="G141" s="15"/>
      <c r="H141" s="15"/>
      <c r="J141" s="15"/>
      <c r="K141" s="15"/>
    </row>
    <row r="142" spans="1:11">
      <c r="A142" s="48" t="s">
        <v>261</v>
      </c>
      <c r="B142" s="48"/>
      <c r="C142" s="48"/>
      <c r="D142" s="48"/>
      <c r="E142" s="48"/>
      <c r="F142" s="48"/>
      <c r="G142" s="48"/>
      <c r="H142" s="48"/>
      <c r="I142" s="48"/>
      <c r="J142" s="48"/>
      <c r="K142" s="48"/>
    </row>
    <row r="143" spans="1:11">
      <c r="A143" s="19" t="s">
        <v>138</v>
      </c>
      <c r="B143" s="17" t="s">
        <v>33</v>
      </c>
      <c r="C143" s="29">
        <v>1</v>
      </c>
      <c r="D143" s="17" t="s">
        <v>225</v>
      </c>
      <c r="E143" s="17" t="s">
        <v>226</v>
      </c>
      <c r="F143" s="17" t="s">
        <v>266</v>
      </c>
      <c r="G143" s="4" t="s">
        <v>238</v>
      </c>
      <c r="H143" s="17" t="s">
        <v>241</v>
      </c>
      <c r="I143" s="29" t="s">
        <v>223</v>
      </c>
      <c r="J143" s="6">
        <v>112808436</v>
      </c>
      <c r="K143" s="6">
        <v>50945215</v>
      </c>
    </row>
    <row r="144" spans="1:11">
      <c r="A144" s="19" t="s">
        <v>139</v>
      </c>
      <c r="B144" s="17" t="s">
        <v>33</v>
      </c>
      <c r="C144" s="29">
        <v>1</v>
      </c>
      <c r="D144" s="17" t="s">
        <v>225</v>
      </c>
      <c r="E144" s="17" t="s">
        <v>226</v>
      </c>
      <c r="F144" s="17" t="s">
        <v>266</v>
      </c>
      <c r="G144" s="4" t="s">
        <v>238</v>
      </c>
      <c r="H144" s="17" t="s">
        <v>241</v>
      </c>
      <c r="I144" s="29" t="s">
        <v>223</v>
      </c>
      <c r="J144" s="6">
        <v>65920169</v>
      </c>
      <c r="K144" s="6">
        <v>30712009</v>
      </c>
    </row>
    <row r="145" spans="1:11">
      <c r="A145" s="19" t="s">
        <v>140</v>
      </c>
      <c r="B145" s="17" t="s">
        <v>33</v>
      </c>
      <c r="C145" s="29">
        <v>1</v>
      </c>
      <c r="D145" s="17" t="s">
        <v>225</v>
      </c>
      <c r="E145" s="17" t="s">
        <v>226</v>
      </c>
      <c r="F145" s="17" t="s">
        <v>266</v>
      </c>
      <c r="G145" s="4" t="s">
        <v>238</v>
      </c>
      <c r="H145" s="17" t="s">
        <v>241</v>
      </c>
      <c r="I145" s="29" t="s">
        <v>223</v>
      </c>
      <c r="J145" s="6">
        <v>45594869</v>
      </c>
      <c r="K145" s="6">
        <v>28047586</v>
      </c>
    </row>
    <row r="146" spans="1:11">
      <c r="A146" s="19" t="s">
        <v>141</v>
      </c>
      <c r="B146" t="s">
        <v>33</v>
      </c>
      <c r="C146" s="29">
        <v>1</v>
      </c>
      <c r="D146" t="s">
        <v>225</v>
      </c>
      <c r="E146" t="s">
        <v>226</v>
      </c>
      <c r="F146" t="s">
        <v>266</v>
      </c>
      <c r="G146" s="4" t="s">
        <v>238</v>
      </c>
      <c r="H146" t="s">
        <v>241</v>
      </c>
      <c r="I146" s="29" t="s">
        <v>223</v>
      </c>
      <c r="J146" s="6">
        <v>78650514</v>
      </c>
      <c r="K146" s="6">
        <v>37112775</v>
      </c>
    </row>
    <row r="147" spans="1:11">
      <c r="A147" s="19" t="s">
        <v>142</v>
      </c>
      <c r="B147" t="s">
        <v>33</v>
      </c>
      <c r="C147" s="29">
        <v>1</v>
      </c>
      <c r="D147" t="s">
        <v>225</v>
      </c>
      <c r="E147" t="s">
        <v>226</v>
      </c>
      <c r="F147" t="s">
        <v>266</v>
      </c>
      <c r="G147" s="4" t="s">
        <v>238</v>
      </c>
      <c r="H147" t="s">
        <v>241</v>
      </c>
      <c r="I147" s="29" t="s">
        <v>223</v>
      </c>
      <c r="J147" s="6">
        <v>58710214</v>
      </c>
      <c r="K147" s="6">
        <v>37756143</v>
      </c>
    </row>
    <row r="148" spans="1:11">
      <c r="A148" s="19" t="s">
        <v>143</v>
      </c>
      <c r="B148" t="s">
        <v>33</v>
      </c>
      <c r="C148" s="29">
        <v>1</v>
      </c>
      <c r="D148" t="s">
        <v>225</v>
      </c>
      <c r="E148" t="s">
        <v>226</v>
      </c>
      <c r="F148" t="s">
        <v>266</v>
      </c>
      <c r="G148" s="4" t="s">
        <v>238</v>
      </c>
      <c r="H148" t="s">
        <v>241</v>
      </c>
      <c r="I148" s="29" t="s">
        <v>223</v>
      </c>
      <c r="J148" s="6">
        <v>28384394</v>
      </c>
      <c r="K148" s="6">
        <v>16875886</v>
      </c>
    </row>
    <row r="149" spans="1:11">
      <c r="A149" s="19" t="s">
        <v>144</v>
      </c>
      <c r="B149" t="s">
        <v>33</v>
      </c>
      <c r="C149" s="29">
        <v>1</v>
      </c>
      <c r="D149" t="s">
        <v>225</v>
      </c>
      <c r="E149" t="s">
        <v>226</v>
      </c>
      <c r="F149" t="s">
        <v>266</v>
      </c>
      <c r="G149" s="4" t="s">
        <v>238</v>
      </c>
      <c r="H149" t="s">
        <v>241</v>
      </c>
      <c r="I149" s="29" t="s">
        <v>223</v>
      </c>
      <c r="J149" s="6">
        <v>149636233</v>
      </c>
      <c r="K149" s="6">
        <v>56894390</v>
      </c>
    </row>
    <row r="150" spans="1:11">
      <c r="A150" s="19" t="s">
        <v>145</v>
      </c>
      <c r="B150" t="s">
        <v>33</v>
      </c>
      <c r="C150" s="29">
        <v>1</v>
      </c>
      <c r="D150" t="s">
        <v>225</v>
      </c>
      <c r="E150" t="s">
        <v>226</v>
      </c>
      <c r="F150" t="s">
        <v>266</v>
      </c>
      <c r="G150" s="4" t="s">
        <v>238</v>
      </c>
      <c r="H150" t="s">
        <v>241</v>
      </c>
      <c r="I150" s="29" t="s">
        <v>223</v>
      </c>
      <c r="J150" s="6">
        <v>175930719</v>
      </c>
      <c r="K150" s="6">
        <v>79650360</v>
      </c>
    </row>
    <row r="151" spans="1:11">
      <c r="A151" s="19" t="s">
        <v>146</v>
      </c>
      <c r="B151" t="s">
        <v>33</v>
      </c>
      <c r="C151" s="29">
        <v>1</v>
      </c>
      <c r="D151" t="s">
        <v>225</v>
      </c>
      <c r="E151" t="s">
        <v>226</v>
      </c>
      <c r="F151" t="s">
        <v>266</v>
      </c>
      <c r="G151" s="4" t="s">
        <v>238</v>
      </c>
      <c r="H151" t="s">
        <v>241</v>
      </c>
      <c r="I151" s="29" t="s">
        <v>223</v>
      </c>
      <c r="J151" s="6">
        <v>169313244</v>
      </c>
      <c r="K151" s="6">
        <v>73226585</v>
      </c>
    </row>
    <row r="152" spans="1:11">
      <c r="A152" s="19" t="s">
        <v>147</v>
      </c>
      <c r="B152" t="s">
        <v>33</v>
      </c>
      <c r="C152" s="29">
        <v>1</v>
      </c>
      <c r="D152" t="s">
        <v>225</v>
      </c>
      <c r="E152" t="s">
        <v>226</v>
      </c>
      <c r="F152" t="s">
        <v>266</v>
      </c>
      <c r="G152" s="4" t="s">
        <v>238</v>
      </c>
      <c r="H152" t="s">
        <v>241</v>
      </c>
      <c r="I152" s="29" t="s">
        <v>223</v>
      </c>
      <c r="J152" s="6">
        <v>171650383</v>
      </c>
      <c r="K152" s="6">
        <v>69700391</v>
      </c>
    </row>
    <row r="153" spans="1:11">
      <c r="A153" s="19" t="s">
        <v>148</v>
      </c>
      <c r="B153" t="s">
        <v>33</v>
      </c>
      <c r="C153" s="29">
        <v>1</v>
      </c>
      <c r="D153" t="s">
        <v>225</v>
      </c>
      <c r="E153" t="s">
        <v>226</v>
      </c>
      <c r="F153" t="s">
        <v>266</v>
      </c>
      <c r="G153" s="4" t="s">
        <v>238</v>
      </c>
      <c r="H153" t="s">
        <v>241</v>
      </c>
      <c r="I153" s="29" t="s">
        <v>223</v>
      </c>
      <c r="J153" s="6">
        <v>175627364</v>
      </c>
      <c r="K153" s="6">
        <v>79884809</v>
      </c>
    </row>
    <row r="154" spans="1:11">
      <c r="A154" s="19" t="s">
        <v>149</v>
      </c>
      <c r="B154" t="s">
        <v>33</v>
      </c>
      <c r="C154" s="29">
        <v>2</v>
      </c>
      <c r="D154" t="s">
        <v>225</v>
      </c>
      <c r="E154" t="s">
        <v>226</v>
      </c>
      <c r="F154" t="s">
        <v>266</v>
      </c>
      <c r="G154" s="4" t="s">
        <v>238</v>
      </c>
      <c r="H154" t="s">
        <v>241</v>
      </c>
      <c r="I154" s="29" t="s">
        <v>223</v>
      </c>
      <c r="J154" s="6">
        <v>41582509</v>
      </c>
      <c r="K154" s="6">
        <v>19375249</v>
      </c>
    </row>
    <row r="155" spans="1:11">
      <c r="A155" s="19" t="s">
        <v>150</v>
      </c>
      <c r="B155" t="s">
        <v>33</v>
      </c>
      <c r="C155" s="29">
        <v>2</v>
      </c>
      <c r="D155" t="s">
        <v>225</v>
      </c>
      <c r="E155" t="s">
        <v>226</v>
      </c>
      <c r="F155" t="s">
        <v>266</v>
      </c>
      <c r="G155" s="4" t="s">
        <v>238</v>
      </c>
      <c r="H155" t="s">
        <v>241</v>
      </c>
      <c r="I155" s="29" t="s">
        <v>223</v>
      </c>
      <c r="J155" s="6">
        <v>27238265</v>
      </c>
      <c r="K155" s="6">
        <v>12118881</v>
      </c>
    </row>
    <row r="156" spans="1:11">
      <c r="A156" s="19" t="s">
        <v>151</v>
      </c>
      <c r="B156" t="s">
        <v>33</v>
      </c>
      <c r="C156" s="29">
        <v>3</v>
      </c>
      <c r="D156" t="s">
        <v>225</v>
      </c>
      <c r="E156" t="s">
        <v>226</v>
      </c>
      <c r="F156" t="s">
        <v>266</v>
      </c>
      <c r="G156" s="4" t="s">
        <v>238</v>
      </c>
      <c r="H156" t="s">
        <v>241</v>
      </c>
      <c r="I156" s="29" t="s">
        <v>223</v>
      </c>
      <c r="J156" s="6">
        <v>35826458</v>
      </c>
      <c r="K156" s="6">
        <v>19199455</v>
      </c>
    </row>
    <row r="157" spans="1:11">
      <c r="A157" s="19" t="s">
        <v>152</v>
      </c>
      <c r="B157" t="s">
        <v>33</v>
      </c>
      <c r="C157" s="29">
        <v>3</v>
      </c>
      <c r="D157" t="s">
        <v>225</v>
      </c>
      <c r="E157" t="s">
        <v>226</v>
      </c>
      <c r="F157" t="s">
        <v>266</v>
      </c>
      <c r="G157" s="4" t="s">
        <v>238</v>
      </c>
      <c r="H157" t="s">
        <v>241</v>
      </c>
      <c r="I157" s="29" t="s">
        <v>223</v>
      </c>
      <c r="J157" s="6">
        <v>45971604</v>
      </c>
      <c r="K157" s="6">
        <v>23598410</v>
      </c>
    </row>
    <row r="158" spans="1:11" s="13" customFormat="1">
      <c r="A158" s="45" t="s">
        <v>282</v>
      </c>
      <c r="B158" s="45"/>
      <c r="C158" s="45"/>
      <c r="D158" s="45"/>
      <c r="E158" s="45"/>
      <c r="F158" s="45"/>
      <c r="G158" s="45"/>
      <c r="H158" s="45"/>
      <c r="I158" s="45"/>
      <c r="J158" s="8">
        <f>SUM(J143:J157)</f>
        <v>1382845375</v>
      </c>
      <c r="K158" s="8">
        <f>SUM(K143:K157)</f>
        <v>635098144</v>
      </c>
    </row>
    <row r="159" spans="1:11" s="13" customForma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</row>
    <row r="160" spans="1:11" s="13" customFormat="1">
      <c r="A160" s="48" t="s">
        <v>262</v>
      </c>
      <c r="B160" s="48"/>
      <c r="C160" s="48"/>
      <c r="D160" s="48"/>
      <c r="E160" s="48"/>
      <c r="F160" s="48"/>
      <c r="G160" s="48"/>
      <c r="H160" s="48"/>
      <c r="I160" s="48"/>
      <c r="J160" s="48"/>
      <c r="K160" s="48"/>
    </row>
    <row r="161" spans="1:11">
      <c r="A161" s="19" t="s">
        <v>153</v>
      </c>
      <c r="B161" t="s">
        <v>33</v>
      </c>
      <c r="C161" s="29">
        <v>4</v>
      </c>
      <c r="D161" t="s">
        <v>219</v>
      </c>
      <c r="E161" t="s">
        <v>220</v>
      </c>
      <c r="F161" t="s">
        <v>266</v>
      </c>
      <c r="G161" t="s">
        <v>237</v>
      </c>
      <c r="H161" t="s">
        <v>242</v>
      </c>
      <c r="I161" s="29" t="s">
        <v>223</v>
      </c>
      <c r="J161" s="6">
        <v>97434620</v>
      </c>
      <c r="K161" s="6">
        <v>52724465</v>
      </c>
    </row>
    <row r="162" spans="1:11">
      <c r="A162" s="19" t="s">
        <v>154</v>
      </c>
      <c r="B162" t="s">
        <v>33</v>
      </c>
      <c r="C162" s="29">
        <v>1</v>
      </c>
      <c r="D162" t="s">
        <v>219</v>
      </c>
      <c r="E162" t="s">
        <v>220</v>
      </c>
      <c r="F162" t="s">
        <v>266</v>
      </c>
      <c r="G162" t="s">
        <v>237</v>
      </c>
      <c r="H162" t="s">
        <v>242</v>
      </c>
      <c r="I162" s="29" t="s">
        <v>223</v>
      </c>
      <c r="J162" s="6">
        <v>52815909</v>
      </c>
      <c r="K162" s="6">
        <v>32969330</v>
      </c>
    </row>
    <row r="163" spans="1:1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</row>
    <row r="164" spans="1:11" s="13" customFormat="1">
      <c r="A164" s="48" t="s">
        <v>260</v>
      </c>
      <c r="B164" s="48"/>
      <c r="C164" s="48"/>
      <c r="D164" s="48"/>
      <c r="E164" s="48"/>
      <c r="F164" s="48"/>
      <c r="G164" s="48"/>
      <c r="H164" s="48"/>
      <c r="I164" s="48"/>
      <c r="J164" s="48"/>
      <c r="K164" s="48"/>
    </row>
    <row r="165" spans="1:11" s="13" customFormat="1">
      <c r="A165" s="19" t="s">
        <v>155</v>
      </c>
      <c r="B165" s="13" t="s">
        <v>218</v>
      </c>
      <c r="C165" s="29">
        <v>12</v>
      </c>
      <c r="D165" s="13" t="s">
        <v>219</v>
      </c>
      <c r="E165" s="19" t="s">
        <v>222</v>
      </c>
      <c r="F165" s="17" t="s">
        <v>266</v>
      </c>
      <c r="G165" s="17" t="s">
        <v>237</v>
      </c>
      <c r="H165" s="17" t="s">
        <v>242</v>
      </c>
      <c r="I165" s="19" t="s">
        <v>221</v>
      </c>
      <c r="J165" s="18">
        <v>3195810</v>
      </c>
      <c r="K165" s="18">
        <v>2399700</v>
      </c>
    </row>
    <row r="166" spans="1:11">
      <c r="A166" s="19" t="s">
        <v>156</v>
      </c>
      <c r="B166" s="13" t="s">
        <v>218</v>
      </c>
      <c r="C166" s="29">
        <v>12</v>
      </c>
      <c r="D166" s="13" t="s">
        <v>219</v>
      </c>
      <c r="E166" s="19" t="s">
        <v>220</v>
      </c>
      <c r="F166" s="17" t="s">
        <v>266</v>
      </c>
      <c r="G166" s="17" t="s">
        <v>237</v>
      </c>
      <c r="H166" s="17" t="s">
        <v>242</v>
      </c>
      <c r="I166" s="19" t="s">
        <v>221</v>
      </c>
      <c r="J166" s="18">
        <v>5075339</v>
      </c>
      <c r="K166" s="18">
        <v>2934553</v>
      </c>
    </row>
    <row r="167" spans="1:11">
      <c r="A167" s="19" t="s">
        <v>157</v>
      </c>
      <c r="B167" s="13" t="s">
        <v>218</v>
      </c>
      <c r="C167" s="29">
        <v>12</v>
      </c>
      <c r="D167" s="13" t="s">
        <v>219</v>
      </c>
      <c r="E167" s="19" t="s">
        <v>222</v>
      </c>
      <c r="F167" s="17" t="s">
        <v>266</v>
      </c>
      <c r="G167" s="17" t="s">
        <v>237</v>
      </c>
      <c r="H167" s="17" t="s">
        <v>242</v>
      </c>
      <c r="I167" s="19" t="s">
        <v>221</v>
      </c>
      <c r="J167" s="18">
        <v>3589385</v>
      </c>
      <c r="K167" s="18">
        <v>2344202</v>
      </c>
    </row>
    <row r="168" spans="1:11">
      <c r="A168" s="19" t="s">
        <v>158</v>
      </c>
      <c r="B168" t="s">
        <v>218</v>
      </c>
      <c r="C168" s="29">
        <v>15</v>
      </c>
      <c r="D168" t="s">
        <v>219</v>
      </c>
      <c r="E168" t="s">
        <v>247</v>
      </c>
      <c r="F168" t="s">
        <v>268</v>
      </c>
      <c r="G168" t="s">
        <v>248</v>
      </c>
      <c r="H168" t="s">
        <v>242</v>
      </c>
      <c r="I168" s="29" t="s">
        <v>221</v>
      </c>
      <c r="J168" s="6">
        <v>2605998</v>
      </c>
      <c r="K168" s="6">
        <v>1817744</v>
      </c>
    </row>
    <row r="169" spans="1:11">
      <c r="A169" s="19" t="s">
        <v>159</v>
      </c>
      <c r="B169" t="s">
        <v>218</v>
      </c>
      <c r="C169" s="29">
        <v>15</v>
      </c>
      <c r="D169" t="s">
        <v>219</v>
      </c>
      <c r="E169" t="s">
        <v>247</v>
      </c>
      <c r="F169" t="s">
        <v>270</v>
      </c>
      <c r="G169" t="s">
        <v>248</v>
      </c>
      <c r="H169" t="s">
        <v>242</v>
      </c>
      <c r="I169" s="29" t="s">
        <v>221</v>
      </c>
      <c r="J169" s="6">
        <v>2259507</v>
      </c>
      <c r="K169" s="6">
        <v>1575185</v>
      </c>
    </row>
    <row r="170" spans="1:11" s="13" customFormat="1">
      <c r="A170" s="19" t="s">
        <v>160</v>
      </c>
      <c r="B170" t="s">
        <v>218</v>
      </c>
      <c r="C170" s="29">
        <v>16</v>
      </c>
      <c r="D170" t="s">
        <v>219</v>
      </c>
      <c r="E170" t="s">
        <v>222</v>
      </c>
      <c r="F170" t="s">
        <v>269</v>
      </c>
      <c r="G170" t="s">
        <v>237</v>
      </c>
      <c r="H170" t="s">
        <v>242</v>
      </c>
      <c r="I170" s="29" t="s">
        <v>221</v>
      </c>
      <c r="J170" s="6">
        <v>2321682</v>
      </c>
      <c r="K170" s="6">
        <v>1505523</v>
      </c>
    </row>
    <row r="171" spans="1:11" s="13" customFormat="1">
      <c r="A171" s="19" t="s">
        <v>161</v>
      </c>
      <c r="B171" s="13" t="s">
        <v>218</v>
      </c>
      <c r="C171" s="29">
        <v>16</v>
      </c>
      <c r="D171" s="13" t="s">
        <v>219</v>
      </c>
      <c r="E171" s="13" t="s">
        <v>222</v>
      </c>
      <c r="F171" s="17" t="s">
        <v>295</v>
      </c>
      <c r="G171" s="17" t="s">
        <v>237</v>
      </c>
      <c r="H171" s="17" t="s">
        <v>242</v>
      </c>
      <c r="I171" s="19" t="s">
        <v>221</v>
      </c>
      <c r="J171" s="18">
        <v>2351895</v>
      </c>
      <c r="K171" s="18">
        <v>1324337</v>
      </c>
    </row>
    <row r="172" spans="1:11">
      <c r="A172" s="19" t="s">
        <v>162</v>
      </c>
      <c r="B172" s="13" t="s">
        <v>218</v>
      </c>
      <c r="C172" s="29">
        <v>16</v>
      </c>
      <c r="D172" s="13" t="s">
        <v>219</v>
      </c>
      <c r="E172" s="13" t="s">
        <v>222</v>
      </c>
      <c r="F172" s="17" t="s">
        <v>271</v>
      </c>
      <c r="G172" s="17" t="s">
        <v>237</v>
      </c>
      <c r="H172" s="17" t="s">
        <v>242</v>
      </c>
      <c r="I172" s="29" t="s">
        <v>221</v>
      </c>
      <c r="J172" s="18">
        <v>2211333</v>
      </c>
      <c r="K172" s="18">
        <v>1567919</v>
      </c>
    </row>
    <row r="173" spans="1:11">
      <c r="A173" s="19" t="s">
        <v>163</v>
      </c>
      <c r="B173" t="s">
        <v>218</v>
      </c>
      <c r="C173" s="29">
        <v>17</v>
      </c>
      <c r="D173" t="s">
        <v>219</v>
      </c>
      <c r="E173" t="s">
        <v>222</v>
      </c>
      <c r="F173" t="s">
        <v>269</v>
      </c>
      <c r="G173" t="s">
        <v>237</v>
      </c>
      <c r="H173" t="s">
        <v>242</v>
      </c>
      <c r="I173" s="29" t="s">
        <v>221</v>
      </c>
      <c r="J173" s="6">
        <v>1245289</v>
      </c>
      <c r="K173" s="6">
        <v>950613</v>
      </c>
    </row>
    <row r="174" spans="1:11">
      <c r="A174" s="19" t="s">
        <v>164</v>
      </c>
      <c r="B174" t="s">
        <v>218</v>
      </c>
      <c r="C174" s="29">
        <v>17</v>
      </c>
      <c r="D174" t="s">
        <v>219</v>
      </c>
      <c r="E174" t="s">
        <v>222</v>
      </c>
      <c r="F174" t="s">
        <v>268</v>
      </c>
      <c r="G174" t="s">
        <v>237</v>
      </c>
      <c r="H174" t="s">
        <v>242</v>
      </c>
      <c r="I174" s="29" t="s">
        <v>221</v>
      </c>
      <c r="J174" s="6">
        <v>767286</v>
      </c>
      <c r="K174" s="6">
        <v>620112</v>
      </c>
    </row>
    <row r="175" spans="1:11">
      <c r="A175" s="19" t="s">
        <v>165</v>
      </c>
      <c r="B175" t="s">
        <v>218</v>
      </c>
      <c r="C175" s="29">
        <v>17</v>
      </c>
      <c r="D175" t="s">
        <v>219</v>
      </c>
      <c r="E175" t="s">
        <v>222</v>
      </c>
      <c r="F175" t="s">
        <v>270</v>
      </c>
      <c r="G175" t="s">
        <v>237</v>
      </c>
      <c r="H175" t="s">
        <v>242</v>
      </c>
      <c r="I175" s="29" t="s">
        <v>221</v>
      </c>
      <c r="J175" s="6">
        <v>679355</v>
      </c>
      <c r="K175" s="6">
        <v>547357</v>
      </c>
    </row>
    <row r="176" spans="1:11">
      <c r="A176" s="19" t="s">
        <v>166</v>
      </c>
      <c r="B176" t="s">
        <v>218</v>
      </c>
      <c r="C176" s="29">
        <v>17</v>
      </c>
      <c r="D176" t="s">
        <v>219</v>
      </c>
      <c r="E176" t="s">
        <v>222</v>
      </c>
      <c r="F176" t="s">
        <v>271</v>
      </c>
      <c r="G176" t="s">
        <v>237</v>
      </c>
      <c r="H176" t="s">
        <v>242</v>
      </c>
      <c r="I176" s="29" t="s">
        <v>221</v>
      </c>
      <c r="J176" s="6">
        <v>1238592</v>
      </c>
      <c r="K176" s="6">
        <v>995296</v>
      </c>
    </row>
    <row r="177" spans="1:11">
      <c r="A177" s="19" t="s">
        <v>167</v>
      </c>
      <c r="B177" s="13" t="s">
        <v>218</v>
      </c>
      <c r="C177" s="29">
        <v>17</v>
      </c>
      <c r="D177" s="13" t="s">
        <v>219</v>
      </c>
      <c r="E177" s="13" t="s">
        <v>222</v>
      </c>
      <c r="F177" s="17" t="s">
        <v>266</v>
      </c>
      <c r="G177" s="17" t="s">
        <v>237</v>
      </c>
      <c r="H177" s="17" t="s">
        <v>242</v>
      </c>
      <c r="I177" s="19" t="s">
        <v>221</v>
      </c>
      <c r="J177" s="18">
        <v>1116886</v>
      </c>
      <c r="K177" s="18">
        <v>860701</v>
      </c>
    </row>
    <row r="178" spans="1:11">
      <c r="A178" s="19" t="s">
        <v>168</v>
      </c>
      <c r="B178" s="13" t="s">
        <v>218</v>
      </c>
      <c r="C178" s="29">
        <v>15</v>
      </c>
      <c r="D178" s="13" t="s">
        <v>219</v>
      </c>
      <c r="E178" s="13" t="s">
        <v>222</v>
      </c>
      <c r="F178" s="17" t="s">
        <v>268</v>
      </c>
      <c r="G178" s="17" t="s">
        <v>237</v>
      </c>
      <c r="H178" s="17" t="s">
        <v>242</v>
      </c>
      <c r="I178" s="29" t="s">
        <v>221</v>
      </c>
      <c r="J178" s="18">
        <v>869919</v>
      </c>
      <c r="K178" s="18">
        <v>731851</v>
      </c>
    </row>
    <row r="179" spans="1:11">
      <c r="A179" s="19" t="s">
        <v>169</v>
      </c>
      <c r="B179" s="13" t="s">
        <v>218</v>
      </c>
      <c r="C179" s="29">
        <v>15</v>
      </c>
      <c r="D179" s="13" t="s">
        <v>219</v>
      </c>
      <c r="E179" s="13" t="s">
        <v>222</v>
      </c>
      <c r="F179" t="s">
        <v>268</v>
      </c>
      <c r="G179" t="s">
        <v>237</v>
      </c>
      <c r="H179" t="s">
        <v>242</v>
      </c>
      <c r="I179" s="29" t="s">
        <v>221</v>
      </c>
      <c r="J179" s="6">
        <v>1366341</v>
      </c>
      <c r="K179" s="6">
        <v>1158886</v>
      </c>
    </row>
    <row r="180" spans="1:11">
      <c r="A180" s="19" t="s">
        <v>170</v>
      </c>
      <c r="B180" t="s">
        <v>218</v>
      </c>
      <c r="C180" s="29">
        <v>17</v>
      </c>
      <c r="D180" t="s">
        <v>219</v>
      </c>
      <c r="E180" t="s">
        <v>224</v>
      </c>
      <c r="F180" t="s">
        <v>268</v>
      </c>
      <c r="G180" t="s">
        <v>237</v>
      </c>
      <c r="H180" t="s">
        <v>242</v>
      </c>
      <c r="I180" s="29" t="s">
        <v>221</v>
      </c>
      <c r="J180" s="6">
        <v>4172503</v>
      </c>
      <c r="K180" s="6">
        <v>3107101</v>
      </c>
    </row>
    <row r="181" spans="1:11">
      <c r="A181" s="19" t="s">
        <v>171</v>
      </c>
      <c r="B181" t="s">
        <v>218</v>
      </c>
      <c r="C181" s="29">
        <v>18</v>
      </c>
      <c r="D181" t="s">
        <v>219</v>
      </c>
      <c r="E181" t="s">
        <v>222</v>
      </c>
      <c r="F181" t="s">
        <v>266</v>
      </c>
      <c r="G181" t="s">
        <v>237</v>
      </c>
      <c r="H181" t="s">
        <v>242</v>
      </c>
      <c r="I181" s="29" t="s">
        <v>221</v>
      </c>
      <c r="J181" s="6">
        <v>1288385</v>
      </c>
      <c r="K181" s="6">
        <v>975209</v>
      </c>
    </row>
    <row r="182" spans="1:11">
      <c r="A182" s="19" t="s">
        <v>172</v>
      </c>
      <c r="B182" t="s">
        <v>281</v>
      </c>
      <c r="C182" s="29">
        <v>18</v>
      </c>
      <c r="D182" t="s">
        <v>219</v>
      </c>
      <c r="E182" t="s">
        <v>222</v>
      </c>
      <c r="F182" t="s">
        <v>266</v>
      </c>
      <c r="G182" t="s">
        <v>237</v>
      </c>
      <c r="H182" t="s">
        <v>242</v>
      </c>
      <c r="I182" s="29" t="s">
        <v>221</v>
      </c>
      <c r="J182" s="6">
        <v>1708051</v>
      </c>
      <c r="K182" s="6">
        <v>1335156</v>
      </c>
    </row>
    <row r="183" spans="1:11">
      <c r="A183" s="19" t="s">
        <v>173</v>
      </c>
      <c r="B183" t="s">
        <v>218</v>
      </c>
      <c r="C183" s="29">
        <v>1</v>
      </c>
      <c r="D183" t="s">
        <v>225</v>
      </c>
      <c r="E183" t="s">
        <v>222</v>
      </c>
      <c r="F183" t="s">
        <v>266</v>
      </c>
      <c r="G183" t="s">
        <v>237</v>
      </c>
      <c r="H183" t="s">
        <v>241</v>
      </c>
      <c r="I183" s="29" t="s">
        <v>221</v>
      </c>
      <c r="J183" s="6">
        <v>3285241</v>
      </c>
      <c r="K183" s="6">
        <v>2719177</v>
      </c>
    </row>
    <row r="184" spans="1:11">
      <c r="A184" s="19" t="s">
        <v>174</v>
      </c>
      <c r="B184" t="s">
        <v>218</v>
      </c>
      <c r="C184" s="29">
        <v>1</v>
      </c>
      <c r="D184" t="s">
        <v>225</v>
      </c>
      <c r="E184" t="s">
        <v>222</v>
      </c>
      <c r="F184" t="s">
        <v>266</v>
      </c>
      <c r="G184" t="s">
        <v>237</v>
      </c>
      <c r="H184" t="s">
        <v>241</v>
      </c>
      <c r="I184" s="29" t="s">
        <v>221</v>
      </c>
      <c r="J184" s="6">
        <v>18200220</v>
      </c>
      <c r="K184" s="6">
        <v>12010007</v>
      </c>
    </row>
    <row r="185" spans="1:11">
      <c r="A185" s="19" t="s">
        <v>175</v>
      </c>
      <c r="B185" t="s">
        <v>218</v>
      </c>
      <c r="C185" s="29">
        <v>1</v>
      </c>
      <c r="D185" t="s">
        <v>219</v>
      </c>
      <c r="E185" t="s">
        <v>222</v>
      </c>
      <c r="F185" t="s">
        <v>266</v>
      </c>
      <c r="G185" t="s">
        <v>237</v>
      </c>
      <c r="H185" s="4" t="s">
        <v>242</v>
      </c>
      <c r="I185" s="29" t="s">
        <v>221</v>
      </c>
      <c r="J185" s="6">
        <v>2804969</v>
      </c>
      <c r="K185" s="6">
        <v>2320285</v>
      </c>
    </row>
    <row r="186" spans="1:11">
      <c r="A186" s="19" t="s">
        <v>176</v>
      </c>
      <c r="B186" t="s">
        <v>218</v>
      </c>
      <c r="C186" s="29">
        <v>2</v>
      </c>
      <c r="D186" t="s">
        <v>219</v>
      </c>
      <c r="E186" t="s">
        <v>222</v>
      </c>
      <c r="F186" t="s">
        <v>268</v>
      </c>
      <c r="G186" t="s">
        <v>237</v>
      </c>
      <c r="H186" s="4" t="s">
        <v>242</v>
      </c>
      <c r="I186" s="29" t="s">
        <v>221</v>
      </c>
      <c r="J186" s="6">
        <v>1888800</v>
      </c>
      <c r="K186" s="6">
        <v>1440207</v>
      </c>
    </row>
    <row r="187" spans="1:11">
      <c r="A187" s="19" t="s">
        <v>177</v>
      </c>
      <c r="B187" t="s">
        <v>218</v>
      </c>
      <c r="C187" s="29">
        <v>2</v>
      </c>
      <c r="D187" t="s">
        <v>244</v>
      </c>
      <c r="E187" t="s">
        <v>222</v>
      </c>
      <c r="F187" t="s">
        <v>268</v>
      </c>
      <c r="G187" t="s">
        <v>237</v>
      </c>
      <c r="H187" t="s">
        <v>243</v>
      </c>
      <c r="I187" s="29" t="s">
        <v>221</v>
      </c>
      <c r="J187" s="6">
        <v>1594935</v>
      </c>
      <c r="K187" s="6">
        <v>1236024</v>
      </c>
    </row>
    <row r="188" spans="1:11">
      <c r="A188" s="19" t="s">
        <v>178</v>
      </c>
      <c r="B188" t="s">
        <v>218</v>
      </c>
      <c r="C188" s="29">
        <v>1</v>
      </c>
      <c r="D188" t="s">
        <v>225</v>
      </c>
      <c r="E188" t="s">
        <v>222</v>
      </c>
      <c r="F188" t="s">
        <v>266</v>
      </c>
      <c r="G188" t="s">
        <v>237</v>
      </c>
      <c r="H188" s="4" t="s">
        <v>241</v>
      </c>
      <c r="I188" s="29" t="s">
        <v>221</v>
      </c>
      <c r="J188" s="6">
        <v>5905966</v>
      </c>
      <c r="K188" s="6">
        <v>4548304</v>
      </c>
    </row>
    <row r="189" spans="1:11">
      <c r="A189" s="19" t="s">
        <v>179</v>
      </c>
      <c r="B189" t="s">
        <v>218</v>
      </c>
      <c r="C189" s="29">
        <v>1</v>
      </c>
      <c r="D189" t="s">
        <v>225</v>
      </c>
      <c r="E189" t="s">
        <v>222</v>
      </c>
      <c r="F189" t="s">
        <v>266</v>
      </c>
      <c r="G189" t="s">
        <v>237</v>
      </c>
      <c r="H189" t="s">
        <v>241</v>
      </c>
      <c r="I189" s="29" t="s">
        <v>221</v>
      </c>
      <c r="J189" s="6">
        <v>6066238</v>
      </c>
      <c r="K189" s="6">
        <v>4951387</v>
      </c>
    </row>
    <row r="190" spans="1:11">
      <c r="A190" s="19" t="s">
        <v>180</v>
      </c>
      <c r="B190" t="s">
        <v>218</v>
      </c>
      <c r="C190" s="29">
        <v>19</v>
      </c>
      <c r="D190" t="s">
        <v>219</v>
      </c>
      <c r="E190" t="s">
        <v>222</v>
      </c>
      <c r="F190" t="s">
        <v>266</v>
      </c>
      <c r="G190" t="s">
        <v>237</v>
      </c>
      <c r="H190" s="4" t="s">
        <v>242</v>
      </c>
      <c r="I190" s="29" t="s">
        <v>221</v>
      </c>
      <c r="J190" s="6">
        <v>1619251</v>
      </c>
      <c r="K190" s="6">
        <v>1147889</v>
      </c>
    </row>
    <row r="191" spans="1:11">
      <c r="A191" s="19" t="s">
        <v>181</v>
      </c>
      <c r="B191" t="s">
        <v>218</v>
      </c>
      <c r="C191" s="29">
        <v>19</v>
      </c>
      <c r="D191" t="s">
        <v>219</v>
      </c>
      <c r="E191" t="s">
        <v>222</v>
      </c>
      <c r="F191" t="s">
        <v>266</v>
      </c>
      <c r="G191" s="4" t="s">
        <v>237</v>
      </c>
      <c r="H191" s="4" t="s">
        <v>242</v>
      </c>
      <c r="I191" s="29" t="s">
        <v>221</v>
      </c>
      <c r="J191" s="6">
        <v>1148056</v>
      </c>
      <c r="K191" s="6">
        <v>685834</v>
      </c>
    </row>
    <row r="192" spans="1:11">
      <c r="A192" s="19" t="s">
        <v>182</v>
      </c>
      <c r="B192" t="s">
        <v>218</v>
      </c>
      <c r="C192" s="29">
        <v>19</v>
      </c>
      <c r="D192" t="s">
        <v>219</v>
      </c>
      <c r="E192" t="s">
        <v>222</v>
      </c>
      <c r="F192" t="s">
        <v>266</v>
      </c>
      <c r="G192" s="4" t="s">
        <v>237</v>
      </c>
      <c r="H192" s="4" t="s">
        <v>242</v>
      </c>
      <c r="I192" s="29" t="s">
        <v>221</v>
      </c>
      <c r="J192" s="6">
        <v>1593535</v>
      </c>
      <c r="K192" s="6">
        <v>983346</v>
      </c>
    </row>
    <row r="193" spans="1:11">
      <c r="A193" s="19" t="s">
        <v>183</v>
      </c>
      <c r="B193" t="s">
        <v>218</v>
      </c>
      <c r="C193" s="29">
        <v>19</v>
      </c>
      <c r="D193" t="s">
        <v>219</v>
      </c>
      <c r="E193" t="s">
        <v>224</v>
      </c>
      <c r="F193" t="s">
        <v>268</v>
      </c>
      <c r="G193" s="4" t="s">
        <v>237</v>
      </c>
      <c r="H193" s="4" t="s">
        <v>242</v>
      </c>
      <c r="I193" s="29" t="s">
        <v>221</v>
      </c>
      <c r="J193" s="6">
        <v>1326854</v>
      </c>
      <c r="K193" s="6">
        <v>846592</v>
      </c>
    </row>
    <row r="194" spans="1:11">
      <c r="A194" s="19" t="s">
        <v>184</v>
      </c>
      <c r="B194" t="s">
        <v>218</v>
      </c>
      <c r="C194" s="29">
        <v>1</v>
      </c>
      <c r="D194" t="s">
        <v>219</v>
      </c>
      <c r="E194" t="s">
        <v>222</v>
      </c>
      <c r="F194" t="s">
        <v>266</v>
      </c>
      <c r="G194" s="4" t="s">
        <v>237</v>
      </c>
      <c r="H194" s="4" t="s">
        <v>242</v>
      </c>
      <c r="I194" s="29" t="s">
        <v>221</v>
      </c>
      <c r="J194" s="6">
        <v>722722</v>
      </c>
      <c r="K194" s="6">
        <v>505268</v>
      </c>
    </row>
    <row r="195" spans="1:11">
      <c r="A195" s="19" t="s">
        <v>185</v>
      </c>
      <c r="B195" t="s">
        <v>218</v>
      </c>
      <c r="C195" s="29">
        <v>1</v>
      </c>
      <c r="D195" t="s">
        <v>219</v>
      </c>
      <c r="E195" t="s">
        <v>222</v>
      </c>
      <c r="F195" t="s">
        <v>266</v>
      </c>
      <c r="G195" s="4" t="s">
        <v>237</v>
      </c>
      <c r="H195" s="4" t="s">
        <v>242</v>
      </c>
      <c r="I195" s="29" t="s">
        <v>221</v>
      </c>
      <c r="J195" s="6">
        <v>806939</v>
      </c>
      <c r="K195" s="6">
        <v>591574</v>
      </c>
    </row>
    <row r="196" spans="1:11">
      <c r="A196" s="19" t="s">
        <v>186</v>
      </c>
      <c r="B196" t="s">
        <v>218</v>
      </c>
      <c r="C196" s="29">
        <v>1</v>
      </c>
      <c r="D196" t="s">
        <v>219</v>
      </c>
      <c r="E196" t="s">
        <v>222</v>
      </c>
      <c r="F196" t="s">
        <v>266</v>
      </c>
      <c r="G196" s="4" t="s">
        <v>237</v>
      </c>
      <c r="H196" s="4" t="s">
        <v>242</v>
      </c>
      <c r="I196" s="29" t="s">
        <v>221</v>
      </c>
      <c r="J196" s="6">
        <v>703464</v>
      </c>
      <c r="K196" s="6">
        <v>471963</v>
      </c>
    </row>
    <row r="197" spans="1:11">
      <c r="A197" s="19" t="s">
        <v>187</v>
      </c>
      <c r="B197" t="s">
        <v>218</v>
      </c>
      <c r="C197" s="29">
        <v>1</v>
      </c>
      <c r="D197" t="s">
        <v>225</v>
      </c>
      <c r="E197" t="s">
        <v>226</v>
      </c>
      <c r="F197" t="s">
        <v>266</v>
      </c>
      <c r="G197" t="s">
        <v>238</v>
      </c>
      <c r="H197" s="4" t="s">
        <v>241</v>
      </c>
      <c r="I197" s="29" t="s">
        <v>221</v>
      </c>
      <c r="J197" s="6">
        <v>1080577</v>
      </c>
      <c r="K197" s="6">
        <v>884741</v>
      </c>
    </row>
    <row r="198" spans="1:11">
      <c r="A198" s="19" t="s">
        <v>188</v>
      </c>
      <c r="B198" t="s">
        <v>218</v>
      </c>
      <c r="C198" s="29">
        <v>1</v>
      </c>
      <c r="D198" t="s">
        <v>244</v>
      </c>
      <c r="E198" t="s">
        <v>226</v>
      </c>
      <c r="F198" t="s">
        <v>266</v>
      </c>
      <c r="G198" s="4" t="s">
        <v>238</v>
      </c>
      <c r="H198" s="4" t="s">
        <v>241</v>
      </c>
      <c r="I198" s="29" t="s">
        <v>221</v>
      </c>
      <c r="J198" s="6">
        <v>1673444</v>
      </c>
      <c r="K198" s="6">
        <v>1402306</v>
      </c>
    </row>
    <row r="199" spans="1:11">
      <c r="A199" s="19" t="s">
        <v>189</v>
      </c>
      <c r="B199" t="s">
        <v>218</v>
      </c>
      <c r="C199" s="29">
        <v>1</v>
      </c>
      <c r="D199" t="s">
        <v>244</v>
      </c>
      <c r="E199" t="s">
        <v>226</v>
      </c>
      <c r="F199" t="s">
        <v>266</v>
      </c>
      <c r="G199" s="4" t="s">
        <v>238</v>
      </c>
      <c r="H199" s="4" t="s">
        <v>241</v>
      </c>
      <c r="I199" s="29" t="s">
        <v>221</v>
      </c>
      <c r="J199" s="6">
        <v>1332120</v>
      </c>
      <c r="K199" s="6">
        <v>1116105</v>
      </c>
    </row>
    <row r="200" spans="1:11">
      <c r="A200" s="19" t="s">
        <v>190</v>
      </c>
      <c r="B200" t="s">
        <v>218</v>
      </c>
      <c r="C200" s="29">
        <v>20</v>
      </c>
      <c r="D200" t="s">
        <v>244</v>
      </c>
      <c r="E200" t="s">
        <v>226</v>
      </c>
      <c r="F200" t="s">
        <v>269</v>
      </c>
      <c r="G200" s="4" t="s">
        <v>238</v>
      </c>
      <c r="H200" s="4" t="s">
        <v>240</v>
      </c>
      <c r="I200" s="29" t="s">
        <v>221</v>
      </c>
      <c r="J200" s="6">
        <v>2632028</v>
      </c>
      <c r="K200" s="6">
        <v>1867188</v>
      </c>
    </row>
    <row r="201" spans="1:11">
      <c r="A201" s="19" t="s">
        <v>191</v>
      </c>
      <c r="B201" t="s">
        <v>218</v>
      </c>
      <c r="C201" s="29">
        <v>20</v>
      </c>
      <c r="D201" t="s">
        <v>244</v>
      </c>
      <c r="E201" t="s">
        <v>226</v>
      </c>
      <c r="F201" t="s">
        <v>268</v>
      </c>
      <c r="G201" s="4" t="s">
        <v>238</v>
      </c>
      <c r="H201" s="4" t="s">
        <v>240</v>
      </c>
      <c r="I201" s="29" t="s">
        <v>221</v>
      </c>
      <c r="J201" s="6">
        <v>2244686</v>
      </c>
      <c r="K201" s="6">
        <v>1785892</v>
      </c>
    </row>
    <row r="202" spans="1:11">
      <c r="A202" s="19" t="s">
        <v>192</v>
      </c>
      <c r="B202" t="s">
        <v>218</v>
      </c>
      <c r="C202" s="29">
        <v>20</v>
      </c>
      <c r="D202" t="s">
        <v>244</v>
      </c>
      <c r="E202" t="s">
        <v>226</v>
      </c>
      <c r="F202" t="s">
        <v>270</v>
      </c>
      <c r="G202" s="4" t="s">
        <v>238</v>
      </c>
      <c r="H202" s="4" t="s">
        <v>240</v>
      </c>
      <c r="I202" s="29" t="s">
        <v>221</v>
      </c>
      <c r="J202" s="6">
        <v>2656579</v>
      </c>
      <c r="K202" s="6">
        <v>1904340</v>
      </c>
    </row>
    <row r="203" spans="1:11">
      <c r="A203" s="19" t="s">
        <v>193</v>
      </c>
      <c r="B203" t="s">
        <v>218</v>
      </c>
      <c r="C203" s="29">
        <v>20</v>
      </c>
      <c r="D203" t="s">
        <v>244</v>
      </c>
      <c r="E203" t="s">
        <v>226</v>
      </c>
      <c r="F203" t="s">
        <v>266</v>
      </c>
      <c r="G203" s="4" t="s">
        <v>238</v>
      </c>
      <c r="H203" s="4" t="s">
        <v>240</v>
      </c>
      <c r="I203" s="29" t="s">
        <v>221</v>
      </c>
      <c r="J203" s="6">
        <v>2360870</v>
      </c>
      <c r="K203" s="6">
        <v>1705818</v>
      </c>
    </row>
    <row r="204" spans="1:11">
      <c r="A204" s="19" t="s">
        <v>194</v>
      </c>
      <c r="B204" t="s">
        <v>218</v>
      </c>
      <c r="C204" s="29">
        <v>20</v>
      </c>
      <c r="D204" t="s">
        <v>244</v>
      </c>
      <c r="E204" t="s">
        <v>226</v>
      </c>
      <c r="F204" t="s">
        <v>269</v>
      </c>
      <c r="G204" s="4" t="s">
        <v>238</v>
      </c>
      <c r="H204" s="4" t="s">
        <v>243</v>
      </c>
      <c r="I204" s="29" t="s">
        <v>221</v>
      </c>
      <c r="J204" s="6">
        <v>2169031</v>
      </c>
      <c r="K204" s="6">
        <v>1426840</v>
      </c>
    </row>
    <row r="205" spans="1:11">
      <c r="A205" s="19" t="s">
        <v>195</v>
      </c>
      <c r="B205" t="s">
        <v>218</v>
      </c>
      <c r="C205" s="29">
        <v>20</v>
      </c>
      <c r="D205" t="s">
        <v>244</v>
      </c>
      <c r="E205" t="s">
        <v>226</v>
      </c>
      <c r="F205" t="s">
        <v>268</v>
      </c>
      <c r="G205" s="4" t="s">
        <v>238</v>
      </c>
      <c r="H205" s="4" t="s">
        <v>243</v>
      </c>
      <c r="I205" s="29" t="s">
        <v>221</v>
      </c>
      <c r="J205" s="6">
        <v>2494774</v>
      </c>
      <c r="K205" s="6">
        <v>1996658</v>
      </c>
    </row>
    <row r="206" spans="1:11">
      <c r="A206" s="19" t="s">
        <v>196</v>
      </c>
      <c r="B206" t="s">
        <v>218</v>
      </c>
      <c r="C206" s="29">
        <v>20</v>
      </c>
      <c r="D206" t="s">
        <v>244</v>
      </c>
      <c r="E206" t="s">
        <v>226</v>
      </c>
      <c r="F206" t="s">
        <v>270</v>
      </c>
      <c r="G206" s="4" t="s">
        <v>238</v>
      </c>
      <c r="H206" s="4" t="s">
        <v>243</v>
      </c>
      <c r="I206" s="29" t="s">
        <v>221</v>
      </c>
      <c r="J206" s="6">
        <v>2863402</v>
      </c>
      <c r="K206" s="6">
        <v>2108612</v>
      </c>
    </row>
    <row r="207" spans="1:11" s="13" customFormat="1">
      <c r="A207" s="19" t="s">
        <v>197</v>
      </c>
      <c r="B207" t="s">
        <v>218</v>
      </c>
      <c r="C207" s="29">
        <v>20</v>
      </c>
      <c r="D207" t="s">
        <v>244</v>
      </c>
      <c r="E207" t="s">
        <v>226</v>
      </c>
      <c r="F207" t="s">
        <v>271</v>
      </c>
      <c r="G207" s="4" t="s">
        <v>238</v>
      </c>
      <c r="H207" s="4" t="s">
        <v>243</v>
      </c>
      <c r="I207" s="29" t="s">
        <v>221</v>
      </c>
      <c r="J207" s="6">
        <v>2829838</v>
      </c>
      <c r="K207" s="6">
        <v>1796892</v>
      </c>
    </row>
    <row r="208" spans="1:11">
      <c r="A208" s="19" t="s">
        <v>198</v>
      </c>
      <c r="B208" t="s">
        <v>218</v>
      </c>
      <c r="C208" s="29">
        <v>20</v>
      </c>
      <c r="D208" t="s">
        <v>244</v>
      </c>
      <c r="E208" t="s">
        <v>226</v>
      </c>
      <c r="F208" t="s">
        <v>266</v>
      </c>
      <c r="G208" s="4" t="s">
        <v>238</v>
      </c>
      <c r="H208" s="4" t="s">
        <v>243</v>
      </c>
      <c r="I208" s="29" t="s">
        <v>221</v>
      </c>
      <c r="J208" s="6">
        <v>2836644</v>
      </c>
      <c r="K208" s="6">
        <v>2166757</v>
      </c>
    </row>
    <row r="209" spans="1:11">
      <c r="A209" s="19" t="s">
        <v>199</v>
      </c>
      <c r="B209" t="s">
        <v>218</v>
      </c>
      <c r="C209" s="29">
        <v>1</v>
      </c>
      <c r="D209" t="s">
        <v>225</v>
      </c>
      <c r="E209" t="s">
        <v>222</v>
      </c>
      <c r="F209" t="s">
        <v>266</v>
      </c>
      <c r="G209" s="4" t="s">
        <v>237</v>
      </c>
      <c r="H209" s="4" t="s">
        <v>240</v>
      </c>
      <c r="I209" s="29" t="s">
        <v>221</v>
      </c>
      <c r="J209" s="6">
        <v>2625734</v>
      </c>
      <c r="K209" s="6">
        <v>1722558</v>
      </c>
    </row>
    <row r="210" spans="1:11">
      <c r="A210" s="19" t="s">
        <v>200</v>
      </c>
      <c r="B210" t="s">
        <v>218</v>
      </c>
      <c r="C210" s="29">
        <v>21</v>
      </c>
      <c r="D210" t="s">
        <v>225</v>
      </c>
      <c r="E210" t="s">
        <v>226</v>
      </c>
      <c r="F210" t="s">
        <v>266</v>
      </c>
      <c r="G210" s="4" t="s">
        <v>238</v>
      </c>
      <c r="H210" t="s">
        <v>241</v>
      </c>
      <c r="I210" s="29" t="s">
        <v>221</v>
      </c>
      <c r="J210" s="6">
        <v>2553534</v>
      </c>
      <c r="K210" s="6">
        <v>1966794</v>
      </c>
    </row>
    <row r="211" spans="1:11">
      <c r="A211" s="19" t="s">
        <v>201</v>
      </c>
      <c r="B211" t="s">
        <v>218</v>
      </c>
      <c r="C211" s="29">
        <v>21</v>
      </c>
      <c r="D211" t="s">
        <v>225</v>
      </c>
      <c r="E211" t="s">
        <v>226</v>
      </c>
      <c r="F211" t="s">
        <v>266</v>
      </c>
      <c r="G211" s="4" t="s">
        <v>238</v>
      </c>
      <c r="H211" t="s">
        <v>241</v>
      </c>
      <c r="I211" s="29" t="s">
        <v>221</v>
      </c>
      <c r="J211" s="6">
        <v>2316631</v>
      </c>
      <c r="K211" s="6">
        <v>1839222</v>
      </c>
    </row>
    <row r="212" spans="1:11" s="13" customFormat="1">
      <c r="A212" s="19" t="s">
        <v>202</v>
      </c>
      <c r="B212" t="s">
        <v>218</v>
      </c>
      <c r="C212" s="29">
        <v>21</v>
      </c>
      <c r="D212" t="s">
        <v>225</v>
      </c>
      <c r="E212" t="s">
        <v>226</v>
      </c>
      <c r="F212" t="s">
        <v>266</v>
      </c>
      <c r="G212" s="4" t="s">
        <v>238</v>
      </c>
      <c r="H212" t="s">
        <v>241</v>
      </c>
      <c r="I212" s="29" t="s">
        <v>221</v>
      </c>
      <c r="J212" s="6">
        <v>2303886</v>
      </c>
      <c r="K212" s="6">
        <v>1806327</v>
      </c>
    </row>
    <row r="213" spans="1:11">
      <c r="A213" s="19" t="s">
        <v>203</v>
      </c>
      <c r="B213" t="s">
        <v>218</v>
      </c>
      <c r="C213" s="29">
        <v>1</v>
      </c>
      <c r="D213" t="s">
        <v>244</v>
      </c>
      <c r="E213" t="s">
        <v>226</v>
      </c>
      <c r="F213" t="s">
        <v>266</v>
      </c>
      <c r="G213" s="4" t="s">
        <v>237</v>
      </c>
      <c r="H213" t="s">
        <v>241</v>
      </c>
      <c r="I213" s="29" t="s">
        <v>221</v>
      </c>
      <c r="J213" s="6">
        <v>4417222</v>
      </c>
      <c r="K213" s="6">
        <v>3724813</v>
      </c>
    </row>
    <row r="214" spans="1:11">
      <c r="A214" s="19" t="s">
        <v>204</v>
      </c>
      <c r="B214" s="13" t="s">
        <v>218</v>
      </c>
      <c r="C214" s="29">
        <v>21</v>
      </c>
      <c r="D214" s="13" t="s">
        <v>225</v>
      </c>
      <c r="E214" s="13" t="s">
        <v>226</v>
      </c>
      <c r="F214" s="4" t="s">
        <v>268</v>
      </c>
      <c r="G214" s="4" t="s">
        <v>238</v>
      </c>
      <c r="H214" s="4" t="s">
        <v>241</v>
      </c>
      <c r="I214" s="35" t="s">
        <v>221</v>
      </c>
      <c r="J214" s="18">
        <v>1471605</v>
      </c>
      <c r="K214" s="18">
        <v>1183616</v>
      </c>
    </row>
    <row r="215" spans="1:11">
      <c r="A215" s="19" t="s">
        <v>205</v>
      </c>
      <c r="B215" t="s">
        <v>218</v>
      </c>
      <c r="C215" s="29">
        <v>1</v>
      </c>
      <c r="D215" t="s">
        <v>225</v>
      </c>
      <c r="E215" t="s">
        <v>226</v>
      </c>
      <c r="F215" t="s">
        <v>266</v>
      </c>
      <c r="G215" s="4" t="s">
        <v>238</v>
      </c>
      <c r="H215" t="s">
        <v>241</v>
      </c>
      <c r="I215" s="29" t="s">
        <v>221</v>
      </c>
      <c r="J215" s="6">
        <v>2880456</v>
      </c>
      <c r="K215" s="6">
        <v>2359036</v>
      </c>
    </row>
    <row r="216" spans="1:11">
      <c r="A216" s="19" t="s">
        <v>206</v>
      </c>
      <c r="B216" t="s">
        <v>218</v>
      </c>
      <c r="C216" s="29">
        <v>22</v>
      </c>
      <c r="D216" t="s">
        <v>225</v>
      </c>
      <c r="E216" t="s">
        <v>226</v>
      </c>
      <c r="F216" t="s">
        <v>266</v>
      </c>
      <c r="G216" s="4" t="s">
        <v>238</v>
      </c>
      <c r="H216" t="s">
        <v>241</v>
      </c>
      <c r="I216" s="29" t="s">
        <v>221</v>
      </c>
      <c r="J216" s="6">
        <v>2477502</v>
      </c>
      <c r="K216" s="6">
        <v>1985701</v>
      </c>
    </row>
    <row r="217" spans="1:11">
      <c r="A217" s="19" t="s">
        <v>207</v>
      </c>
      <c r="B217" t="s">
        <v>218</v>
      </c>
      <c r="C217" s="29">
        <v>3</v>
      </c>
      <c r="D217" t="s">
        <v>225</v>
      </c>
      <c r="E217" t="s">
        <v>226</v>
      </c>
      <c r="F217" t="s">
        <v>266</v>
      </c>
      <c r="G217" s="4" t="s">
        <v>237</v>
      </c>
      <c r="H217" t="s">
        <v>241</v>
      </c>
      <c r="I217" s="29" t="s">
        <v>221</v>
      </c>
      <c r="J217" s="6">
        <v>2239736</v>
      </c>
      <c r="K217" s="6">
        <v>1804680</v>
      </c>
    </row>
    <row r="218" spans="1:11">
      <c r="A218" s="19" t="s">
        <v>208</v>
      </c>
      <c r="B218" t="s">
        <v>218</v>
      </c>
      <c r="C218" s="29">
        <v>1</v>
      </c>
      <c r="D218" t="s">
        <v>225</v>
      </c>
      <c r="E218" t="s">
        <v>226</v>
      </c>
      <c r="F218" t="s">
        <v>266</v>
      </c>
      <c r="G218" s="4" t="s">
        <v>238</v>
      </c>
      <c r="H218" t="s">
        <v>241</v>
      </c>
      <c r="I218" s="29" t="s">
        <v>221</v>
      </c>
      <c r="J218" s="6">
        <v>1335875</v>
      </c>
      <c r="K218" s="6">
        <v>1109786</v>
      </c>
    </row>
    <row r="219" spans="1:11">
      <c r="A219" s="19" t="s">
        <v>209</v>
      </c>
      <c r="B219" s="13" t="s">
        <v>218</v>
      </c>
      <c r="C219" s="29">
        <v>1</v>
      </c>
      <c r="D219" s="13" t="s">
        <v>225</v>
      </c>
      <c r="E219" s="13" t="s">
        <v>226</v>
      </c>
      <c r="F219" s="17" t="s">
        <v>266</v>
      </c>
      <c r="G219" s="4" t="s">
        <v>238</v>
      </c>
      <c r="H219" s="17" t="s">
        <v>241</v>
      </c>
      <c r="I219" s="29" t="s">
        <v>221</v>
      </c>
      <c r="J219" s="18">
        <v>1791043</v>
      </c>
      <c r="K219" s="18">
        <v>1491997</v>
      </c>
    </row>
    <row r="220" spans="1:11">
      <c r="A220" s="19" t="s">
        <v>210</v>
      </c>
      <c r="B220" t="s">
        <v>218</v>
      </c>
      <c r="C220" s="29">
        <v>1</v>
      </c>
      <c r="D220" t="s">
        <v>225</v>
      </c>
      <c r="E220" t="s">
        <v>226</v>
      </c>
      <c r="F220" t="s">
        <v>266</v>
      </c>
      <c r="G220" s="4" t="s">
        <v>238</v>
      </c>
      <c r="H220" t="s">
        <v>241</v>
      </c>
      <c r="I220" s="29" t="s">
        <v>221</v>
      </c>
      <c r="J220" s="6">
        <v>1710696</v>
      </c>
      <c r="K220" s="6">
        <v>1435142</v>
      </c>
    </row>
    <row r="221" spans="1:11">
      <c r="A221" s="19" t="s">
        <v>211</v>
      </c>
      <c r="B221" t="s">
        <v>218</v>
      </c>
      <c r="C221" s="29">
        <v>1</v>
      </c>
      <c r="D221" t="s">
        <v>225</v>
      </c>
      <c r="E221" t="s">
        <v>226</v>
      </c>
      <c r="F221" t="s">
        <v>266</v>
      </c>
      <c r="G221" s="4" t="s">
        <v>238</v>
      </c>
      <c r="H221" t="s">
        <v>241</v>
      </c>
      <c r="I221" s="29" t="s">
        <v>221</v>
      </c>
      <c r="J221" s="6">
        <v>941023</v>
      </c>
      <c r="K221" s="6">
        <v>770461</v>
      </c>
    </row>
    <row r="222" spans="1:11">
      <c r="A222" s="19" t="s">
        <v>212</v>
      </c>
      <c r="B222" t="s">
        <v>218</v>
      </c>
      <c r="C222" s="29">
        <v>4</v>
      </c>
      <c r="D222" t="s">
        <v>225</v>
      </c>
      <c r="E222" t="s">
        <v>226</v>
      </c>
      <c r="F222" t="s">
        <v>266</v>
      </c>
      <c r="G222" s="4" t="s">
        <v>238</v>
      </c>
      <c r="H222" t="s">
        <v>241</v>
      </c>
      <c r="I222" s="29" t="s">
        <v>221</v>
      </c>
      <c r="J222" s="6">
        <v>453485</v>
      </c>
      <c r="K222" s="6">
        <v>347449</v>
      </c>
    </row>
    <row r="223" spans="1:11">
      <c r="A223" s="19" t="s">
        <v>213</v>
      </c>
      <c r="B223" t="s">
        <v>218</v>
      </c>
      <c r="C223" s="29">
        <v>1</v>
      </c>
      <c r="D223" t="s">
        <v>225</v>
      </c>
      <c r="E223" t="s">
        <v>226</v>
      </c>
      <c r="F223" t="s">
        <v>266</v>
      </c>
      <c r="G223" s="4" t="s">
        <v>238</v>
      </c>
      <c r="H223" t="s">
        <v>241</v>
      </c>
      <c r="I223" s="29" t="s">
        <v>221</v>
      </c>
      <c r="J223" s="6">
        <v>540132</v>
      </c>
      <c r="K223" s="6">
        <v>451755</v>
      </c>
    </row>
    <row r="224" spans="1:11">
      <c r="A224" s="19" t="s">
        <v>214</v>
      </c>
      <c r="B224" t="s">
        <v>218</v>
      </c>
      <c r="C224" s="29">
        <v>1</v>
      </c>
      <c r="D224" t="s">
        <v>225</v>
      </c>
      <c r="E224" t="s">
        <v>226</v>
      </c>
      <c r="F224" t="s">
        <v>266</v>
      </c>
      <c r="G224" s="4" t="s">
        <v>238</v>
      </c>
      <c r="H224" t="s">
        <v>241</v>
      </c>
      <c r="I224" s="29" t="s">
        <v>221</v>
      </c>
      <c r="J224" s="6">
        <v>1719561</v>
      </c>
      <c r="K224" s="6">
        <v>1452469</v>
      </c>
    </row>
    <row r="225" spans="1:11">
      <c r="A225" s="19" t="s">
        <v>215</v>
      </c>
      <c r="B225" t="s">
        <v>218</v>
      </c>
      <c r="C225" s="29">
        <v>1</v>
      </c>
      <c r="D225" t="s">
        <v>225</v>
      </c>
      <c r="E225" t="s">
        <v>226</v>
      </c>
      <c r="F225" t="s">
        <v>266</v>
      </c>
      <c r="G225" s="4" t="s">
        <v>238</v>
      </c>
      <c r="H225" t="s">
        <v>241</v>
      </c>
      <c r="I225" s="29" t="s">
        <v>221</v>
      </c>
      <c r="J225" s="6">
        <v>463849</v>
      </c>
      <c r="K225" s="6">
        <v>384021</v>
      </c>
    </row>
    <row r="226" spans="1:11">
      <c r="A226" s="19" t="s">
        <v>216</v>
      </c>
      <c r="B226" t="s">
        <v>218</v>
      </c>
      <c r="C226" s="29">
        <v>1</v>
      </c>
      <c r="D226" t="s">
        <v>225</v>
      </c>
      <c r="E226" t="s">
        <v>226</v>
      </c>
      <c r="F226" t="s">
        <v>266</v>
      </c>
      <c r="G226" s="4" t="s">
        <v>238</v>
      </c>
      <c r="H226" t="s">
        <v>241</v>
      </c>
      <c r="I226" s="29" t="s">
        <v>221</v>
      </c>
      <c r="J226" s="6">
        <v>2661488</v>
      </c>
      <c r="K226" s="6">
        <v>1889567</v>
      </c>
    </row>
    <row r="227" spans="1:11" s="13" customFormat="1">
      <c r="A227" s="19" t="s">
        <v>217</v>
      </c>
      <c r="B227" t="s">
        <v>218</v>
      </c>
      <c r="C227" s="29">
        <v>1</v>
      </c>
      <c r="D227" t="s">
        <v>225</v>
      </c>
      <c r="E227" t="s">
        <v>226</v>
      </c>
      <c r="F227" t="s">
        <v>266</v>
      </c>
      <c r="G227" s="4" t="s">
        <v>238</v>
      </c>
      <c r="H227" t="s">
        <v>241</v>
      </c>
      <c r="I227" s="29" t="s">
        <v>221</v>
      </c>
      <c r="J227" s="6">
        <v>4033142</v>
      </c>
      <c r="K227" s="6">
        <v>2714626</v>
      </c>
    </row>
    <row r="228" spans="1:11">
      <c r="A228" s="19" t="s">
        <v>0</v>
      </c>
      <c r="B228" t="s">
        <v>218</v>
      </c>
      <c r="C228" s="29">
        <v>23</v>
      </c>
      <c r="D228" t="s">
        <v>225</v>
      </c>
      <c r="E228" t="s">
        <v>226</v>
      </c>
      <c r="F228" t="s">
        <v>266</v>
      </c>
      <c r="G228" s="4" t="s">
        <v>238</v>
      </c>
      <c r="H228" t="s">
        <v>241</v>
      </c>
      <c r="I228" s="29" t="s">
        <v>221</v>
      </c>
      <c r="J228" s="6">
        <v>606043</v>
      </c>
      <c r="K228" s="6">
        <v>424958</v>
      </c>
    </row>
    <row r="229" spans="1:11">
      <c r="A229" s="19" t="s">
        <v>1</v>
      </c>
      <c r="B229" t="s">
        <v>218</v>
      </c>
      <c r="C229" s="29">
        <v>3</v>
      </c>
      <c r="D229" t="s">
        <v>225</v>
      </c>
      <c r="E229" t="s">
        <v>226</v>
      </c>
      <c r="F229" t="s">
        <v>266</v>
      </c>
      <c r="G229" s="4" t="s">
        <v>238</v>
      </c>
      <c r="H229" t="s">
        <v>241</v>
      </c>
      <c r="I229" s="29" t="s">
        <v>221</v>
      </c>
      <c r="J229" s="6">
        <v>2111846</v>
      </c>
      <c r="K229" s="6">
        <v>1578518</v>
      </c>
    </row>
    <row r="230" spans="1:11">
      <c r="A230" s="19" t="s">
        <v>2</v>
      </c>
      <c r="B230" t="s">
        <v>218</v>
      </c>
      <c r="C230" s="29">
        <v>3</v>
      </c>
      <c r="D230" t="s">
        <v>225</v>
      </c>
      <c r="E230" t="s">
        <v>226</v>
      </c>
      <c r="F230" t="s">
        <v>266</v>
      </c>
      <c r="G230" s="4" t="s">
        <v>238</v>
      </c>
      <c r="H230" t="s">
        <v>241</v>
      </c>
      <c r="I230" s="29" t="s">
        <v>221</v>
      </c>
      <c r="J230" s="6">
        <v>1709379</v>
      </c>
      <c r="K230" s="6">
        <v>1229486</v>
      </c>
    </row>
    <row r="231" spans="1:11">
      <c r="A231" s="19" t="s">
        <v>3</v>
      </c>
      <c r="B231" t="s">
        <v>218</v>
      </c>
      <c r="C231" s="29">
        <v>3</v>
      </c>
      <c r="D231" t="s">
        <v>225</v>
      </c>
      <c r="E231" t="s">
        <v>226</v>
      </c>
      <c r="F231" t="s">
        <v>266</v>
      </c>
      <c r="G231" s="4" t="s">
        <v>238</v>
      </c>
      <c r="H231" t="s">
        <v>241</v>
      </c>
      <c r="I231" s="29" t="s">
        <v>221</v>
      </c>
      <c r="J231" s="6">
        <v>1700909</v>
      </c>
      <c r="K231" s="6">
        <v>1292204</v>
      </c>
    </row>
    <row r="232" spans="1:11">
      <c r="A232" s="19" t="s">
        <v>4</v>
      </c>
      <c r="B232" t="s">
        <v>218</v>
      </c>
      <c r="C232" s="29">
        <v>24</v>
      </c>
      <c r="D232" t="s">
        <v>225</v>
      </c>
      <c r="E232" t="s">
        <v>226</v>
      </c>
      <c r="F232" t="s">
        <v>266</v>
      </c>
      <c r="G232" s="4" t="s">
        <v>238</v>
      </c>
      <c r="H232" t="s">
        <v>241</v>
      </c>
      <c r="I232" s="29" t="s">
        <v>221</v>
      </c>
      <c r="J232" s="6">
        <v>956156</v>
      </c>
      <c r="K232" s="6">
        <v>700009</v>
      </c>
    </row>
    <row r="233" spans="1:11">
      <c r="A233" s="19" t="s">
        <v>5</v>
      </c>
      <c r="B233" t="s">
        <v>218</v>
      </c>
      <c r="C233" s="29">
        <v>24</v>
      </c>
      <c r="D233" t="s">
        <v>225</v>
      </c>
      <c r="E233" t="s">
        <v>226</v>
      </c>
      <c r="F233" t="s">
        <v>266</v>
      </c>
      <c r="G233" s="4" t="s">
        <v>238</v>
      </c>
      <c r="H233" t="s">
        <v>241</v>
      </c>
      <c r="I233" s="29" t="s">
        <v>221</v>
      </c>
      <c r="J233" s="6">
        <v>621022</v>
      </c>
      <c r="K233" s="6">
        <v>449026</v>
      </c>
    </row>
    <row r="234" spans="1:11">
      <c r="A234" s="19" t="s">
        <v>6</v>
      </c>
      <c r="B234" s="13" t="s">
        <v>218</v>
      </c>
      <c r="C234" s="29">
        <v>1</v>
      </c>
      <c r="D234" s="13" t="s">
        <v>225</v>
      </c>
      <c r="E234" s="13" t="s">
        <v>226</v>
      </c>
      <c r="F234" s="17" t="s">
        <v>266</v>
      </c>
      <c r="G234" s="4" t="s">
        <v>238</v>
      </c>
      <c r="H234" s="17" t="s">
        <v>241</v>
      </c>
      <c r="I234" s="29" t="s">
        <v>221</v>
      </c>
      <c r="J234" s="18">
        <v>662659</v>
      </c>
      <c r="K234" s="18">
        <v>535951</v>
      </c>
    </row>
    <row r="235" spans="1:11">
      <c r="A235" s="19" t="s">
        <v>7</v>
      </c>
      <c r="B235" t="s">
        <v>218</v>
      </c>
      <c r="C235" s="29">
        <v>5</v>
      </c>
      <c r="D235" t="s">
        <v>225</v>
      </c>
      <c r="E235" t="s">
        <v>226</v>
      </c>
      <c r="F235" t="s">
        <v>266</v>
      </c>
      <c r="G235" s="4" t="s">
        <v>238</v>
      </c>
      <c r="H235" t="s">
        <v>241</v>
      </c>
      <c r="I235" s="29" t="s">
        <v>221</v>
      </c>
      <c r="J235" s="6">
        <v>1661463</v>
      </c>
      <c r="K235" s="6">
        <v>1205907</v>
      </c>
    </row>
    <row r="236" spans="1:11">
      <c r="A236" s="19" t="s">
        <v>8</v>
      </c>
      <c r="B236" t="s">
        <v>218</v>
      </c>
      <c r="C236" s="29">
        <v>5</v>
      </c>
      <c r="D236" t="s">
        <v>225</v>
      </c>
      <c r="E236" t="s">
        <v>226</v>
      </c>
      <c r="F236" t="s">
        <v>266</v>
      </c>
      <c r="G236" s="4" t="s">
        <v>238</v>
      </c>
      <c r="H236" t="s">
        <v>241</v>
      </c>
      <c r="I236" s="29" t="s">
        <v>221</v>
      </c>
      <c r="J236" s="6">
        <v>625856</v>
      </c>
      <c r="K236" s="6">
        <v>449189</v>
      </c>
    </row>
    <row r="237" spans="1:11">
      <c r="A237" s="19" t="s">
        <v>9</v>
      </c>
      <c r="B237" t="s">
        <v>218</v>
      </c>
      <c r="C237" s="29">
        <v>5</v>
      </c>
      <c r="D237" t="s">
        <v>225</v>
      </c>
      <c r="E237" t="s">
        <v>226</v>
      </c>
      <c r="F237" t="s">
        <v>266</v>
      </c>
      <c r="G237" s="4" t="s">
        <v>238</v>
      </c>
      <c r="H237" t="s">
        <v>241</v>
      </c>
      <c r="I237" s="29" t="s">
        <v>221</v>
      </c>
      <c r="J237" s="6">
        <v>908115</v>
      </c>
      <c r="K237" s="6">
        <v>639370</v>
      </c>
    </row>
    <row r="238" spans="1:11">
      <c r="A238" s="19" t="s">
        <v>10</v>
      </c>
      <c r="B238" t="s">
        <v>218</v>
      </c>
      <c r="C238" s="29">
        <v>25</v>
      </c>
      <c r="D238" t="s">
        <v>225</v>
      </c>
      <c r="E238" t="s">
        <v>226</v>
      </c>
      <c r="F238" t="s">
        <v>266</v>
      </c>
      <c r="G238" s="4" t="s">
        <v>238</v>
      </c>
      <c r="H238" t="s">
        <v>241</v>
      </c>
      <c r="I238" s="29" t="s">
        <v>221</v>
      </c>
      <c r="J238" s="6">
        <v>1921446</v>
      </c>
      <c r="K238" s="6">
        <v>1388332</v>
      </c>
    </row>
    <row r="239" spans="1:11">
      <c r="A239" s="19" t="s">
        <v>11</v>
      </c>
      <c r="B239" t="s">
        <v>218</v>
      </c>
      <c r="C239" s="29">
        <v>25</v>
      </c>
      <c r="D239" t="s">
        <v>225</v>
      </c>
      <c r="E239" t="s">
        <v>226</v>
      </c>
      <c r="F239" t="s">
        <v>266</v>
      </c>
      <c r="G239" s="4" t="s">
        <v>238</v>
      </c>
      <c r="H239" t="s">
        <v>241</v>
      </c>
      <c r="I239" s="29" t="s">
        <v>221</v>
      </c>
      <c r="J239" s="6">
        <v>992526</v>
      </c>
      <c r="K239" s="6">
        <v>727915</v>
      </c>
    </row>
    <row r="240" spans="1:11" s="13" customFormat="1">
      <c r="A240" s="19" t="s">
        <v>12</v>
      </c>
      <c r="B240" t="s">
        <v>218</v>
      </c>
      <c r="C240" s="29">
        <v>7</v>
      </c>
      <c r="D240" t="s">
        <v>225</v>
      </c>
      <c r="E240" t="s">
        <v>226</v>
      </c>
      <c r="F240" t="s">
        <v>266</v>
      </c>
      <c r="G240" s="4" t="s">
        <v>238</v>
      </c>
      <c r="H240" t="s">
        <v>241</v>
      </c>
      <c r="I240" s="29" t="s">
        <v>221</v>
      </c>
      <c r="J240" s="6">
        <v>1315102</v>
      </c>
      <c r="K240" s="6">
        <v>1070303</v>
      </c>
    </row>
    <row r="241" spans="1:11">
      <c r="A241" s="19" t="s">
        <v>13</v>
      </c>
      <c r="B241" t="s">
        <v>218</v>
      </c>
      <c r="C241" s="29">
        <v>8</v>
      </c>
      <c r="D241" t="s">
        <v>225</v>
      </c>
      <c r="E241" t="s">
        <v>226</v>
      </c>
      <c r="F241" t="s">
        <v>266</v>
      </c>
      <c r="G241" s="4" t="s">
        <v>238</v>
      </c>
      <c r="H241" t="s">
        <v>241</v>
      </c>
      <c r="I241" s="29" t="s">
        <v>221</v>
      </c>
      <c r="J241" s="6">
        <v>2870787</v>
      </c>
      <c r="K241" s="6">
        <v>2312157</v>
      </c>
    </row>
    <row r="242" spans="1:11">
      <c r="A242" s="19" t="s">
        <v>14</v>
      </c>
      <c r="B242" t="s">
        <v>218</v>
      </c>
      <c r="C242" s="29">
        <v>26</v>
      </c>
      <c r="D242" t="s">
        <v>225</v>
      </c>
      <c r="E242" t="s">
        <v>226</v>
      </c>
      <c r="F242" t="s">
        <v>266</v>
      </c>
      <c r="G242" s="4" t="s">
        <v>238</v>
      </c>
      <c r="H242" t="s">
        <v>241</v>
      </c>
      <c r="I242" s="29" t="s">
        <v>221</v>
      </c>
      <c r="J242" s="6">
        <v>1198274</v>
      </c>
      <c r="K242" s="6">
        <v>968333</v>
      </c>
    </row>
    <row r="243" spans="1:11">
      <c r="A243" s="19" t="s">
        <v>15</v>
      </c>
      <c r="B243" t="s">
        <v>218</v>
      </c>
      <c r="C243" s="29">
        <v>8</v>
      </c>
      <c r="D243" t="s">
        <v>225</v>
      </c>
      <c r="E243" t="s">
        <v>226</v>
      </c>
      <c r="F243" t="s">
        <v>266</v>
      </c>
      <c r="G243" s="4" t="s">
        <v>238</v>
      </c>
      <c r="H243" t="s">
        <v>241</v>
      </c>
      <c r="I243" s="29" t="s">
        <v>221</v>
      </c>
      <c r="J243" s="6">
        <v>1560926</v>
      </c>
      <c r="K243" s="6">
        <v>1145318</v>
      </c>
    </row>
    <row r="244" spans="1:11">
      <c r="A244" s="19" t="s">
        <v>16</v>
      </c>
      <c r="B244" t="s">
        <v>218</v>
      </c>
      <c r="C244" s="29">
        <v>27</v>
      </c>
      <c r="D244" t="s">
        <v>225</v>
      </c>
      <c r="E244" t="s">
        <v>220</v>
      </c>
      <c r="F244" t="s">
        <v>266</v>
      </c>
      <c r="G244" s="4" t="s">
        <v>238</v>
      </c>
      <c r="H244" t="s">
        <v>241</v>
      </c>
      <c r="I244" s="29" t="s">
        <v>221</v>
      </c>
      <c r="J244" s="6">
        <v>874727</v>
      </c>
      <c r="K244" s="6">
        <v>546561</v>
      </c>
    </row>
    <row r="245" spans="1:11">
      <c r="A245" s="19" t="s">
        <v>17</v>
      </c>
      <c r="B245" t="s">
        <v>218</v>
      </c>
      <c r="C245" s="29">
        <v>28</v>
      </c>
      <c r="D245" t="s">
        <v>225</v>
      </c>
      <c r="E245" t="s">
        <v>226</v>
      </c>
      <c r="F245" t="s">
        <v>266</v>
      </c>
      <c r="G245" s="4" t="s">
        <v>238</v>
      </c>
      <c r="H245" t="s">
        <v>241</v>
      </c>
      <c r="I245" s="29" t="s">
        <v>221</v>
      </c>
      <c r="J245" s="6">
        <v>1196135</v>
      </c>
      <c r="K245" s="6">
        <v>942203</v>
      </c>
    </row>
    <row r="246" spans="1:11">
      <c r="A246" s="19" t="s">
        <v>18</v>
      </c>
      <c r="B246" t="s">
        <v>218</v>
      </c>
      <c r="C246" s="29">
        <v>28</v>
      </c>
      <c r="D246" t="s">
        <v>225</v>
      </c>
      <c r="E246" t="s">
        <v>226</v>
      </c>
      <c r="F246" t="s">
        <v>266</v>
      </c>
      <c r="G246" s="4" t="s">
        <v>272</v>
      </c>
      <c r="H246" t="s">
        <v>241</v>
      </c>
      <c r="I246" s="29" t="s">
        <v>221</v>
      </c>
      <c r="J246" s="6">
        <v>617683</v>
      </c>
      <c r="K246" s="6">
        <v>441585</v>
      </c>
    </row>
    <row r="247" spans="1:11">
      <c r="A247" s="19" t="s">
        <v>19</v>
      </c>
      <c r="B247" s="13" t="s">
        <v>218</v>
      </c>
      <c r="C247" s="29">
        <v>8</v>
      </c>
      <c r="D247" s="13" t="s">
        <v>225</v>
      </c>
      <c r="E247" s="13" t="s">
        <v>226</v>
      </c>
      <c r="F247" s="17" t="s">
        <v>266</v>
      </c>
      <c r="G247" s="4" t="s">
        <v>238</v>
      </c>
      <c r="H247" s="17" t="s">
        <v>241</v>
      </c>
      <c r="I247" s="29" t="s">
        <v>221</v>
      </c>
      <c r="J247" s="18">
        <v>1062385</v>
      </c>
      <c r="K247" s="18">
        <v>832515</v>
      </c>
    </row>
    <row r="248" spans="1:11">
      <c r="A248" s="19" t="s">
        <v>20</v>
      </c>
      <c r="B248" t="s">
        <v>218</v>
      </c>
      <c r="C248" s="29">
        <v>8</v>
      </c>
      <c r="D248" t="s">
        <v>225</v>
      </c>
      <c r="E248" t="s">
        <v>226</v>
      </c>
      <c r="F248" t="s">
        <v>266</v>
      </c>
      <c r="G248" s="4" t="s">
        <v>238</v>
      </c>
      <c r="H248" t="s">
        <v>241</v>
      </c>
      <c r="I248" s="29" t="s">
        <v>221</v>
      </c>
      <c r="J248" s="6">
        <v>735330</v>
      </c>
      <c r="K248" s="6">
        <v>571032</v>
      </c>
    </row>
    <row r="249" spans="1:11" s="13" customFormat="1">
      <c r="A249" s="19" t="s">
        <v>21</v>
      </c>
      <c r="B249" t="s">
        <v>218</v>
      </c>
      <c r="C249" s="29">
        <v>29</v>
      </c>
      <c r="D249" t="s">
        <v>225</v>
      </c>
      <c r="E249" t="s">
        <v>226</v>
      </c>
      <c r="F249" t="s">
        <v>266</v>
      </c>
      <c r="G249" s="4" t="s">
        <v>238</v>
      </c>
      <c r="H249" t="s">
        <v>241</v>
      </c>
      <c r="I249" s="29" t="s">
        <v>221</v>
      </c>
      <c r="J249" s="6">
        <v>782632</v>
      </c>
      <c r="K249" s="6">
        <v>626475</v>
      </c>
    </row>
    <row r="250" spans="1:11" s="13" customFormat="1">
      <c r="A250" s="19" t="s">
        <v>22</v>
      </c>
      <c r="B250" t="s">
        <v>218</v>
      </c>
      <c r="C250" s="29">
        <v>29</v>
      </c>
      <c r="D250" t="s">
        <v>225</v>
      </c>
      <c r="E250" t="s">
        <v>226</v>
      </c>
      <c r="F250" t="s">
        <v>266</v>
      </c>
      <c r="G250" s="4" t="s">
        <v>238</v>
      </c>
      <c r="H250" t="s">
        <v>241</v>
      </c>
      <c r="I250" s="29" t="s">
        <v>221</v>
      </c>
      <c r="J250" s="6">
        <v>1311572</v>
      </c>
      <c r="K250" s="6">
        <v>1059800</v>
      </c>
    </row>
    <row r="251" spans="1:11" s="13" customFormat="1">
      <c r="A251" s="19" t="s">
        <v>23</v>
      </c>
      <c r="B251" t="s">
        <v>218</v>
      </c>
      <c r="C251" s="29">
        <v>30</v>
      </c>
      <c r="D251" t="s">
        <v>225</v>
      </c>
      <c r="E251" t="s">
        <v>226</v>
      </c>
      <c r="F251" t="s">
        <v>266</v>
      </c>
      <c r="G251" s="4" t="s">
        <v>238</v>
      </c>
      <c r="H251" t="s">
        <v>241</v>
      </c>
      <c r="I251" s="29" t="s">
        <v>221</v>
      </c>
      <c r="J251" s="6">
        <v>1815819</v>
      </c>
      <c r="K251" s="6">
        <v>1454054</v>
      </c>
    </row>
    <row r="252" spans="1:11" s="13" customFormat="1">
      <c r="A252" s="19" t="s">
        <v>24</v>
      </c>
      <c r="B252" t="s">
        <v>218</v>
      </c>
      <c r="C252" s="29">
        <v>30</v>
      </c>
      <c r="D252" t="s">
        <v>225</v>
      </c>
      <c r="E252" t="s">
        <v>226</v>
      </c>
      <c r="F252" t="s">
        <v>266</v>
      </c>
      <c r="G252" s="4" t="s">
        <v>238</v>
      </c>
      <c r="H252" t="s">
        <v>241</v>
      </c>
      <c r="I252" s="29" t="s">
        <v>221</v>
      </c>
      <c r="J252" s="6">
        <v>1479535</v>
      </c>
      <c r="K252" s="6">
        <v>1166318</v>
      </c>
    </row>
    <row r="253" spans="1:11" s="13" customFormat="1">
      <c r="A253" s="19" t="s">
        <v>25</v>
      </c>
      <c r="B253" t="s">
        <v>218</v>
      </c>
      <c r="C253" s="29">
        <v>30</v>
      </c>
      <c r="D253" t="s">
        <v>225</v>
      </c>
      <c r="E253" t="s">
        <v>226</v>
      </c>
      <c r="F253" t="s">
        <v>266</v>
      </c>
      <c r="G253" s="4" t="s">
        <v>238</v>
      </c>
      <c r="H253" t="s">
        <v>241</v>
      </c>
      <c r="I253" s="29" t="s">
        <v>221</v>
      </c>
      <c r="J253" s="6">
        <v>1201410</v>
      </c>
      <c r="K253" s="6">
        <v>948746</v>
      </c>
    </row>
    <row r="254" spans="1:11" s="13" customFormat="1">
      <c r="A254" s="19" t="s">
        <v>26</v>
      </c>
      <c r="B254" t="s">
        <v>218</v>
      </c>
      <c r="C254" s="29">
        <v>31</v>
      </c>
      <c r="D254" t="s">
        <v>225</v>
      </c>
      <c r="E254" t="s">
        <v>226</v>
      </c>
      <c r="F254" t="s">
        <v>266</v>
      </c>
      <c r="G254" s="4" t="s">
        <v>238</v>
      </c>
      <c r="H254" t="s">
        <v>241</v>
      </c>
      <c r="I254" s="29" t="s">
        <v>221</v>
      </c>
      <c r="J254" s="6">
        <v>1712283</v>
      </c>
      <c r="K254" s="6">
        <v>1337075</v>
      </c>
    </row>
    <row r="255" spans="1:11" s="13" customFormat="1">
      <c r="A255" s="19" t="s">
        <v>27</v>
      </c>
      <c r="B255" t="s">
        <v>218</v>
      </c>
      <c r="C255" s="29">
        <v>32</v>
      </c>
      <c r="D255" t="s">
        <v>225</v>
      </c>
      <c r="E255" t="s">
        <v>226</v>
      </c>
      <c r="F255" t="s">
        <v>266</v>
      </c>
      <c r="G255" s="4" t="s">
        <v>238</v>
      </c>
      <c r="H255" t="s">
        <v>241</v>
      </c>
      <c r="I255" s="29" t="s">
        <v>221</v>
      </c>
      <c r="J255" s="6">
        <v>1254838</v>
      </c>
      <c r="K255" s="6">
        <v>976951</v>
      </c>
    </row>
    <row r="256" spans="1:11" s="13" customFormat="1">
      <c r="A256" s="19" t="s">
        <v>28</v>
      </c>
      <c r="B256" s="13" t="s">
        <v>218</v>
      </c>
      <c r="C256" s="29">
        <v>32</v>
      </c>
      <c r="D256" s="13" t="s">
        <v>246</v>
      </c>
      <c r="E256" s="13" t="s">
        <v>226</v>
      </c>
      <c r="F256" s="13" t="s">
        <v>266</v>
      </c>
      <c r="G256" s="4" t="s">
        <v>238</v>
      </c>
      <c r="H256" s="13" t="s">
        <v>241</v>
      </c>
      <c r="I256" s="29" t="s">
        <v>221</v>
      </c>
      <c r="J256" s="6">
        <v>1178753</v>
      </c>
      <c r="K256" s="6">
        <v>917954</v>
      </c>
    </row>
    <row r="257" spans="1:11">
      <c r="A257" s="19" t="s">
        <v>98</v>
      </c>
      <c r="B257" s="13" t="s">
        <v>218</v>
      </c>
      <c r="C257" s="29">
        <v>13</v>
      </c>
      <c r="D257" s="13" t="s">
        <v>225</v>
      </c>
      <c r="E257" s="13" t="s">
        <v>226</v>
      </c>
      <c r="F257" s="17" t="s">
        <v>266</v>
      </c>
      <c r="G257" s="4" t="s">
        <v>238</v>
      </c>
      <c r="H257" s="17" t="s">
        <v>241</v>
      </c>
      <c r="I257" s="29" t="s">
        <v>221</v>
      </c>
      <c r="J257" s="18">
        <v>687350</v>
      </c>
      <c r="K257" s="18">
        <v>570428</v>
      </c>
    </row>
    <row r="258" spans="1:11">
      <c r="A258" s="19" t="s">
        <v>54</v>
      </c>
      <c r="B258" s="13" t="s">
        <v>218</v>
      </c>
      <c r="C258" s="29">
        <v>33</v>
      </c>
      <c r="D258" s="13" t="s">
        <v>225</v>
      </c>
      <c r="E258" s="17" t="s">
        <v>286</v>
      </c>
      <c r="F258" s="17" t="s">
        <v>296</v>
      </c>
      <c r="G258" s="4" t="s">
        <v>238</v>
      </c>
      <c r="H258" s="17" t="s">
        <v>241</v>
      </c>
      <c r="I258" s="29" t="s">
        <v>221</v>
      </c>
      <c r="J258" s="18">
        <v>1523760</v>
      </c>
      <c r="K258" s="18">
        <v>1170947</v>
      </c>
    </row>
    <row r="259" spans="1:11">
      <c r="A259" s="19" t="s">
        <v>55</v>
      </c>
      <c r="B259" s="13" t="s">
        <v>218</v>
      </c>
      <c r="C259" s="29">
        <v>33</v>
      </c>
      <c r="D259" s="13" t="s">
        <v>225</v>
      </c>
      <c r="E259" s="17" t="s">
        <v>226</v>
      </c>
      <c r="F259" s="17" t="s">
        <v>266</v>
      </c>
      <c r="G259" s="4" t="s">
        <v>238</v>
      </c>
      <c r="H259" s="17" t="s">
        <v>241</v>
      </c>
      <c r="I259" s="29" t="s">
        <v>221</v>
      </c>
      <c r="J259" s="18">
        <v>422191</v>
      </c>
      <c r="K259" s="18">
        <v>345152</v>
      </c>
    </row>
    <row r="260" spans="1:11">
      <c r="A260" s="19" t="s">
        <v>56</v>
      </c>
      <c r="B260" s="13" t="s">
        <v>218</v>
      </c>
      <c r="C260" s="29">
        <v>33</v>
      </c>
      <c r="D260" s="13" t="s">
        <v>225</v>
      </c>
      <c r="E260" s="17" t="s">
        <v>286</v>
      </c>
      <c r="F260" s="17" t="s">
        <v>296</v>
      </c>
      <c r="G260" s="4" t="s">
        <v>238</v>
      </c>
      <c r="H260" s="17" t="s">
        <v>241</v>
      </c>
      <c r="I260" s="29" t="s">
        <v>221</v>
      </c>
      <c r="J260" s="18">
        <v>693680</v>
      </c>
      <c r="K260" s="18">
        <v>497650</v>
      </c>
    </row>
    <row r="261" spans="1:11">
      <c r="A261" s="19" t="s">
        <v>91</v>
      </c>
      <c r="B261" s="13" t="s">
        <v>218</v>
      </c>
      <c r="C261" s="29">
        <v>32</v>
      </c>
      <c r="D261" s="13" t="s">
        <v>225</v>
      </c>
      <c r="E261" s="13" t="s">
        <v>286</v>
      </c>
      <c r="F261" s="17" t="s">
        <v>266</v>
      </c>
      <c r="G261" s="4" t="s">
        <v>238</v>
      </c>
      <c r="H261" s="17" t="s">
        <v>241</v>
      </c>
      <c r="I261" s="29" t="s">
        <v>221</v>
      </c>
      <c r="J261" s="18">
        <v>654578</v>
      </c>
      <c r="K261" s="18">
        <v>531923</v>
      </c>
    </row>
    <row r="262" spans="1:11">
      <c r="A262" s="19" t="s">
        <v>57</v>
      </c>
      <c r="B262" s="13" t="s">
        <v>218</v>
      </c>
      <c r="C262" s="29">
        <v>33</v>
      </c>
      <c r="D262" s="13" t="s">
        <v>225</v>
      </c>
      <c r="E262" s="13" t="s">
        <v>286</v>
      </c>
      <c r="F262" s="17" t="s">
        <v>266</v>
      </c>
      <c r="G262" s="4" t="s">
        <v>238</v>
      </c>
      <c r="H262" s="17" t="s">
        <v>241</v>
      </c>
      <c r="I262" s="29" t="s">
        <v>221</v>
      </c>
      <c r="J262" s="18">
        <v>750627</v>
      </c>
      <c r="K262" s="18">
        <v>573333</v>
      </c>
    </row>
    <row r="263" spans="1:11">
      <c r="A263" s="19" t="s">
        <v>58</v>
      </c>
      <c r="B263" s="13" t="s">
        <v>218</v>
      </c>
      <c r="C263" s="29">
        <v>33</v>
      </c>
      <c r="D263" s="13" t="s">
        <v>225</v>
      </c>
      <c r="E263" s="17" t="s">
        <v>226</v>
      </c>
      <c r="F263" s="17" t="s">
        <v>266</v>
      </c>
      <c r="G263" s="4" t="s">
        <v>238</v>
      </c>
      <c r="H263" s="17" t="s">
        <v>241</v>
      </c>
      <c r="I263" s="29" t="s">
        <v>221</v>
      </c>
      <c r="J263" s="18">
        <v>929394</v>
      </c>
      <c r="K263" s="18">
        <v>758760</v>
      </c>
    </row>
    <row r="264" spans="1:11">
      <c r="A264" s="19" t="s">
        <v>92</v>
      </c>
      <c r="B264" s="13" t="s">
        <v>218</v>
      </c>
      <c r="C264" s="29">
        <v>33</v>
      </c>
      <c r="D264" s="13" t="s">
        <v>225</v>
      </c>
      <c r="E264" s="13" t="s">
        <v>286</v>
      </c>
      <c r="F264" s="17" t="s">
        <v>266</v>
      </c>
      <c r="G264" s="4" t="s">
        <v>238</v>
      </c>
      <c r="H264" s="17" t="s">
        <v>241</v>
      </c>
      <c r="I264" s="29" t="s">
        <v>221</v>
      </c>
      <c r="J264" s="18">
        <v>1130277</v>
      </c>
      <c r="K264" s="18">
        <v>895182</v>
      </c>
    </row>
    <row r="265" spans="1:11">
      <c r="A265" s="45" t="s">
        <v>283</v>
      </c>
      <c r="B265" s="45"/>
      <c r="C265" s="45"/>
      <c r="D265" s="45"/>
      <c r="E265" s="45"/>
      <c r="F265" s="45"/>
      <c r="G265" s="45"/>
      <c r="H265" s="45"/>
      <c r="I265" s="45"/>
      <c r="J265" s="8">
        <f>SUM(J165:J264)</f>
        <v>195278807</v>
      </c>
      <c r="K265" s="8">
        <f>SUM(K165:K264)</f>
        <v>145093091</v>
      </c>
    </row>
    <row r="266" spans="1:1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</row>
    <row r="267" spans="1:11">
      <c r="A267" s="47" t="s">
        <v>284</v>
      </c>
      <c r="B267" s="47"/>
      <c r="C267" s="47"/>
      <c r="D267" s="47"/>
      <c r="E267" s="47"/>
      <c r="F267" s="47"/>
      <c r="G267" s="47"/>
      <c r="H267" s="47"/>
      <c r="I267" s="47"/>
      <c r="J267" s="8">
        <f>SUM(J21,J35,J38,J39,J42,J43,J50,J58,J69,J72,J82,J85,J94,J97,J103,J106,J115,J123,J129,J132,J139,J158,J161,J162,J265,J66)</f>
        <v>25202711604</v>
      </c>
      <c r="K267" s="8">
        <f>SUM(K21,K35,K38,K39,K42,K43,K50,K58,K69,K72,K82,K85,K94,K97,K103,K106,K115,K123,K129,K132,K139,K158,K161,K162,K265,K66)</f>
        <v>15911874568</v>
      </c>
    </row>
  </sheetData>
  <mergeCells count="56">
    <mergeCell ref="A68:K68"/>
    <mergeCell ref="A71:K71"/>
    <mergeCell ref="A51:K51"/>
    <mergeCell ref="A58:I58"/>
    <mergeCell ref="A124:K124"/>
    <mergeCell ref="A67:K67"/>
    <mergeCell ref="A83:K83"/>
    <mergeCell ref="A86:K86"/>
    <mergeCell ref="A94:I94"/>
    <mergeCell ref="A74:K74"/>
    <mergeCell ref="A60:K60"/>
    <mergeCell ref="A66:I66"/>
    <mergeCell ref="A59:K59"/>
    <mergeCell ref="A125:K125"/>
    <mergeCell ref="A129:I129"/>
    <mergeCell ref="A104:K104"/>
    <mergeCell ref="A107:K107"/>
    <mergeCell ref="A115:I115"/>
    <mergeCell ref="A116:K116"/>
    <mergeCell ref="A123:I123"/>
    <mergeCell ref="A117:K117"/>
    <mergeCell ref="A131:K131"/>
    <mergeCell ref="A158:I158"/>
    <mergeCell ref="A159:K159"/>
    <mergeCell ref="A163:K163"/>
    <mergeCell ref="A142:K142"/>
    <mergeCell ref="A160:K160"/>
    <mergeCell ref="A134:K134"/>
    <mergeCell ref="A139:I139"/>
    <mergeCell ref="A2:K2"/>
    <mergeCell ref="A23:K23"/>
    <mergeCell ref="A37:K37"/>
    <mergeCell ref="A41:K41"/>
    <mergeCell ref="A45:K45"/>
    <mergeCell ref="A21:I21"/>
    <mergeCell ref="A22:K22"/>
    <mergeCell ref="A35:I35"/>
    <mergeCell ref="A36:K36"/>
    <mergeCell ref="A40:K40"/>
    <mergeCell ref="A44:K44"/>
    <mergeCell ref="A50:I50"/>
    <mergeCell ref="A265:I265"/>
    <mergeCell ref="A266:K266"/>
    <mergeCell ref="A267:I267"/>
    <mergeCell ref="A164:K164"/>
    <mergeCell ref="A84:K84"/>
    <mergeCell ref="A87:K87"/>
    <mergeCell ref="A96:K96"/>
    <mergeCell ref="A99:K99"/>
    <mergeCell ref="A105:K105"/>
    <mergeCell ref="A108:K108"/>
    <mergeCell ref="A95:K95"/>
    <mergeCell ref="A98:K98"/>
    <mergeCell ref="A103:I103"/>
    <mergeCell ref="A82:I82"/>
    <mergeCell ref="A52:K52"/>
  </mergeCells>
  <phoneticPr fontId="6" type="noConversion"/>
  <printOptions gridLines="1"/>
  <pageMargins left="0.75" right="0.75" top="1" bottom="1" header="0.5" footer="0.5"/>
  <pageSetup scale="63" fitToHeight="21" orientation="portrait" horizontalDpi="4294967292" verticalDpi="4294967292"/>
  <headerFooter>
    <oddHeader>&amp;C&amp;"Calibri,Bold"&amp;16&amp;K000000Table S1. Hi-C Experiments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0" sqref="C10"/>
    </sheetView>
  </sheetViews>
  <sheetFormatPr baseColWidth="10" defaultRowHeight="15" x14ac:dyDescent="0"/>
  <cols>
    <col min="1" max="1" width="36.1640625" style="28" bestFit="1" customWidth="1"/>
    <col min="2" max="2" width="15.6640625" style="28" customWidth="1"/>
    <col min="3" max="3" width="31.83203125" style="28" customWidth="1"/>
    <col min="4" max="16384" width="10.83203125" style="28"/>
  </cols>
  <sheetData>
    <row r="1" spans="1:3">
      <c r="A1" s="40" t="s">
        <v>34</v>
      </c>
      <c r="B1" s="40" t="s">
        <v>35</v>
      </c>
      <c r="C1" s="40" t="s">
        <v>36</v>
      </c>
    </row>
    <row r="2" spans="1:3" ht="30">
      <c r="A2" s="41" t="s">
        <v>37</v>
      </c>
      <c r="B2" s="41" t="s">
        <v>218</v>
      </c>
      <c r="C2" s="41" t="s">
        <v>38</v>
      </c>
    </row>
    <row r="3" spans="1:3" ht="30">
      <c r="A3" s="41" t="s">
        <v>39</v>
      </c>
      <c r="B3" s="41" t="s">
        <v>32</v>
      </c>
      <c r="C3" s="41" t="s">
        <v>40</v>
      </c>
    </row>
    <row r="4" spans="1:3" ht="30">
      <c r="A4" s="41" t="s">
        <v>41</v>
      </c>
      <c r="B4" s="41" t="s">
        <v>42</v>
      </c>
      <c r="C4" s="41" t="s">
        <v>40</v>
      </c>
    </row>
    <row r="5" spans="1:3" ht="30">
      <c r="A5" s="41" t="s">
        <v>43</v>
      </c>
      <c r="B5" s="41" t="s">
        <v>44</v>
      </c>
      <c r="C5" s="41" t="s">
        <v>45</v>
      </c>
    </row>
    <row r="6" spans="1:3" ht="30">
      <c r="A6" s="41" t="s">
        <v>46</v>
      </c>
      <c r="B6" s="41" t="s">
        <v>33</v>
      </c>
      <c r="C6" s="41" t="s">
        <v>47</v>
      </c>
    </row>
    <row r="7" spans="1:3" ht="30">
      <c r="A7" s="41" t="s">
        <v>48</v>
      </c>
      <c r="B7" s="41" t="s">
        <v>49</v>
      </c>
      <c r="C7" s="41" t="s">
        <v>50</v>
      </c>
    </row>
    <row r="8" spans="1:3" ht="30">
      <c r="A8" s="41" t="s">
        <v>51</v>
      </c>
      <c r="B8" s="42">
        <v>192627</v>
      </c>
      <c r="C8" s="41" t="s">
        <v>52</v>
      </c>
    </row>
    <row r="9" spans="1:3" ht="30">
      <c r="A9" s="28" t="s">
        <v>313</v>
      </c>
      <c r="B9" s="43" t="s">
        <v>314</v>
      </c>
      <c r="C9" s="41" t="s">
        <v>52</v>
      </c>
    </row>
    <row r="10" spans="1:3" ht="30">
      <c r="A10" s="43" t="s">
        <v>315</v>
      </c>
      <c r="B10" s="43" t="s">
        <v>316</v>
      </c>
      <c r="C10" s="41" t="s">
        <v>40</v>
      </c>
    </row>
  </sheetData>
  <phoneticPr fontId="9" type="noConversion"/>
  <printOptions gridLines="1"/>
  <pageMargins left="0.75" right="0.75" top="1" bottom="1" header="0.5" footer="0.5"/>
  <pageSetup orientation="portrait" horizontalDpi="4294967292" verticalDpi="4294967292"/>
  <headerFooter>
    <oddHeader>&amp;C&amp;"Calibri,Bold"&amp;16&amp;K000000Table S3. Cells used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Hi-C Experiments</vt:lpstr>
      <vt:lpstr>Cell Line Sources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 Rao</dc:creator>
  <cp:lastModifiedBy>Suhas</cp:lastModifiedBy>
  <cp:lastPrinted>2014-03-19T20:47:36Z</cp:lastPrinted>
  <dcterms:created xsi:type="dcterms:W3CDTF">2014-03-19T00:26:08Z</dcterms:created>
  <dcterms:modified xsi:type="dcterms:W3CDTF">2014-12-09T03:52:28Z</dcterms:modified>
</cp:coreProperties>
</file>