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yu\CSIT\2nd Sem\STAT\Lab\"/>
    </mc:Choice>
  </mc:AlternateContent>
  <xr:revisionPtr revIDLastSave="0" documentId="8_{33A61937-C648-438B-B8B4-4C814395583B}" xr6:coauthVersionLast="47" xr6:coauthVersionMax="47" xr10:uidLastSave="{00000000-0000-0000-0000-000000000000}"/>
  <bookViews>
    <workbookView xWindow="0" yWindow="0" windowWidth="14400" windowHeight="15600" xr2:uid="{254EDA63-59BA-4EED-B0FC-837DC2EDE39D}"/>
  </bookViews>
  <sheets>
    <sheet name="Sheet1" sheetId="1" r:id="rId1"/>
  </sheets>
  <definedNames>
    <definedName name="_xlnm._FilterDatabase" localSheetId="0" hidden="1">Sheet1!$B$1:$B$51</definedName>
    <definedName name="_xlchart.v1.0" hidden="1">Sheet1!$B$1</definedName>
    <definedName name="_xlchart.v1.1" hidden="1">Sheet1!$B$2:$B$51</definedName>
    <definedName name="_xlchart.v1.2" hidden="1">Sheet1!$B$1</definedName>
    <definedName name="_xlchart.v1.3" hidden="1">Sheet1!$B$2:$B$51</definedName>
    <definedName name="_xlnm.Extract" localSheetId="0">Sheet1!$D$3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8" i="1"/>
  <c r="H9" i="1"/>
  <c r="H7" i="1"/>
  <c r="H6" i="1"/>
  <c r="H5" i="1"/>
  <c r="H4" i="1"/>
  <c r="H3" i="1"/>
  <c r="H2" i="1"/>
  <c r="H1" i="1"/>
</calcChain>
</file>

<file path=xl/sharedStrings.xml><?xml version="1.0" encoding="utf-8"?>
<sst xmlns="http://schemas.openxmlformats.org/spreadsheetml/2006/main" count="18" uniqueCount="18">
  <si>
    <t>SN</t>
  </si>
  <si>
    <t>Weight</t>
  </si>
  <si>
    <t>Mean</t>
  </si>
  <si>
    <t>Median</t>
  </si>
  <si>
    <t>Min</t>
  </si>
  <si>
    <t>Max</t>
  </si>
  <si>
    <t>Mid</t>
  </si>
  <si>
    <t>Range</t>
  </si>
  <si>
    <t>q1</t>
  </si>
  <si>
    <t>q3</t>
  </si>
  <si>
    <t>p10</t>
  </si>
  <si>
    <t>p90</t>
  </si>
  <si>
    <t>iqr</t>
  </si>
  <si>
    <t>s</t>
  </si>
  <si>
    <t>var</t>
  </si>
  <si>
    <t>cv</t>
  </si>
  <si>
    <t>skew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</si>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</sst>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boxWhisker" uniqueId="{892692F7-8712-43D4-8FEE-CF21396FEFCB}">
          <cx:tx>
            <cx:txData>
              <cx:f>_xlchart.v1.0</cx:f>
              <cx:v>Weight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17</xdr:row>
      <xdr:rowOff>166687</xdr:rowOff>
    </xdr:from>
    <xdr:to>
      <xdr:col>10</xdr:col>
      <xdr:colOff>447675</xdr:colOff>
      <xdr:row>32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91FFB03-7FE6-1441-7BD6-E2440EE8F0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71675" y="34051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A76EC-4683-4A3F-AF68-8FE60B8B0FC3}">
  <dimension ref="A1:H51"/>
  <sheetViews>
    <sheetView tabSelected="1" workbookViewId="0">
      <selection activeCell="J14" sqref="J1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G1" t="s">
        <v>2</v>
      </c>
      <c r="H1">
        <f>AVERAGE(B2:B51)</f>
        <v>5.5014000000000012</v>
      </c>
    </row>
    <row r="2" spans="1:8" x14ac:dyDescent="0.25">
      <c r="A2">
        <v>1</v>
      </c>
      <c r="B2" s="1">
        <v>5.25</v>
      </c>
      <c r="D2" s="1"/>
      <c r="G2" t="s">
        <v>3</v>
      </c>
      <c r="H2">
        <f>MEDIAN(B2:B51)</f>
        <v>5.5149999999999997</v>
      </c>
    </row>
    <row r="3" spans="1:8" x14ac:dyDescent="0.25">
      <c r="A3">
        <v>2</v>
      </c>
      <c r="B3" s="1">
        <v>5.29</v>
      </c>
      <c r="D3" s="1"/>
      <c r="G3" t="s">
        <v>4</v>
      </c>
      <c r="H3">
        <f>MIN(B2:B51)</f>
        <v>5.25</v>
      </c>
    </row>
    <row r="4" spans="1:8" x14ac:dyDescent="0.25">
      <c r="A4">
        <v>3</v>
      </c>
      <c r="B4" s="1">
        <v>5.32</v>
      </c>
      <c r="D4" s="1"/>
      <c r="G4" t="s">
        <v>5</v>
      </c>
      <c r="H4">
        <f>MAX(B2:B51)</f>
        <v>5.77</v>
      </c>
    </row>
    <row r="5" spans="1:8" x14ac:dyDescent="0.25">
      <c r="A5">
        <v>4</v>
      </c>
      <c r="B5" s="1">
        <v>5.32</v>
      </c>
      <c r="D5" s="1"/>
      <c r="G5" t="s">
        <v>6</v>
      </c>
      <c r="H5">
        <f>(H3+H4)/2</f>
        <v>5.51</v>
      </c>
    </row>
    <row r="6" spans="1:8" x14ac:dyDescent="0.25">
      <c r="A6">
        <v>5</v>
      </c>
      <c r="B6" s="1">
        <v>5.34</v>
      </c>
      <c r="D6" s="1"/>
      <c r="G6" t="s">
        <v>7</v>
      </c>
      <c r="H6">
        <f>H4-H3</f>
        <v>0.51999999999999957</v>
      </c>
    </row>
    <row r="7" spans="1:8" x14ac:dyDescent="0.25">
      <c r="A7">
        <v>6</v>
      </c>
      <c r="B7" s="1">
        <v>5.36</v>
      </c>
      <c r="D7" s="1"/>
      <c r="G7" t="s">
        <v>8</v>
      </c>
      <c r="H7">
        <f>_xlfn.QUARTILE.INC(B2:B51,1)</f>
        <v>5.44</v>
      </c>
    </row>
    <row r="8" spans="1:8" x14ac:dyDescent="0.25">
      <c r="A8">
        <v>7</v>
      </c>
      <c r="B8" s="1">
        <v>5.4</v>
      </c>
      <c r="D8" s="1"/>
      <c r="G8" t="s">
        <v>9</v>
      </c>
      <c r="H8">
        <f>_xlfn.QUARTILE.INC(B2:B51,3)</f>
        <v>5.57</v>
      </c>
    </row>
    <row r="9" spans="1:8" x14ac:dyDescent="0.25">
      <c r="A9">
        <v>8</v>
      </c>
      <c r="B9" s="1">
        <v>5.4</v>
      </c>
      <c r="D9" s="1"/>
      <c r="G9" t="s">
        <v>10</v>
      </c>
      <c r="H9">
        <f>_xlfn.PERCENTILE.INC(B2:B51,0.1)</f>
        <v>5.3580000000000005</v>
      </c>
    </row>
    <row r="10" spans="1:8" x14ac:dyDescent="0.25">
      <c r="A10">
        <v>9</v>
      </c>
      <c r="B10" s="1">
        <v>5.4</v>
      </c>
      <c r="D10" s="1"/>
      <c r="G10" t="s">
        <v>11</v>
      </c>
      <c r="H10">
        <f>_xlfn.PERCENTILE.INC(B2:B51,0.9)</f>
        <v>5.6210000000000004</v>
      </c>
    </row>
    <row r="11" spans="1:8" x14ac:dyDescent="0.25">
      <c r="A11">
        <v>10</v>
      </c>
      <c r="B11" s="1">
        <v>5.41</v>
      </c>
      <c r="D11" s="1"/>
      <c r="G11" t="s">
        <v>12</v>
      </c>
      <c r="H11">
        <f>H8-H7</f>
        <v>0.12999999999999989</v>
      </c>
    </row>
    <row r="12" spans="1:8" x14ac:dyDescent="0.25">
      <c r="A12">
        <v>11</v>
      </c>
      <c r="B12" s="1">
        <v>5.42</v>
      </c>
      <c r="D12" s="1"/>
      <c r="G12" t="s">
        <v>13</v>
      </c>
      <c r="H12">
        <f>_xlfn.STDEV.S(B2:B51)</f>
        <v>0.10583024528142472</v>
      </c>
    </row>
    <row r="13" spans="1:8" x14ac:dyDescent="0.25">
      <c r="A13">
        <v>12</v>
      </c>
      <c r="B13" s="1">
        <v>5.42</v>
      </c>
      <c r="D13" s="1"/>
      <c r="G13" t="s">
        <v>14</v>
      </c>
      <c r="H13">
        <f>_xlfn.VAR.S(B2:B51)</f>
        <v>1.120004081632652E-2</v>
      </c>
    </row>
    <row r="14" spans="1:8" x14ac:dyDescent="0.25">
      <c r="A14">
        <v>13</v>
      </c>
      <c r="B14" s="1">
        <v>5.44</v>
      </c>
      <c r="D14" s="1"/>
      <c r="G14" t="s">
        <v>15</v>
      </c>
      <c r="H14">
        <f>(H12/H1)*100</f>
        <v>1.9236966096161829</v>
      </c>
    </row>
    <row r="15" spans="1:8" x14ac:dyDescent="0.25">
      <c r="A15">
        <v>14</v>
      </c>
      <c r="B15" s="1">
        <v>5.44</v>
      </c>
      <c r="D15" s="1"/>
      <c r="G15" t="s">
        <v>16</v>
      </c>
      <c r="H15">
        <f>(3*(H1-H2))/H12</f>
        <v>-0.38552305998629965</v>
      </c>
    </row>
    <row r="16" spans="1:8" x14ac:dyDescent="0.25">
      <c r="A16">
        <v>15</v>
      </c>
      <c r="B16" s="1">
        <v>5.44</v>
      </c>
      <c r="D16" s="1"/>
      <c r="G16" t="s">
        <v>17</v>
      </c>
      <c r="H16">
        <f>(H11/2)/(H10-H9)</f>
        <v>0.24714828897338392</v>
      </c>
    </row>
    <row r="17" spans="1:4" x14ac:dyDescent="0.25">
      <c r="A17">
        <v>16</v>
      </c>
      <c r="B17" s="1">
        <v>5.45</v>
      </c>
      <c r="D17" s="1"/>
    </row>
    <row r="18" spans="1:4" x14ac:dyDescent="0.25">
      <c r="A18">
        <v>17</v>
      </c>
      <c r="B18" s="1">
        <v>5.45</v>
      </c>
      <c r="D18" s="1"/>
    </row>
    <row r="19" spans="1:4" x14ac:dyDescent="0.25">
      <c r="A19">
        <v>18</v>
      </c>
      <c r="B19" s="1">
        <v>5.46</v>
      </c>
      <c r="D19" s="1"/>
    </row>
    <row r="20" spans="1:4" x14ac:dyDescent="0.25">
      <c r="A20">
        <v>19</v>
      </c>
      <c r="B20" s="1">
        <v>5.47</v>
      </c>
      <c r="D20" s="1"/>
    </row>
    <row r="21" spans="1:4" x14ac:dyDescent="0.25">
      <c r="A21">
        <v>20</v>
      </c>
      <c r="B21" s="1">
        <v>5.47</v>
      </c>
      <c r="D21" s="1"/>
    </row>
    <row r="22" spans="1:4" x14ac:dyDescent="0.25">
      <c r="A22">
        <v>21</v>
      </c>
      <c r="B22" s="1">
        <v>5.49</v>
      </c>
      <c r="D22" s="1"/>
    </row>
    <row r="23" spans="1:4" x14ac:dyDescent="0.25">
      <c r="A23">
        <v>22</v>
      </c>
      <c r="B23" s="1">
        <v>5.5</v>
      </c>
      <c r="D23" s="1"/>
    </row>
    <row r="24" spans="1:4" x14ac:dyDescent="0.25">
      <c r="A24">
        <v>23</v>
      </c>
      <c r="B24" s="1">
        <v>5.5</v>
      </c>
      <c r="D24" s="1"/>
    </row>
    <row r="25" spans="1:4" x14ac:dyDescent="0.25">
      <c r="A25">
        <v>24</v>
      </c>
      <c r="B25" s="1">
        <v>5.5</v>
      </c>
      <c r="D25" s="1"/>
    </row>
    <row r="26" spans="1:4" x14ac:dyDescent="0.25">
      <c r="A26">
        <v>25</v>
      </c>
      <c r="B26" s="1">
        <v>5.51</v>
      </c>
      <c r="D26" s="1"/>
    </row>
    <row r="27" spans="1:4" x14ac:dyDescent="0.25">
      <c r="A27">
        <v>26</v>
      </c>
      <c r="B27" s="1">
        <v>5.52</v>
      </c>
      <c r="D27" s="1"/>
    </row>
    <row r="28" spans="1:4" x14ac:dyDescent="0.25">
      <c r="A28">
        <v>27</v>
      </c>
      <c r="B28" s="1">
        <v>5.53</v>
      </c>
      <c r="D28" s="1"/>
    </row>
    <row r="29" spans="1:4" x14ac:dyDescent="0.25">
      <c r="A29">
        <v>28</v>
      </c>
      <c r="B29" s="1">
        <v>5.53</v>
      </c>
      <c r="D29" s="1"/>
    </row>
    <row r="30" spans="1:4" x14ac:dyDescent="0.25">
      <c r="A30">
        <v>29</v>
      </c>
      <c r="B30" s="1">
        <v>5.53</v>
      </c>
      <c r="D30" s="1"/>
    </row>
    <row r="31" spans="1:4" x14ac:dyDescent="0.25">
      <c r="A31">
        <v>30</v>
      </c>
      <c r="B31" s="1">
        <v>5.53</v>
      </c>
      <c r="D31" s="1"/>
    </row>
    <row r="32" spans="1:4" x14ac:dyDescent="0.25">
      <c r="A32">
        <v>31</v>
      </c>
      <c r="B32" s="1">
        <v>5.54</v>
      </c>
    </row>
    <row r="33" spans="1:2" x14ac:dyDescent="0.25">
      <c r="A33">
        <v>32</v>
      </c>
      <c r="B33" s="1">
        <v>5.54</v>
      </c>
    </row>
    <row r="34" spans="1:2" x14ac:dyDescent="0.25">
      <c r="A34">
        <v>33</v>
      </c>
      <c r="B34" s="1">
        <v>5.55</v>
      </c>
    </row>
    <row r="35" spans="1:2" x14ac:dyDescent="0.25">
      <c r="A35">
        <v>34</v>
      </c>
      <c r="B35" s="1">
        <v>5.55</v>
      </c>
    </row>
    <row r="36" spans="1:2" x14ac:dyDescent="0.25">
      <c r="A36">
        <v>35</v>
      </c>
      <c r="B36" s="1">
        <v>5.56</v>
      </c>
    </row>
    <row r="37" spans="1:2" x14ac:dyDescent="0.25">
      <c r="A37">
        <v>36</v>
      </c>
      <c r="B37" s="1">
        <v>5.56</v>
      </c>
    </row>
    <row r="38" spans="1:2" x14ac:dyDescent="0.25">
      <c r="A38">
        <v>37</v>
      </c>
      <c r="B38" s="1">
        <v>5.57</v>
      </c>
    </row>
    <row r="39" spans="1:2" x14ac:dyDescent="0.25">
      <c r="A39">
        <v>38</v>
      </c>
      <c r="B39" s="1">
        <v>5.57</v>
      </c>
    </row>
    <row r="40" spans="1:2" x14ac:dyDescent="0.25">
      <c r="A40">
        <v>39</v>
      </c>
      <c r="B40" s="1">
        <v>5.57</v>
      </c>
    </row>
    <row r="41" spans="1:2" x14ac:dyDescent="0.25">
      <c r="A41">
        <v>40</v>
      </c>
      <c r="B41" s="1">
        <v>5.58</v>
      </c>
    </row>
    <row r="42" spans="1:2" x14ac:dyDescent="0.25">
      <c r="A42">
        <v>41</v>
      </c>
      <c r="B42" s="1">
        <v>5.58</v>
      </c>
    </row>
    <row r="43" spans="1:2" x14ac:dyDescent="0.25">
      <c r="A43">
        <v>42</v>
      </c>
      <c r="B43" s="1">
        <v>5.58</v>
      </c>
    </row>
    <row r="44" spans="1:2" x14ac:dyDescent="0.25">
      <c r="A44">
        <v>43</v>
      </c>
      <c r="B44" s="1">
        <v>5.61</v>
      </c>
    </row>
    <row r="45" spans="1:2" x14ac:dyDescent="0.25">
      <c r="A45">
        <v>44</v>
      </c>
      <c r="B45" s="1">
        <v>5.61</v>
      </c>
    </row>
    <row r="46" spans="1:2" x14ac:dyDescent="0.25">
      <c r="A46">
        <v>45</v>
      </c>
      <c r="B46" s="1">
        <v>5.62</v>
      </c>
    </row>
    <row r="47" spans="1:2" x14ac:dyDescent="0.25">
      <c r="A47">
        <v>46</v>
      </c>
      <c r="B47" s="1">
        <v>5.63</v>
      </c>
    </row>
    <row r="48" spans="1:2" x14ac:dyDescent="0.25">
      <c r="A48">
        <v>47</v>
      </c>
      <c r="B48" s="1">
        <v>5.65</v>
      </c>
    </row>
    <row r="49" spans="1:2" x14ac:dyDescent="0.25">
      <c r="A49">
        <v>48</v>
      </c>
      <c r="B49" s="1">
        <v>5.67</v>
      </c>
    </row>
    <row r="50" spans="1:2" x14ac:dyDescent="0.25">
      <c r="A50">
        <v>49</v>
      </c>
      <c r="B50" s="1">
        <v>5.67</v>
      </c>
    </row>
    <row r="51" spans="1:2" x14ac:dyDescent="0.25">
      <c r="A51">
        <v>50</v>
      </c>
      <c r="B51" s="1">
        <v>5.77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Ayush Tuladhar</dc:creator>
  <cp:lastModifiedBy>Ayush Tuladhar</cp:lastModifiedBy>
  <dcterms:created xsi:type="dcterms:W3CDTF">2024-09-25T01:33:08Z</dcterms:created>
  <dcterms:modified xsi:type="dcterms:W3CDTF">2024-09-25T01:54:22Z</dcterms:modified>
</cp:coreProperties>
</file>