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adconsulting-my.sharepoint.com/personal/havish_hmadconsulting_onmicrosoft_com/Documents/Havish M Consulting/Client Projects/RAW/June 2023/Excel/DATE FUNCTIONS/"/>
    </mc:Choice>
  </mc:AlternateContent>
  <xr:revisionPtr revIDLastSave="2" documentId="13_ncr:1_{12ECC198-AA00-4CDE-8977-224844B450ED}" xr6:coauthVersionLast="47" xr6:coauthVersionMax="47" xr10:uidLastSave="{AA1A1BB6-34C8-421B-99F1-FEED9B0140B6}"/>
  <bookViews>
    <workbookView xWindow="-110" yWindow="-110" windowWidth="19420" windowHeight="10300" firstSheet="10" activeTab="11" xr2:uid="{3A5A5FCA-AEF1-4E84-B4D1-FB42736E34BC}"/>
  </bookViews>
  <sheets>
    <sheet name="How Date Works" sheetId="7" r:id="rId1"/>
    <sheet name="Date Formats" sheetId="17" r:id="rId2"/>
    <sheet name="How Time Works" sheetId="18" r:id="rId3"/>
    <sheet name="Date and Time Together" sheetId="19" r:id="rId4"/>
    <sheet name="Deadline" sheetId="6" r:id="rId5"/>
    <sheet name="Difference" sheetId="20" r:id="rId6"/>
    <sheet name="SLA" sheetId="9" r:id="rId7"/>
    <sheet name="Diff" sheetId="11" r:id="rId8"/>
    <sheet name="Replace Position" sheetId="12" r:id="rId9"/>
    <sheet name="Add Hours" sheetId="13" r:id="rId10"/>
    <sheet name="Highlight Weekends" sheetId="15" r:id="rId11"/>
    <sheet name="List of Dates" sheetId="16" r:id="rId12"/>
    <sheet name="Convert to Month Name to Number" sheetId="2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1" l="1"/>
  <c r="B7" i="13"/>
  <c r="D10" i="11"/>
  <c r="D9" i="11"/>
  <c r="D7" i="11"/>
  <c r="D6" i="11"/>
  <c r="A13" i="19"/>
  <c r="A12" i="19"/>
  <c r="B24" i="18"/>
  <c r="B31" i="17"/>
  <c r="B30" i="17"/>
  <c r="B29" i="17"/>
  <c r="B28" i="17"/>
  <c r="B23" i="18"/>
  <c r="B22" i="18"/>
  <c r="B17" i="18"/>
  <c r="B16" i="18"/>
  <c r="B15" i="18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C28" i="17"/>
  <c r="C46" i="17"/>
  <c r="C24" i="18"/>
  <c r="C17" i="18"/>
  <c r="C16" i="18"/>
  <c r="C36" i="17"/>
  <c r="C47" i="17"/>
  <c r="C31" i="17"/>
  <c r="C40" i="17"/>
  <c r="C44" i="17"/>
  <c r="E6" i="11"/>
  <c r="C30" i="17"/>
  <c r="C38" i="17"/>
  <c r="B13" i="19"/>
  <c r="C35" i="17"/>
  <c r="C45" i="17"/>
  <c r="C23" i="18"/>
  <c r="C15" i="18"/>
  <c r="C42" i="17"/>
  <c r="E5" i="11"/>
  <c r="E7" i="11"/>
  <c r="C29" i="17"/>
  <c r="C22" i="18"/>
  <c r="B12" i="19"/>
  <c r="C37" i="17"/>
  <c r="C43" i="17"/>
  <c r="C39" i="17"/>
  <c r="C41" i="17"/>
</calcChain>
</file>

<file path=xl/sharedStrings.xml><?xml version="1.0" encoding="utf-8"?>
<sst xmlns="http://schemas.openxmlformats.org/spreadsheetml/2006/main" count="112" uniqueCount="86">
  <si>
    <t>Project Start Date</t>
  </si>
  <si>
    <t>Time Given</t>
  </si>
  <si>
    <t>Deadline</t>
  </si>
  <si>
    <t>Project End Date</t>
  </si>
  <si>
    <t>Time Taken</t>
  </si>
  <si>
    <t>Date</t>
  </si>
  <si>
    <t>Day</t>
  </si>
  <si>
    <t>Holiday</t>
  </si>
  <si>
    <t>New Year's Day</t>
  </si>
  <si>
    <t>Makar Sankranti</t>
  </si>
  <si>
    <t>Republic Day</t>
  </si>
  <si>
    <t>Holi</t>
  </si>
  <si>
    <t>Good Friday</t>
  </si>
  <si>
    <t>Easter Monday</t>
  </si>
  <si>
    <t>Ram Navami</t>
  </si>
  <si>
    <t>Buddha Purnima</t>
  </si>
  <si>
    <t>Labor Day</t>
  </si>
  <si>
    <t>Eid al-Fitr</t>
  </si>
  <si>
    <t>Environment Day</t>
  </si>
  <si>
    <t>Independence Day</t>
  </si>
  <si>
    <t>Muharram</t>
  </si>
  <si>
    <t>Janmashtami</t>
  </si>
  <si>
    <t>Gandhi Jayanti</t>
  </si>
  <si>
    <t>Dussehra</t>
  </si>
  <si>
    <t>Diwali</t>
  </si>
  <si>
    <t>Guru Nanak Jayanti</t>
  </si>
  <si>
    <t>Christmas Day</t>
  </si>
  <si>
    <t>New Year's Eve</t>
  </si>
  <si>
    <t>When will the service agreement be due next?</t>
  </si>
  <si>
    <t>Order Date</t>
  </si>
  <si>
    <t>Contract Duration</t>
  </si>
  <si>
    <t>SLA Renewal</t>
  </si>
  <si>
    <t>30 days</t>
  </si>
  <si>
    <t>End of Month</t>
  </si>
  <si>
    <t>Next Month</t>
  </si>
  <si>
    <t>First of Next Month</t>
  </si>
  <si>
    <t>1 Year</t>
  </si>
  <si>
    <t>Start Date</t>
  </si>
  <si>
    <t>End Date</t>
  </si>
  <si>
    <t>Find Difference in Years, Months, Days</t>
  </si>
  <si>
    <t>Replace Position</t>
  </si>
  <si>
    <t>Add Hours</t>
  </si>
  <si>
    <t>WEEEKENDS</t>
  </si>
  <si>
    <t>Number Type</t>
  </si>
  <si>
    <t>Excel considers 01-Jan-1900 as 1</t>
  </si>
  <si>
    <t>Date Type</t>
  </si>
  <si>
    <t>Hence 01-Jan-1901 is 367</t>
  </si>
  <si>
    <t>31 dec 1899</t>
  </si>
  <si>
    <t>And 31-Dec-2022 is 45089</t>
  </si>
  <si>
    <t>Also - any date before 1-Jan-1900 is NOT a date</t>
  </si>
  <si>
    <t>HOW DATE WORKS</t>
  </si>
  <si>
    <t>DATE FORMATS</t>
  </si>
  <si>
    <r>
      <t xml:space="preserve">Right Click &gt; Format Cells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Ctrl + 1</t>
    </r>
  </si>
  <si>
    <t>Can also change formats using TEXT function</t>
  </si>
  <si>
    <t>Number &gt; Category &gt; Custom &gt; Type</t>
  </si>
  <si>
    <t>HOW TIME WORKS</t>
  </si>
  <si>
    <t>Day starts at 0</t>
  </si>
  <si>
    <t>Day ends at 1</t>
  </si>
  <si>
    <t>Middle of Day is 0.5</t>
  </si>
  <si>
    <t>1 Hour</t>
  </si>
  <si>
    <t>1 Day</t>
  </si>
  <si>
    <t>1 Minute</t>
  </si>
  <si>
    <t>1 Second</t>
  </si>
  <si>
    <t>Extract Date Parts</t>
  </si>
  <si>
    <t>Extract Time Parts</t>
  </si>
  <si>
    <t>DATE AND TIME TOGETHER</t>
  </si>
  <si>
    <t>45089 is the Date Part</t>
  </si>
  <si>
    <t>0.94 is the Time Part</t>
  </si>
  <si>
    <t>How to separate</t>
  </si>
  <si>
    <t>Date Part</t>
  </si>
  <si>
    <t>Time Part</t>
  </si>
  <si>
    <t>18 months</t>
  </si>
  <si>
    <t>List of Dates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</si>
  <si>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</si>
  <si>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</si>
  <si>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</si>
  <si>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</si>
  <si>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</si>
  <si>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</si>
  <si>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</si>
  <si>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</si>
  <si>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</si>
  <si>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</si>
  <si>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</si>
  <si>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</si>
  <si>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Convert Month Name to Number to 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</si>
</sst>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m/yyyy"/>
    <numFmt numFmtId="165" formatCode="hh:mm:ss\ AM/PM"/>
    <numFmt numFmtId="166" formatCode="[hh]:mm"/>
    <numFmt numFmtId="167" formatCode="d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9496D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/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4" fontId="0" fillId="0" borderId="1" xfId="0" applyNumberFormat="1" applyBorder="1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22" fontId="0" fillId="0" borderId="0" xfId="0" applyNumberFormat="1"/>
    <xf numFmtId="0" fontId="1" fillId="0" borderId="2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5" fontId="0" fillId="2" borderId="0" xfId="0" applyNumberFormat="1" applyFill="1"/>
    <xf numFmtId="166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Normal 7" xfId="1" xr:uid="{4978CCE6-6C63-4867-BD54-CB924E8172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250373</xdr:colOff>
      <xdr:row>8</xdr:row>
      <xdr:rowOff>21772</xdr:rowOff>
    </xdr:from>
    <xdr:to>
      <xdr:col>2</xdr:col>
      <xdr:colOff>170510</xdr:colOff>
      <xdr:row>23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E0C074-8798-EAB6-852E-9A3FFF391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373" y="1545772"/>
          <a:ext cx="2608908" cy="28411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325733</xdr:colOff>
      <xdr:row>8</xdr:row>
      <xdr:rowOff>32833</xdr:rowOff>
    </xdr:from>
    <xdr:to>
      <xdr:col>3</xdr:col>
      <xdr:colOff>895507</xdr:colOff>
      <xdr:row>22</xdr:row>
      <xdr:rowOff>63458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FAAE4-9E22-8D74-DB70-29370713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7876" y="1501962"/>
          <a:ext cx="3045610" cy="26016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136073</xdr:colOff>
      <xdr:row>26</xdr:row>
      <xdr:rowOff>38101</xdr:rowOff>
    </xdr:from>
    <xdr:to>
      <xdr:col>3</xdr:col>
      <xdr:colOff>2117273</xdr:colOff>
      <xdr:row>32</xdr:row>
      <xdr:rowOff>60125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6A991A-E671-EE44-5567-88F9C95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7044" y="4991101"/>
          <a:ext cx="1981200" cy="1165024"/>
        </a:xfrm>
        <a:prstGeom prst="rect">
          <a:avLst/>
        </a:prstGeom>
      </xdr:spPr>
    </xdr:pic>
    <xdr:clientData/>
  </xdr:twoCellAnchor>
  <xdr:twoCellAnchor>
    <xdr:from>
      <xdr:col>3</xdr:col>
      <xdr:colOff>1484587</xdr:colOff>
      <xdr:row>8</xdr:row>
      <xdr:rowOff>13138</xdr:rowOff>
    </xdr:from>
    <xdr:to>
      <xdr:col>9</xdr:col>
      <xdr:colOff>164224</xdr:colOff>
      <xdr:row>13</xdr:row>
      <xdr:rowOff>170793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6BF420E-A904-4227-8449-83981B0633DA}"/>
            </a:ext>
          </a:extLst>
        </xdr:cNvPr>
        <xdr:cNvSpPr/>
      </xdr:nvSpPr>
      <xdr:spPr>
        <a:xfrm>
          <a:off x="6536121" y="1537138"/>
          <a:ext cx="4690241" cy="11101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TEXT</a:t>
          </a:r>
          <a:r>
            <a:rPr lang="en-IN" sz="1100" baseline="0"/>
            <a:t> changes the value (it is NOT a date anymore)</a:t>
          </a:r>
          <a:br>
            <a:rPr lang="en-IN" sz="1100" baseline="0"/>
          </a:br>
          <a:endParaRPr lang="en-IN" sz="1100" baseline="0"/>
        </a:p>
        <a:p>
          <a:pPr algn="l"/>
          <a:r>
            <a:rPr lang="en-IN" sz="1100" baseline="0"/>
            <a:t>Format only changes the appearance, not the value (it still remains a date)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241789</xdr:colOff>
      <xdr:row>11</xdr:row>
      <xdr:rowOff>80595</xdr:rowOff>
    </xdr:from>
    <xdr:to>
      <xdr:col>3</xdr:col>
      <xdr:colOff>454269</xdr:colOff>
      <xdr:row>20</xdr:row>
      <xdr:rowOff>189806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C100D1-C82A-6C37-0857-0F0931BBC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904" y="2176095"/>
          <a:ext cx="2483827" cy="18237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212481</xdr:colOff>
      <xdr:row>0</xdr:row>
      <xdr:rowOff>117230</xdr:rowOff>
    </xdr:from>
    <xdr:to>
      <xdr:col>4</xdr:col>
      <xdr:colOff>146539</xdr:colOff>
      <xdr:row>15</xdr:row>
      <xdr:rowOff>160997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290733-B7BF-CB3F-3977-456F4F3C1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9404" y="117230"/>
          <a:ext cx="3450981" cy="2901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53BB-2981-4B26-84E1-789BA9B2E3E7}">
  <dimension ref="A2:J13"/>
  <sheetViews>
    <sheetView topLeftCell="A2" zoomScale="206" zoomScaleNormal="175" workbookViewId="0">
      <selection activeCell="B2" sqref="A1:XFD1048576"/>
    </sheetView>
  </sheetViews>
  <sheetFormatPr defaultRowHeight="14.5" x14ac:dyDescent="0.35"/>
  <cols>
    <col min="1" max="1" width="18" customWidth="1"/>
    <col min="2" max="2" width="16.1796875" customWidth="1"/>
    <col min="4" max="4" width="44.26953125" customWidth="1"/>
    <col min="8" max="10" width="9.1796875" style="2"/>
  </cols>
  <sheetData>
    <row r="2" spans="1:6" x14ac:dyDescent="0.35">
      <c r="A2" s="13" t="s">
        <v>50</v>
      </c>
      <c r="B2" s="14"/>
      <c r="C2" s="14"/>
      <c r="D2" s="14"/>
      <c r="E2" s="14"/>
      <c r="F2" s="14"/>
    </row>
    <row r="4" spans="1:6" x14ac:dyDescent="0.35">
      <c r="A4" s="3" t="s">
        <v>45</v>
      </c>
      <c r="B4" s="10">
        <v>1</v>
      </c>
    </row>
    <row r="5" spans="1:6" x14ac:dyDescent="0.35">
      <c r="A5" s="3" t="s">
        <v>43</v>
      </c>
      <c r="B5">
        <v>1</v>
      </c>
      <c r="D5" t="s">
        <v>44</v>
      </c>
    </row>
    <row r="7" spans="1:6" x14ac:dyDescent="0.35">
      <c r="B7" s="10">
        <v>367</v>
      </c>
    </row>
    <row r="8" spans="1:6" x14ac:dyDescent="0.35">
      <c r="B8">
        <v>367</v>
      </c>
      <c r="D8" t="s">
        <v>46</v>
      </c>
    </row>
    <row r="10" spans="1:6" x14ac:dyDescent="0.35">
      <c r="B10" s="10">
        <v>45089</v>
      </c>
    </row>
    <row r="11" spans="1:6" x14ac:dyDescent="0.35">
      <c r="B11">
        <v>45089</v>
      </c>
      <c r="D11" t="s">
        <v>48</v>
      </c>
    </row>
    <row r="13" spans="1:6" x14ac:dyDescent="0.35">
      <c r="B13" s="12" t="s">
        <v>47</v>
      </c>
      <c r="D13" s="12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A8CE-A22B-4B15-91A4-62AD866EE740}">
  <dimension ref="B2:C7"/>
  <sheetViews>
    <sheetView showGridLines="0" zoomScale="130" zoomScaleNormal="130" workbookViewId="0">
      <selection activeCell="G12" sqref="G12"/>
    </sheetView>
  </sheetViews>
  <sheetFormatPr defaultRowHeight="14.5" x14ac:dyDescent="0.35"/>
  <cols>
    <col min="2" max="2" width="12.81640625" customWidth="1"/>
    <col min="3" max="3" width="43.54296875" bestFit="1" customWidth="1"/>
  </cols>
  <sheetData>
    <row r="2" spans="2:3" x14ac:dyDescent="0.35">
      <c r="B2" s="6" t="s">
        <v>41</v>
      </c>
    </row>
    <row r="4" spans="2:3" x14ac:dyDescent="0.35">
      <c r="B4" s="8">
        <v>0.41666666666666669</v>
      </c>
      <c r="C4" s="7"/>
    </row>
    <row r="5" spans="2:3" x14ac:dyDescent="0.35">
      <c r="B5" s="8">
        <v>0.83333333333333337</v>
      </c>
      <c r="C5" s="7"/>
    </row>
    <row r="6" spans="2:3" x14ac:dyDescent="0.35">
      <c r="B6" s="8">
        <v>0.20833333333333334</v>
      </c>
    </row>
    <row r="7" spans="2:3" x14ac:dyDescent="0.35">
      <c r="B7" s="25">
        <f>SUM(B4:B6)</f>
        <v>1.4583333333333333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08FC-0260-46B8-AA14-314E7549DB49}">
  <dimension ref="B2:G19"/>
  <sheetViews>
    <sheetView zoomScale="145" zoomScaleNormal="145" workbookViewId="0">
      <selection activeCell="C4" sqref="C4"/>
    </sheetView>
  </sheetViews>
  <sheetFormatPr defaultRowHeight="14.5" x14ac:dyDescent="0.35"/>
  <cols>
    <col min="2" max="2" width="23.54296875" customWidth="1"/>
    <col min="3" max="3" width="18.7265625" customWidth="1"/>
    <col min="4" max="4" width="55.1796875" bestFit="1" customWidth="1"/>
    <col min="6" max="6" width="11.453125" bestFit="1" customWidth="1"/>
    <col min="7" max="7" width="24.54296875" customWidth="1"/>
  </cols>
  <sheetData>
    <row r="2" spans="2:7" x14ac:dyDescent="0.35">
      <c r="B2" s="3" t="s">
        <v>42</v>
      </c>
    </row>
    <row r="3" spans="2:7" x14ac:dyDescent="0.35">
      <c r="C3" s="3"/>
      <c r="D3" s="3"/>
    </row>
    <row r="4" spans="2:7" x14ac:dyDescent="0.35">
      <c r="B4" s="26">
        <v>41840</v>
      </c>
      <c r="C4" s="2"/>
      <c r="D4" s="1"/>
      <c r="E4" s="2"/>
      <c r="F4" s="1"/>
      <c r="G4" s="1"/>
    </row>
    <row r="5" spans="2:7" x14ac:dyDescent="0.35">
      <c r="B5" s="26">
        <v>40478</v>
      </c>
      <c r="C5" s="2"/>
      <c r="D5" s="1"/>
      <c r="E5" s="2"/>
      <c r="F5" s="1"/>
      <c r="G5" s="1"/>
    </row>
    <row r="6" spans="2:7" x14ac:dyDescent="0.35">
      <c r="B6" s="26">
        <v>41912</v>
      </c>
      <c r="C6" s="2"/>
      <c r="D6" s="1"/>
      <c r="E6" s="2"/>
      <c r="F6" s="1"/>
      <c r="G6" s="1"/>
    </row>
    <row r="7" spans="2:7" x14ac:dyDescent="0.35">
      <c r="B7" s="26">
        <v>41258</v>
      </c>
      <c r="C7" s="2"/>
      <c r="D7" s="1"/>
      <c r="E7" s="2"/>
      <c r="F7" s="1"/>
      <c r="G7" s="1"/>
    </row>
    <row r="8" spans="2:7" x14ac:dyDescent="0.35">
      <c r="B8" s="26">
        <v>41286</v>
      </c>
      <c r="C8" s="2"/>
      <c r="D8" s="1"/>
      <c r="E8" s="2"/>
      <c r="F8" s="1"/>
      <c r="G8" s="1"/>
    </row>
    <row r="9" spans="2:7" x14ac:dyDescent="0.35">
      <c r="B9" s="26">
        <v>40510</v>
      </c>
      <c r="C9" s="2"/>
      <c r="D9" s="1"/>
      <c r="E9" s="2"/>
      <c r="F9" s="1"/>
      <c r="G9" s="1"/>
    </row>
    <row r="10" spans="2:7" x14ac:dyDescent="0.35">
      <c r="B10" s="26">
        <v>41019</v>
      </c>
      <c r="C10" s="2"/>
      <c r="D10" s="1"/>
      <c r="E10" s="2"/>
      <c r="F10" s="1"/>
      <c r="G10" s="1"/>
    </row>
    <row r="11" spans="2:7" x14ac:dyDescent="0.35">
      <c r="B11" s="26">
        <v>41817</v>
      </c>
      <c r="C11" s="2"/>
      <c r="D11" s="1"/>
      <c r="E11" s="2"/>
      <c r="F11" s="1"/>
      <c r="G11" s="1"/>
    </row>
    <row r="12" spans="2:7" x14ac:dyDescent="0.35">
      <c r="B12" s="26">
        <v>40360</v>
      </c>
      <c r="C12" s="2"/>
      <c r="D12" s="1"/>
      <c r="E12" s="2"/>
      <c r="F12" s="1"/>
      <c r="G12" s="1"/>
    </row>
    <row r="13" spans="2:7" x14ac:dyDescent="0.35">
      <c r="B13" s="26">
        <v>40997</v>
      </c>
      <c r="C13" s="2"/>
      <c r="D13" s="1"/>
      <c r="E13" s="2"/>
      <c r="F13" s="1"/>
      <c r="G13" s="1"/>
    </row>
    <row r="14" spans="2:7" x14ac:dyDescent="0.35">
      <c r="B14" s="26">
        <v>41769</v>
      </c>
      <c r="C14" s="2"/>
      <c r="D14" s="1"/>
      <c r="E14" s="2"/>
      <c r="F14" s="1"/>
      <c r="G14" s="1"/>
    </row>
    <row r="15" spans="2:7" x14ac:dyDescent="0.35">
      <c r="B15" s="26">
        <v>40605</v>
      </c>
      <c r="C15" s="2"/>
      <c r="D15" s="1"/>
      <c r="E15" s="2"/>
      <c r="F15" s="1"/>
      <c r="G15" s="1"/>
    </row>
    <row r="16" spans="2:7" x14ac:dyDescent="0.35">
      <c r="B16" s="26">
        <v>41358</v>
      </c>
      <c r="C16" s="2"/>
      <c r="D16" s="1"/>
      <c r="E16" s="2"/>
      <c r="F16" s="1"/>
      <c r="G16" s="1"/>
    </row>
    <row r="17" spans="2:7" x14ac:dyDescent="0.35">
      <c r="B17" s="26">
        <v>40674</v>
      </c>
      <c r="C17" s="2"/>
      <c r="D17" s="1"/>
      <c r="E17" s="2"/>
      <c r="F17" s="1"/>
      <c r="G17" s="1"/>
    </row>
    <row r="18" spans="2:7" x14ac:dyDescent="0.35">
      <c r="B18" s="26">
        <v>40779</v>
      </c>
      <c r="C18" s="2"/>
      <c r="D18" s="1"/>
      <c r="E18" s="2"/>
      <c r="F18" s="1"/>
      <c r="G18" s="1"/>
    </row>
    <row r="19" spans="2:7" x14ac:dyDescent="0.35">
      <c r="B19" s="26">
        <v>40390</v>
      </c>
      <c r="C19" s="2"/>
      <c r="D19" s="1"/>
      <c r="E19" s="2"/>
      <c r="F19" s="1"/>
      <c r="G1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B30F-12A0-4F0B-8F02-4E8E4BC3B777}">
  <dimension ref="B2:E19"/>
  <sheetViews>
    <sheetView tabSelected="1" zoomScale="130" zoomScaleNormal="130" workbookViewId="0">
      <selection activeCell="C5" sqref="B2:C5"/>
    </sheetView>
  </sheetViews>
  <sheetFormatPr defaultRowHeight="14.5" x14ac:dyDescent="0.35"/>
  <cols>
    <col min="1" max="1" width="5.453125" customWidth="1"/>
    <col min="2" max="2" width="23.54296875" customWidth="1"/>
    <col min="3" max="3" width="12.81640625" customWidth="1"/>
    <col min="5" max="5" width="30" customWidth="1"/>
  </cols>
  <sheetData>
    <row r="2" spans="2:5" x14ac:dyDescent="0.35">
      <c r="B2" t="s">
        <v>72</v>
      </c>
    </row>
    <row r="3" spans="2:5" x14ac:dyDescent="0.35">
      <c r="C3" s="3"/>
    </row>
    <row r="4" spans="2:5" x14ac:dyDescent="0.35">
      <c r="B4" s="9" t="s">
        <v>37</v>
      </c>
      <c r="C4" s="27">
        <v>45089</v>
      </c>
      <c r="E4" s="27"/>
    </row>
    <row r="5" spans="2:5" x14ac:dyDescent="0.35">
      <c r="B5" s="9" t="s">
        <v>38</v>
      </c>
      <c r="C5" s="27">
        <v>45099</v>
      </c>
      <c r="E5" s="27"/>
    </row>
    <row r="6" spans="2:5" x14ac:dyDescent="0.35">
      <c r="B6" s="9"/>
      <c r="C6" s="9"/>
      <c r="E6" s="27"/>
    </row>
    <row r="7" spans="2:5" x14ac:dyDescent="0.35">
      <c r="B7" s="9"/>
      <c r="C7" s="9"/>
      <c r="E7" s="27"/>
    </row>
    <row r="8" spans="2:5" x14ac:dyDescent="0.35">
      <c r="B8" s="7"/>
      <c r="E8" s="27"/>
    </row>
    <row r="9" spans="2:5" x14ac:dyDescent="0.35">
      <c r="B9" s="7"/>
      <c r="E9" s="27"/>
    </row>
    <row r="10" spans="2:5" x14ac:dyDescent="0.35">
      <c r="B10" s="7"/>
      <c r="E10" s="27"/>
    </row>
    <row r="11" spans="2:5" x14ac:dyDescent="0.35">
      <c r="B11" s="7"/>
      <c r="E11" s="27"/>
    </row>
    <row r="12" spans="2:5" x14ac:dyDescent="0.35">
      <c r="B12" s="7"/>
      <c r="E12" s="27"/>
    </row>
    <row r="13" spans="2:5" x14ac:dyDescent="0.35">
      <c r="B13" s="7"/>
      <c r="E13" s="27"/>
    </row>
    <row r="14" spans="2:5" x14ac:dyDescent="0.35">
      <c r="B14" s="7"/>
      <c r="E14" s="27"/>
    </row>
    <row r="15" spans="2:5" x14ac:dyDescent="0.35">
      <c r="B15" s="7"/>
    </row>
    <row r="16" spans="2:5" x14ac:dyDescent="0.35">
      <c r="B16" s="7"/>
    </row>
    <row r="17" spans="2:2" x14ac:dyDescent="0.35">
      <c r="B17" s="7"/>
    </row>
    <row r="18" spans="2:2" x14ac:dyDescent="0.35">
      <c r="B18" s="7"/>
    </row>
    <row r="19" spans="2:2" x14ac:dyDescent="0.35">
      <c r="B1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3291-3116-4CAB-AA76-0F3F77EC4FF1}">
  <dimension ref="B2:I19"/>
  <sheetViews>
    <sheetView zoomScale="130" zoomScaleNormal="130" workbookViewId="0">
      <selection activeCell="H4" sqref="H4:I15"/>
    </sheetView>
  </sheetViews>
  <sheetFormatPr defaultRowHeight="14.5" x14ac:dyDescent="0.35"/>
  <cols>
    <col min="1" max="1" width="5.453125" customWidth="1"/>
    <col min="2" max="2" width="23.54296875" customWidth="1"/>
    <col min="4" max="4" width="20.26953125" customWidth="1"/>
    <col min="8" max="8" width="15.26953125" customWidth="1"/>
    <col min="9" max="9" width="39.7265625" customWidth="1"/>
  </cols>
  <sheetData>
    <row r="2" spans="2:9" x14ac:dyDescent="0.35">
      <c r="B2" t="s">
        <v>85</v>
      </c>
    </row>
    <row r="4" spans="2:9" x14ac:dyDescent="0.35">
      <c r="B4" s="28" t="s">
        <v>73</v>
      </c>
      <c r="C4" s="16"/>
      <c r="D4" s="16"/>
      <c r="G4" s="16">
        <v>1</v>
      </c>
      <c r="H4" s="16"/>
      <c r="I4" s="16"/>
    </row>
    <row r="5" spans="2:9" x14ac:dyDescent="0.35">
      <c r="B5" s="28" t="s">
        <v>74</v>
      </c>
      <c r="C5" s="16"/>
      <c r="D5" s="16"/>
      <c r="G5" s="16">
        <v>2</v>
      </c>
      <c r="H5" s="16"/>
      <c r="I5" s="16"/>
    </row>
    <row r="6" spans="2:9" x14ac:dyDescent="0.35">
      <c r="B6" s="28" t="s">
        <v>75</v>
      </c>
      <c r="C6" s="16"/>
      <c r="D6" s="16"/>
      <c r="G6" s="16">
        <v>3</v>
      </c>
      <c r="H6" s="16"/>
      <c r="I6" s="16"/>
    </row>
    <row r="7" spans="2:9" x14ac:dyDescent="0.35">
      <c r="B7" s="28" t="s">
        <v>76</v>
      </c>
      <c r="C7" s="16"/>
      <c r="D7" s="16"/>
      <c r="G7" s="16">
        <v>4</v>
      </c>
      <c r="H7" s="16"/>
      <c r="I7" s="16"/>
    </row>
    <row r="8" spans="2:9" x14ac:dyDescent="0.35">
      <c r="B8" s="28" t="s">
        <v>77</v>
      </c>
      <c r="C8" s="16"/>
      <c r="D8" s="16"/>
      <c r="G8" s="16">
        <v>5</v>
      </c>
      <c r="H8" s="16"/>
      <c r="I8" s="16"/>
    </row>
    <row r="9" spans="2:9" x14ac:dyDescent="0.35">
      <c r="B9" s="28" t="s">
        <v>78</v>
      </c>
      <c r="C9" s="16"/>
      <c r="D9" s="16"/>
      <c r="G9" s="16">
        <v>6</v>
      </c>
      <c r="H9" s="16"/>
      <c r="I9" s="16"/>
    </row>
    <row r="10" spans="2:9" x14ac:dyDescent="0.35">
      <c r="B10" s="28" t="s">
        <v>79</v>
      </c>
      <c r="C10" s="16"/>
      <c r="D10" s="16"/>
      <c r="G10" s="16">
        <v>7</v>
      </c>
      <c r="H10" s="16"/>
      <c r="I10" s="16"/>
    </row>
    <row r="11" spans="2:9" x14ac:dyDescent="0.35">
      <c r="B11" s="28" t="s">
        <v>80</v>
      </c>
      <c r="C11" s="16"/>
      <c r="D11" s="16"/>
      <c r="G11" s="16">
        <v>8</v>
      </c>
      <c r="H11" s="16"/>
      <c r="I11" s="16"/>
    </row>
    <row r="12" spans="2:9" x14ac:dyDescent="0.35">
      <c r="B12" s="28" t="s">
        <v>81</v>
      </c>
      <c r="C12" s="16"/>
      <c r="D12" s="16"/>
      <c r="G12" s="16">
        <v>9</v>
      </c>
      <c r="H12" s="16"/>
      <c r="I12" s="16"/>
    </row>
    <row r="13" spans="2:9" x14ac:dyDescent="0.35">
      <c r="B13" s="28" t="s">
        <v>82</v>
      </c>
      <c r="C13" s="16"/>
      <c r="D13" s="16"/>
      <c r="G13" s="16">
        <v>10</v>
      </c>
      <c r="H13" s="16"/>
      <c r="I13" s="16"/>
    </row>
    <row r="14" spans="2:9" x14ac:dyDescent="0.35">
      <c r="B14" s="28" t="s">
        <v>83</v>
      </c>
      <c r="C14" s="16"/>
      <c r="D14" s="16"/>
      <c r="G14" s="16">
        <v>11</v>
      </c>
      <c r="H14" s="16"/>
      <c r="I14" s="16"/>
    </row>
    <row r="15" spans="2:9" x14ac:dyDescent="0.35">
      <c r="B15" s="28" t="s">
        <v>84</v>
      </c>
      <c r="C15" s="16"/>
      <c r="D15" s="16"/>
      <c r="G15" s="16">
        <v>12</v>
      </c>
      <c r="H15" s="16"/>
      <c r="I15" s="16"/>
    </row>
    <row r="16" spans="2:9" x14ac:dyDescent="0.35">
      <c r="B16" s="7"/>
    </row>
    <row r="17" spans="2:2" x14ac:dyDescent="0.35">
      <c r="B17" s="7"/>
    </row>
    <row r="18" spans="2:2" x14ac:dyDescent="0.35">
      <c r="B18" s="7"/>
    </row>
    <row r="19" spans="2:2" x14ac:dyDescent="0.35">
      <c r="B19" s="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889E-7DE3-4C06-AF16-2C783E5E2559}">
  <dimension ref="A2:J47"/>
  <sheetViews>
    <sheetView zoomScale="220" zoomScaleNormal="220" workbookViewId="0">
      <selection activeCell="B7" sqref="A1:XFD1048576"/>
    </sheetView>
  </sheetViews>
  <sheetFormatPr defaultRowHeight="14.5" x14ac:dyDescent="0.35"/>
  <cols>
    <col min="1" max="1" width="18" customWidth="1"/>
    <col min="2" max="2" width="22.26953125" customWidth="1"/>
    <col min="3" max="3" width="35.453125" customWidth="1"/>
    <col min="4" max="4" width="44.26953125" customWidth="1"/>
    <col min="8" max="10" width="9.1796875" style="2"/>
  </cols>
  <sheetData>
    <row r="2" spans="1:6" x14ac:dyDescent="0.35">
      <c r="A2" s="13" t="s">
        <v>51</v>
      </c>
      <c r="B2" s="14"/>
      <c r="C2" s="14"/>
      <c r="D2" s="14"/>
      <c r="E2" s="14"/>
      <c r="F2" s="14"/>
    </row>
    <row r="4" spans="1:6" x14ac:dyDescent="0.35">
      <c r="A4" s="7">
        <v>45089</v>
      </c>
    </row>
    <row r="6" spans="1:6" x14ac:dyDescent="0.35">
      <c r="A6" t="s">
        <v>52</v>
      </c>
    </row>
    <row r="7" spans="1:6" x14ac:dyDescent="0.35">
      <c r="A7" t="s">
        <v>54</v>
      </c>
    </row>
    <row r="26" spans="1:3" x14ac:dyDescent="0.35">
      <c r="A26" t="s">
        <v>63</v>
      </c>
    </row>
    <row r="28" spans="1:3" x14ac:dyDescent="0.35">
      <c r="A28" s="15">
        <v>45089</v>
      </c>
      <c r="B28" s="16">
        <f>YEAR(A28)</f>
        <v>2023</v>
      </c>
      <c r="C28" s="16" t="str">
        <f ca="1">_xlfn.FORMULATEXT(B28)</f>
        <v>=YEAR(A28)</v>
      </c>
    </row>
    <row r="29" spans="1:3" x14ac:dyDescent="0.35">
      <c r="A29" s="15">
        <v>45089</v>
      </c>
      <c r="B29" s="16">
        <f>MONTH(A29)</f>
        <v>6</v>
      </c>
      <c r="C29" s="16" t="str">
        <f t="shared" ref="C29:C31" ca="1" si="0">_xlfn.FORMULATEXT(B29)</f>
        <v>=MONTH(A29)</v>
      </c>
    </row>
    <row r="30" spans="1:3" x14ac:dyDescent="0.35">
      <c r="A30" s="15">
        <v>45089</v>
      </c>
      <c r="B30" s="16">
        <f>DAY(A30)</f>
        <v>12</v>
      </c>
      <c r="C30" s="16" t="str">
        <f t="shared" ca="1" si="0"/>
        <v>=DAY(A30)</v>
      </c>
    </row>
    <row r="31" spans="1:3" x14ac:dyDescent="0.35">
      <c r="A31" s="15">
        <v>45089</v>
      </c>
      <c r="B31" s="16">
        <f>WEEKDAY(A31, 2)</f>
        <v>1</v>
      </c>
      <c r="C31" s="16" t="str">
        <f t="shared" ca="1" si="0"/>
        <v>=WEEKDAY(A31, 2)</v>
      </c>
    </row>
    <row r="32" spans="1:3" x14ac:dyDescent="0.35">
      <c r="A32" s="7"/>
    </row>
    <row r="33" spans="1:3" x14ac:dyDescent="0.35">
      <c r="A33" t="s">
        <v>53</v>
      </c>
    </row>
    <row r="35" spans="1:3" x14ac:dyDescent="0.35">
      <c r="A35" s="15">
        <v>45089</v>
      </c>
      <c r="B35" s="16" t="str">
        <f>TEXT(A35, "d")</f>
        <v>12</v>
      </c>
      <c r="C35" s="16" t="str">
        <f ca="1">_xlfn.FORMULATEXT(B35)</f>
        <v>=TEXT(A35, "d")</v>
      </c>
    </row>
    <row r="36" spans="1:3" x14ac:dyDescent="0.35">
      <c r="A36" s="15">
        <v>45089</v>
      </c>
      <c r="B36" s="16" t="str">
        <f>TEXT(A36, "dd")</f>
        <v>12</v>
      </c>
      <c r="C36" s="16" t="str">
        <f t="shared" ref="C36:C47" ca="1" si="1">_xlfn.FORMULATEXT(B36)</f>
        <v>=TEXT(A36, "dd")</v>
      </c>
    </row>
    <row r="37" spans="1:3" x14ac:dyDescent="0.35">
      <c r="A37" s="15">
        <v>45089</v>
      </c>
      <c r="B37" s="16" t="str">
        <f>TEXT(A37, "ddd")</f>
        <v>Mon</v>
      </c>
      <c r="C37" s="16" t="str">
        <f t="shared" ca="1" si="1"/>
        <v>=TEXT(A37, "ddd")</v>
      </c>
    </row>
    <row r="38" spans="1:3" x14ac:dyDescent="0.35">
      <c r="A38" s="15">
        <v>45089</v>
      </c>
      <c r="B38" s="16" t="str">
        <f>TEXT(A38, "dddd")</f>
        <v>Monday</v>
      </c>
      <c r="C38" s="16" t="str">
        <f t="shared" ca="1" si="1"/>
        <v>=TEXT(A38, "dddd")</v>
      </c>
    </row>
    <row r="39" spans="1:3" x14ac:dyDescent="0.35">
      <c r="A39" s="15">
        <v>45089</v>
      </c>
      <c r="B39" s="16" t="str">
        <f>TEXT(A39, "m")</f>
        <v>6</v>
      </c>
      <c r="C39" s="16" t="str">
        <f t="shared" ca="1" si="1"/>
        <v>=TEXT(A39, "m")</v>
      </c>
    </row>
    <row r="40" spans="1:3" x14ac:dyDescent="0.35">
      <c r="A40" s="15">
        <v>45089</v>
      </c>
      <c r="B40" s="16" t="str">
        <f>TEXT(A40, "mm")</f>
        <v>06</v>
      </c>
      <c r="C40" s="16" t="str">
        <f t="shared" ca="1" si="1"/>
        <v>=TEXT(A40, "mm")</v>
      </c>
    </row>
    <row r="41" spans="1:3" x14ac:dyDescent="0.35">
      <c r="A41" s="15">
        <v>45089</v>
      </c>
      <c r="B41" s="16" t="str">
        <f>TEXT(A41, "mmm")</f>
        <v>Jun</v>
      </c>
      <c r="C41" s="16" t="str">
        <f t="shared" ca="1" si="1"/>
        <v>=TEXT(A41, "mmm")</v>
      </c>
    </row>
    <row r="42" spans="1:3" x14ac:dyDescent="0.35">
      <c r="A42" s="15">
        <v>45089</v>
      </c>
      <c r="B42" s="16" t="str">
        <f>TEXT(A42, "mmmm")</f>
        <v>June</v>
      </c>
      <c r="C42" s="16" t="str">
        <f t="shared" ca="1" si="1"/>
        <v>=TEXT(A42, "mmmm")</v>
      </c>
    </row>
    <row r="43" spans="1:3" x14ac:dyDescent="0.35">
      <c r="A43" s="15">
        <v>45089</v>
      </c>
      <c r="B43" s="16" t="str">
        <f>TEXT(A43, "y")</f>
        <v>23</v>
      </c>
      <c r="C43" s="16" t="str">
        <f t="shared" ca="1" si="1"/>
        <v>=TEXT(A43, "y")</v>
      </c>
    </row>
    <row r="44" spans="1:3" x14ac:dyDescent="0.35">
      <c r="A44" s="15">
        <v>45089</v>
      </c>
      <c r="B44" s="16" t="str">
        <f>TEXT(A44, "yy")</f>
        <v>23</v>
      </c>
      <c r="C44" s="16" t="str">
        <f t="shared" ca="1" si="1"/>
        <v>=TEXT(A44, "yy")</v>
      </c>
    </row>
    <row r="45" spans="1:3" x14ac:dyDescent="0.35">
      <c r="A45" s="15">
        <v>45089</v>
      </c>
      <c r="B45" s="16" t="str">
        <f>TEXT(A45, "yyyy")</f>
        <v>2023</v>
      </c>
      <c r="C45" s="16" t="str">
        <f t="shared" ca="1" si="1"/>
        <v>=TEXT(A45, "yyyy")</v>
      </c>
    </row>
    <row r="46" spans="1:3" x14ac:dyDescent="0.35">
      <c r="A46" s="15">
        <v>45089</v>
      </c>
      <c r="B46" s="16" t="str">
        <f>TEXT(A46, "mmm - yyyy")</f>
        <v>Jun - 2023</v>
      </c>
      <c r="C46" s="16" t="str">
        <f t="shared" ca="1" si="1"/>
        <v>=TEXT(A46, "mmm - yyyy")</v>
      </c>
    </row>
    <row r="47" spans="1:3" x14ac:dyDescent="0.35">
      <c r="A47" s="15">
        <v>45089</v>
      </c>
      <c r="B47" s="16" t="str">
        <f>TEXT(A47, "dddd, dd-mm-yyyy")</f>
        <v>Monday, 12-06-2023</v>
      </c>
      <c r="C47" s="16" t="str">
        <f t="shared" ca="1" si="1"/>
        <v>=TEXT(A47, "dddd, dd-mm-yyyy")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CB2B-D2CC-44A6-BA05-E46D9D26200E}">
  <dimension ref="A2:J25"/>
  <sheetViews>
    <sheetView topLeftCell="A12" zoomScale="240" zoomScaleNormal="175" workbookViewId="0">
      <selection activeCell="B14" sqref="A1:XFD1048576"/>
    </sheetView>
  </sheetViews>
  <sheetFormatPr defaultRowHeight="14.5" x14ac:dyDescent="0.35"/>
  <cols>
    <col min="1" max="1" width="23.453125" customWidth="1"/>
    <col min="2" max="2" width="22.26953125" customWidth="1"/>
    <col min="3" max="3" width="35.453125" customWidth="1"/>
    <col min="4" max="4" width="44.26953125" customWidth="1"/>
    <col min="8" max="10" width="9.1796875" style="2"/>
  </cols>
  <sheetData>
    <row r="2" spans="1:6" x14ac:dyDescent="0.35">
      <c r="A2" s="13" t="s">
        <v>55</v>
      </c>
      <c r="B2" s="14"/>
      <c r="C2" s="14"/>
      <c r="D2" s="14"/>
      <c r="E2" s="14"/>
      <c r="F2" s="14"/>
    </row>
    <row r="4" spans="1:6" x14ac:dyDescent="0.35">
      <c r="A4" s="17">
        <v>0</v>
      </c>
    </row>
    <row r="5" spans="1:6" x14ac:dyDescent="0.35">
      <c r="A5" s="11">
        <v>0</v>
      </c>
      <c r="C5" t="s">
        <v>56</v>
      </c>
    </row>
    <row r="7" spans="1:6" x14ac:dyDescent="0.35">
      <c r="A7" s="17">
        <v>0.99998842592592585</v>
      </c>
    </row>
    <row r="8" spans="1:6" x14ac:dyDescent="0.35">
      <c r="A8" s="11">
        <v>0.99305555555555547</v>
      </c>
      <c r="C8" t="s">
        <v>57</v>
      </c>
    </row>
    <row r="10" spans="1:6" x14ac:dyDescent="0.35">
      <c r="A10" s="17">
        <v>0.5</v>
      </c>
    </row>
    <row r="11" spans="1:6" x14ac:dyDescent="0.35">
      <c r="A11" s="11">
        <v>0.5</v>
      </c>
      <c r="C11" t="s">
        <v>58</v>
      </c>
    </row>
    <row r="14" spans="1:6" x14ac:dyDescent="0.35">
      <c r="A14" t="s">
        <v>60</v>
      </c>
      <c r="B14">
        <v>1</v>
      </c>
    </row>
    <row r="15" spans="1:6" x14ac:dyDescent="0.35">
      <c r="A15" t="s">
        <v>59</v>
      </c>
      <c r="B15">
        <f>1/24</f>
        <v>4.1666666666666664E-2</v>
      </c>
      <c r="C15" t="str">
        <f ca="1">_xlfn.FORMULATEXT(B15)</f>
        <v>=1/24</v>
      </c>
    </row>
    <row r="16" spans="1:6" x14ac:dyDescent="0.35">
      <c r="A16" t="s">
        <v>61</v>
      </c>
      <c r="B16">
        <f>1/24/60</f>
        <v>6.9444444444444436E-4</v>
      </c>
      <c r="C16" t="str">
        <f ca="1">_xlfn.FORMULATEXT(B16)</f>
        <v>=1/24/60</v>
      </c>
    </row>
    <row r="17" spans="1:3" x14ac:dyDescent="0.35">
      <c r="A17" t="s">
        <v>62</v>
      </c>
      <c r="B17">
        <f>1/24/60/60</f>
        <v>1.1574074074074073E-5</v>
      </c>
      <c r="C17" t="str">
        <f ca="1">_xlfn.FORMULATEXT(B17)</f>
        <v>=1/24/60/60</v>
      </c>
    </row>
    <row r="20" spans="1:3" x14ac:dyDescent="0.35">
      <c r="A20" t="s">
        <v>64</v>
      </c>
    </row>
    <row r="22" spans="1:3" x14ac:dyDescent="0.35">
      <c r="A22" s="18">
        <v>0.52135416666666667</v>
      </c>
      <c r="B22" s="16">
        <f>HOUR(A22)</f>
        <v>12</v>
      </c>
      <c r="C22" s="16" t="str">
        <f ca="1">_xlfn.FORMULATEXT(B22)</f>
        <v>=HOUR(A22)</v>
      </c>
    </row>
    <row r="23" spans="1:3" x14ac:dyDescent="0.35">
      <c r="A23" s="18">
        <v>0.52135416666666667</v>
      </c>
      <c r="B23" s="16">
        <f>MINUTE(A23)</f>
        <v>30</v>
      </c>
      <c r="C23" s="16" t="str">
        <f ca="1">_xlfn.FORMULATEXT(B23)</f>
        <v>=MINUTE(A23)</v>
      </c>
    </row>
    <row r="24" spans="1:3" x14ac:dyDescent="0.35">
      <c r="A24" s="18">
        <v>0.52135416666666667</v>
      </c>
      <c r="B24" s="16">
        <f>SECOND(A24)</f>
        <v>45</v>
      </c>
      <c r="C24" s="16" t="str">
        <f ca="1">_xlfn.FORMULATEXT(B24)</f>
        <v>=SECOND(A24)</v>
      </c>
    </row>
    <row r="25" spans="1:3" x14ac:dyDescent="0.35">
      <c r="A2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3C5E-BD4C-4181-828C-FDABCEFC9BE9}">
  <dimension ref="A2:J13"/>
  <sheetViews>
    <sheetView zoomScale="175" zoomScaleNormal="175" workbookViewId="0">
      <selection activeCell="A7" sqref="A7"/>
    </sheetView>
  </sheetViews>
  <sheetFormatPr defaultRowHeight="14.5" x14ac:dyDescent="0.35"/>
  <cols>
    <col min="1" max="1" width="29" customWidth="1"/>
    <col min="2" max="2" width="22.26953125" customWidth="1"/>
    <col min="3" max="3" width="35.453125" customWidth="1"/>
    <col min="4" max="4" width="44.26953125" customWidth="1"/>
    <col min="8" max="10" width="9.1796875" style="2"/>
  </cols>
  <sheetData>
    <row r="2" spans="1:6" x14ac:dyDescent="0.35">
      <c r="A2" s="13" t="s">
        <v>65</v>
      </c>
      <c r="B2" s="14"/>
      <c r="C2" s="14"/>
      <c r="D2" s="14"/>
      <c r="E2" s="14"/>
      <c r="F2" s="14"/>
    </row>
    <row r="4" spans="1:6" x14ac:dyDescent="0.35">
      <c r="A4" s="19">
        <v>45089.943055555559</v>
      </c>
    </row>
    <row r="5" spans="1:6" x14ac:dyDescent="0.35">
      <c r="A5" s="11">
        <v>45089.943055555559</v>
      </c>
      <c r="C5" t="s">
        <v>66</v>
      </c>
    </row>
    <row r="6" spans="1:6" x14ac:dyDescent="0.35">
      <c r="C6" t="s">
        <v>67</v>
      </c>
    </row>
    <row r="9" spans="1:6" x14ac:dyDescent="0.35">
      <c r="A9" t="s">
        <v>68</v>
      </c>
    </row>
    <row r="11" spans="1:6" x14ac:dyDescent="0.35">
      <c r="A11" s="11">
        <v>45089.943055555559</v>
      </c>
    </row>
    <row r="12" spans="1:6" x14ac:dyDescent="0.35">
      <c r="A12" s="11">
        <f>TRUNC(A11)</f>
        <v>45089</v>
      </c>
      <c r="B12" t="str">
        <f ca="1">_xlfn.FORMULATEXT(A12)</f>
        <v>=TRUNC(A11)</v>
      </c>
      <c r="C12" t="s">
        <v>69</v>
      </c>
    </row>
    <row r="13" spans="1:6" x14ac:dyDescent="0.35">
      <c r="A13" s="11">
        <f>A11 - INT(A11)</f>
        <v>0.94305555555911269</v>
      </c>
      <c r="B13" t="str">
        <f ca="1">_xlfn.FORMULATEXT(A13)</f>
        <v>=A11 - INT(A11)</v>
      </c>
      <c r="C1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DBB4-013C-42D6-B646-68F7F547A64C}">
  <dimension ref="B2:H23"/>
  <sheetViews>
    <sheetView zoomScale="130" zoomScaleNormal="130" workbookViewId="0">
      <selection activeCell="C12" sqref="A1:XFD1048576"/>
    </sheetView>
  </sheetViews>
  <sheetFormatPr defaultRowHeight="14.5" x14ac:dyDescent="0.35"/>
  <cols>
    <col min="2" max="2" width="20.1796875" customWidth="1"/>
    <col min="3" max="3" width="15.81640625" bestFit="1" customWidth="1"/>
    <col min="4" max="4" width="28.54296875" customWidth="1"/>
    <col min="6" max="6" width="18.1796875" style="2" bestFit="1" customWidth="1"/>
    <col min="7" max="7" width="11.453125" style="2" bestFit="1" customWidth="1"/>
    <col min="8" max="8" width="18.1796875" style="2" bestFit="1" customWidth="1"/>
  </cols>
  <sheetData>
    <row r="2" spans="2:8" x14ac:dyDescent="0.35">
      <c r="B2" s="20" t="s">
        <v>0</v>
      </c>
      <c r="C2" s="20" t="s">
        <v>1</v>
      </c>
      <c r="D2" s="20" t="s">
        <v>2</v>
      </c>
      <c r="F2" s="4"/>
    </row>
    <row r="3" spans="2:8" x14ac:dyDescent="0.35">
      <c r="B3" s="21">
        <v>44572</v>
      </c>
      <c r="C3" s="22">
        <v>100</v>
      </c>
      <c r="D3" s="21"/>
      <c r="F3" s="2" t="s">
        <v>5</v>
      </c>
      <c r="G3" s="2" t="s">
        <v>6</v>
      </c>
      <c r="H3" s="2" t="s">
        <v>7</v>
      </c>
    </row>
    <row r="4" spans="2:8" x14ac:dyDescent="0.35">
      <c r="B4" s="21">
        <v>44597</v>
      </c>
      <c r="C4" s="22">
        <v>120</v>
      </c>
      <c r="D4" s="21"/>
      <c r="F4" s="5">
        <v>44562</v>
      </c>
      <c r="G4" s="29">
        <v>44562</v>
      </c>
      <c r="H4" s="2" t="s">
        <v>8</v>
      </c>
    </row>
    <row r="5" spans="2:8" x14ac:dyDescent="0.35">
      <c r="B5" s="21">
        <v>44637</v>
      </c>
      <c r="C5" s="22">
        <v>90</v>
      </c>
      <c r="D5" s="21"/>
      <c r="F5" s="5">
        <v>44575</v>
      </c>
      <c r="G5" s="29">
        <v>44575</v>
      </c>
      <c r="H5" s="2" t="s">
        <v>9</v>
      </c>
    </row>
    <row r="6" spans="2:8" x14ac:dyDescent="0.35">
      <c r="B6" s="21">
        <v>44801</v>
      </c>
      <c r="C6" s="22">
        <v>45</v>
      </c>
      <c r="D6" s="21"/>
      <c r="F6" s="5">
        <v>44587</v>
      </c>
      <c r="G6" s="29">
        <v>44587</v>
      </c>
      <c r="H6" s="2" t="s">
        <v>10</v>
      </c>
    </row>
    <row r="7" spans="2:8" x14ac:dyDescent="0.35">
      <c r="B7" s="21">
        <v>44809</v>
      </c>
      <c r="C7" s="22">
        <v>90</v>
      </c>
      <c r="D7" s="21"/>
      <c r="F7" s="5">
        <v>44649</v>
      </c>
      <c r="G7" s="29">
        <v>44649</v>
      </c>
      <c r="H7" s="2" t="s">
        <v>11</v>
      </c>
    </row>
    <row r="8" spans="2:8" x14ac:dyDescent="0.35">
      <c r="B8" s="2"/>
      <c r="C8" s="2"/>
      <c r="D8" s="2"/>
      <c r="F8" s="5">
        <v>44666</v>
      </c>
      <c r="G8" s="29">
        <v>44666</v>
      </c>
      <c r="H8" s="2" t="s">
        <v>12</v>
      </c>
    </row>
    <row r="9" spans="2:8" x14ac:dyDescent="0.35">
      <c r="B9" s="2"/>
      <c r="C9" s="2"/>
      <c r="D9" s="2"/>
      <c r="F9" s="5">
        <v>44669</v>
      </c>
      <c r="G9" s="29">
        <v>44669</v>
      </c>
      <c r="H9" s="2" t="s">
        <v>13</v>
      </c>
    </row>
    <row r="10" spans="2:8" x14ac:dyDescent="0.35">
      <c r="B10" s="2"/>
      <c r="C10" s="2"/>
      <c r="D10" s="2"/>
      <c r="F10" s="5">
        <v>44672</v>
      </c>
      <c r="G10" s="29">
        <v>44672</v>
      </c>
      <c r="H10" s="2" t="s">
        <v>14</v>
      </c>
    </row>
    <row r="11" spans="2:8" x14ac:dyDescent="0.35">
      <c r="F11" s="5">
        <v>44680</v>
      </c>
      <c r="G11" s="29">
        <v>44680</v>
      </c>
      <c r="H11" s="2" t="s">
        <v>15</v>
      </c>
    </row>
    <row r="12" spans="2:8" x14ac:dyDescent="0.35">
      <c r="F12" s="5">
        <v>44682</v>
      </c>
      <c r="G12" s="29">
        <v>44682</v>
      </c>
      <c r="H12" s="2" t="s">
        <v>16</v>
      </c>
    </row>
    <row r="13" spans="2:8" x14ac:dyDescent="0.35">
      <c r="F13" s="5">
        <v>44691</v>
      </c>
      <c r="G13" s="29">
        <v>44691</v>
      </c>
      <c r="H13" s="2" t="s">
        <v>17</v>
      </c>
    </row>
    <row r="14" spans="2:8" x14ac:dyDescent="0.35">
      <c r="F14" s="5">
        <v>44717</v>
      </c>
      <c r="G14" s="29">
        <v>44717</v>
      </c>
      <c r="H14" s="2" t="s">
        <v>18</v>
      </c>
    </row>
    <row r="15" spans="2:8" x14ac:dyDescent="0.35">
      <c r="F15" s="5">
        <v>44788</v>
      </c>
      <c r="G15" s="29">
        <v>44788</v>
      </c>
      <c r="H15" s="2" t="s">
        <v>19</v>
      </c>
    </row>
    <row r="16" spans="2:8" x14ac:dyDescent="0.35">
      <c r="F16" s="5">
        <v>44792</v>
      </c>
      <c r="G16" s="29">
        <v>44792</v>
      </c>
      <c r="H16" s="2" t="s">
        <v>20</v>
      </c>
    </row>
    <row r="17" spans="6:8" x14ac:dyDescent="0.35">
      <c r="F17" s="5">
        <v>44803</v>
      </c>
      <c r="G17" s="29">
        <v>44803</v>
      </c>
      <c r="H17" s="2" t="s">
        <v>21</v>
      </c>
    </row>
    <row r="18" spans="6:8" x14ac:dyDescent="0.35">
      <c r="F18" s="5">
        <v>44836</v>
      </c>
      <c r="G18" s="29">
        <v>44836</v>
      </c>
      <c r="H18" s="2" t="s">
        <v>22</v>
      </c>
    </row>
    <row r="19" spans="6:8" x14ac:dyDescent="0.35">
      <c r="F19" s="5">
        <v>44842</v>
      </c>
      <c r="G19" s="29">
        <v>44842</v>
      </c>
      <c r="H19" s="2" t="s">
        <v>23</v>
      </c>
    </row>
    <row r="20" spans="6:8" x14ac:dyDescent="0.35">
      <c r="F20" s="5">
        <v>44853</v>
      </c>
      <c r="G20" s="29">
        <v>44853</v>
      </c>
      <c r="H20" s="2" t="s">
        <v>24</v>
      </c>
    </row>
    <row r="21" spans="6:8" x14ac:dyDescent="0.35">
      <c r="F21" s="5">
        <v>44866</v>
      </c>
      <c r="G21" s="29">
        <v>44866</v>
      </c>
      <c r="H21" s="2" t="s">
        <v>25</v>
      </c>
    </row>
    <row r="22" spans="6:8" x14ac:dyDescent="0.35">
      <c r="F22" s="5">
        <v>44920</v>
      </c>
      <c r="G22" s="29">
        <v>44920</v>
      </c>
      <c r="H22" s="2" t="s">
        <v>26</v>
      </c>
    </row>
    <row r="23" spans="6:8" x14ac:dyDescent="0.35">
      <c r="F23" s="5">
        <v>44896</v>
      </c>
      <c r="G23" s="29">
        <v>44896</v>
      </c>
      <c r="H23" s="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AC30-0A81-4CFA-9A23-67CB745A03F7}">
  <dimension ref="B2:H23"/>
  <sheetViews>
    <sheetView topLeftCell="A3" zoomScale="130" zoomScaleNormal="130" workbookViewId="0">
      <selection activeCell="D8" sqref="D8"/>
    </sheetView>
  </sheetViews>
  <sheetFormatPr defaultRowHeight="14.5" x14ac:dyDescent="0.35"/>
  <cols>
    <col min="2" max="2" width="16.7265625" bestFit="1" customWidth="1"/>
    <col min="3" max="3" width="15.81640625" bestFit="1" customWidth="1"/>
    <col min="4" max="4" width="43.54296875" customWidth="1"/>
    <col min="6" max="6" width="18.1796875" style="2" bestFit="1" customWidth="1"/>
    <col min="7" max="7" width="11.453125" style="2" bestFit="1" customWidth="1"/>
    <col min="8" max="8" width="18.1796875" style="2" bestFit="1" customWidth="1"/>
  </cols>
  <sheetData>
    <row r="2" spans="2:8" x14ac:dyDescent="0.35">
      <c r="B2" s="20" t="s">
        <v>0</v>
      </c>
      <c r="C2" s="20" t="s">
        <v>3</v>
      </c>
      <c r="D2" s="20" t="s">
        <v>4</v>
      </c>
      <c r="F2" s="4"/>
    </row>
    <row r="3" spans="2:8" x14ac:dyDescent="0.35">
      <c r="B3" s="21">
        <v>44572</v>
      </c>
      <c r="C3" s="21">
        <v>44672</v>
      </c>
      <c r="D3" s="23"/>
      <c r="F3" s="2" t="s">
        <v>5</v>
      </c>
      <c r="G3" s="2" t="s">
        <v>6</v>
      </c>
      <c r="H3" s="2" t="s">
        <v>7</v>
      </c>
    </row>
    <row r="4" spans="2:8" x14ac:dyDescent="0.35">
      <c r="B4" s="21">
        <v>44597</v>
      </c>
      <c r="C4" s="21">
        <v>44717</v>
      </c>
      <c r="D4" s="23"/>
      <c r="F4" s="5">
        <v>44562</v>
      </c>
      <c r="G4" s="29">
        <v>44562</v>
      </c>
      <c r="H4" s="2" t="s">
        <v>8</v>
      </c>
    </row>
    <row r="5" spans="2:8" x14ac:dyDescent="0.35">
      <c r="B5" s="21">
        <v>44637</v>
      </c>
      <c r="C5" s="21">
        <v>44727</v>
      </c>
      <c r="D5" s="23"/>
      <c r="F5" s="5">
        <v>44575</v>
      </c>
      <c r="G5" s="29">
        <v>44575</v>
      </c>
      <c r="H5" s="2" t="s">
        <v>9</v>
      </c>
    </row>
    <row r="6" spans="2:8" x14ac:dyDescent="0.35">
      <c r="B6" s="21">
        <v>44801</v>
      </c>
      <c r="C6" s="21">
        <v>44846</v>
      </c>
      <c r="D6" s="23"/>
      <c r="F6" s="5">
        <v>44587</v>
      </c>
      <c r="G6" s="29">
        <v>44587</v>
      </c>
      <c r="H6" s="2" t="s">
        <v>10</v>
      </c>
    </row>
    <row r="7" spans="2:8" x14ac:dyDescent="0.35">
      <c r="B7" s="21">
        <v>44809</v>
      </c>
      <c r="C7" s="21">
        <v>44899</v>
      </c>
      <c r="D7" s="23"/>
      <c r="F7" s="5">
        <v>44649</v>
      </c>
      <c r="G7" s="29">
        <v>44649</v>
      </c>
      <c r="H7" s="2" t="s">
        <v>11</v>
      </c>
    </row>
    <row r="8" spans="2:8" x14ac:dyDescent="0.35">
      <c r="B8" s="2"/>
      <c r="C8" s="2"/>
      <c r="D8" s="2"/>
      <c r="F8" s="5">
        <v>44666</v>
      </c>
      <c r="G8" s="29">
        <v>44666</v>
      </c>
      <c r="H8" s="2" t="s">
        <v>12</v>
      </c>
    </row>
    <row r="9" spans="2:8" x14ac:dyDescent="0.35">
      <c r="B9" s="2"/>
      <c r="C9" s="2"/>
      <c r="D9" s="2"/>
      <c r="F9" s="5">
        <v>44669</v>
      </c>
      <c r="G9" s="29">
        <v>44669</v>
      </c>
      <c r="H9" s="2" t="s">
        <v>13</v>
      </c>
    </row>
    <row r="10" spans="2:8" x14ac:dyDescent="0.35">
      <c r="B10" s="2"/>
      <c r="C10" s="2"/>
      <c r="D10" s="2"/>
      <c r="F10" s="5">
        <v>44672</v>
      </c>
      <c r="G10" s="29">
        <v>44672</v>
      </c>
      <c r="H10" s="2" t="s">
        <v>14</v>
      </c>
    </row>
    <row r="11" spans="2:8" x14ac:dyDescent="0.35">
      <c r="F11" s="5">
        <v>44680</v>
      </c>
      <c r="G11" s="29">
        <v>44680</v>
      </c>
      <c r="H11" s="2" t="s">
        <v>15</v>
      </c>
    </row>
    <row r="12" spans="2:8" x14ac:dyDescent="0.35">
      <c r="F12" s="5">
        <v>44682</v>
      </c>
      <c r="G12" s="29">
        <v>44682</v>
      </c>
      <c r="H12" s="2" t="s">
        <v>16</v>
      </c>
    </row>
    <row r="13" spans="2:8" x14ac:dyDescent="0.35">
      <c r="F13" s="5">
        <v>44691</v>
      </c>
      <c r="G13" s="29">
        <v>44691</v>
      </c>
      <c r="H13" s="2" t="s">
        <v>17</v>
      </c>
    </row>
    <row r="14" spans="2:8" x14ac:dyDescent="0.35">
      <c r="F14" s="5">
        <v>44717</v>
      </c>
      <c r="G14" s="29">
        <v>44717</v>
      </c>
      <c r="H14" s="2" t="s">
        <v>18</v>
      </c>
    </row>
    <row r="15" spans="2:8" x14ac:dyDescent="0.35">
      <c r="F15" s="5">
        <v>44788</v>
      </c>
      <c r="G15" s="29">
        <v>44788</v>
      </c>
      <c r="H15" s="2" t="s">
        <v>19</v>
      </c>
    </row>
    <row r="16" spans="2:8" x14ac:dyDescent="0.35">
      <c r="F16" s="5">
        <v>44792</v>
      </c>
      <c r="G16" s="29">
        <v>44792</v>
      </c>
      <c r="H16" s="2" t="s">
        <v>20</v>
      </c>
    </row>
    <row r="17" spans="6:8" x14ac:dyDescent="0.35">
      <c r="F17" s="5">
        <v>44803</v>
      </c>
      <c r="G17" s="29">
        <v>44803</v>
      </c>
      <c r="H17" s="2" t="s">
        <v>21</v>
      </c>
    </row>
    <row r="18" spans="6:8" x14ac:dyDescent="0.35">
      <c r="F18" s="5">
        <v>44836</v>
      </c>
      <c r="G18" s="29">
        <v>44836</v>
      </c>
      <c r="H18" s="2" t="s">
        <v>22</v>
      </c>
    </row>
    <row r="19" spans="6:8" x14ac:dyDescent="0.35">
      <c r="F19" s="5">
        <v>44842</v>
      </c>
      <c r="G19" s="29">
        <v>44842</v>
      </c>
      <c r="H19" s="2" t="s">
        <v>23</v>
      </c>
    </row>
    <row r="20" spans="6:8" x14ac:dyDescent="0.35">
      <c r="F20" s="5">
        <v>44853</v>
      </c>
      <c r="G20" s="29">
        <v>44853</v>
      </c>
      <c r="H20" s="2" t="s">
        <v>24</v>
      </c>
    </row>
    <row r="21" spans="6:8" x14ac:dyDescent="0.35">
      <c r="F21" s="5">
        <v>44866</v>
      </c>
      <c r="G21" s="29">
        <v>44866</v>
      </c>
      <c r="H21" s="2" t="s">
        <v>25</v>
      </c>
    </row>
    <row r="22" spans="6:8" x14ac:dyDescent="0.35">
      <c r="F22" s="5">
        <v>44920</v>
      </c>
      <c r="G22" s="29">
        <v>44920</v>
      </c>
      <c r="H22" s="2" t="s">
        <v>26</v>
      </c>
    </row>
    <row r="23" spans="6:8" x14ac:dyDescent="0.35">
      <c r="F23" s="5">
        <v>44896</v>
      </c>
      <c r="G23" s="29">
        <v>44896</v>
      </c>
      <c r="H23" s="2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3512-8008-4D8C-B3D2-0EF2D2BFDFEE}">
  <dimension ref="B2:D10"/>
  <sheetViews>
    <sheetView zoomScale="160" zoomScaleNormal="160" workbookViewId="0">
      <selection activeCell="B3" sqref="B3"/>
    </sheetView>
  </sheetViews>
  <sheetFormatPr defaultRowHeight="14.5" x14ac:dyDescent="0.35"/>
  <cols>
    <col min="2" max="2" width="43.54296875" bestFit="1" customWidth="1"/>
    <col min="3" max="3" width="18.453125" bestFit="1" customWidth="1"/>
    <col min="4" max="5" width="23.453125" customWidth="1"/>
  </cols>
  <sheetData>
    <row r="2" spans="2:4" x14ac:dyDescent="0.35">
      <c r="B2" s="6" t="s">
        <v>28</v>
      </c>
    </row>
    <row r="4" spans="2:4" x14ac:dyDescent="0.35">
      <c r="B4" s="4" t="s">
        <v>29</v>
      </c>
      <c r="C4" s="3" t="s">
        <v>30</v>
      </c>
      <c r="D4" s="3" t="s">
        <v>31</v>
      </c>
    </row>
    <row r="5" spans="2:4" x14ac:dyDescent="0.35">
      <c r="B5" s="5">
        <v>45080</v>
      </c>
      <c r="C5" t="s">
        <v>32</v>
      </c>
      <c r="D5" s="24"/>
    </row>
    <row r="6" spans="2:4" x14ac:dyDescent="0.35">
      <c r="C6" t="s">
        <v>33</v>
      </c>
      <c r="D6" s="24"/>
    </row>
    <row r="7" spans="2:4" x14ac:dyDescent="0.35">
      <c r="C7" t="s">
        <v>34</v>
      </c>
      <c r="D7" s="24"/>
    </row>
    <row r="8" spans="2:4" x14ac:dyDescent="0.35">
      <c r="C8" t="s">
        <v>35</v>
      </c>
      <c r="D8" s="24"/>
    </row>
    <row r="9" spans="2:4" x14ac:dyDescent="0.35">
      <c r="C9" t="s">
        <v>36</v>
      </c>
      <c r="D9" s="24"/>
    </row>
    <row r="10" spans="2:4" x14ac:dyDescent="0.35">
      <c r="C10" t="s">
        <v>71</v>
      </c>
      <c r="D10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313A-7FEC-4E28-8169-C3319816C261}">
  <dimension ref="B2:E10"/>
  <sheetViews>
    <sheetView zoomScale="130" zoomScaleNormal="130" workbookViewId="0">
      <selection activeCell="D6" sqref="D6"/>
    </sheetView>
  </sheetViews>
  <sheetFormatPr defaultRowHeight="14.5" x14ac:dyDescent="0.35"/>
  <cols>
    <col min="1" max="1" width="3.7265625" customWidth="1"/>
    <col min="2" max="2" width="16.453125" customWidth="1"/>
    <col min="3" max="3" width="17.54296875" customWidth="1"/>
    <col min="4" max="4" width="24.7265625" customWidth="1"/>
    <col min="5" max="5" width="104.54296875" customWidth="1"/>
  </cols>
  <sheetData>
    <row r="2" spans="2:5" x14ac:dyDescent="0.35">
      <c r="B2" s="6" t="s">
        <v>39</v>
      </c>
    </row>
    <row r="4" spans="2:5" x14ac:dyDescent="0.35">
      <c r="B4" s="4" t="s">
        <v>37</v>
      </c>
      <c r="C4" s="4" t="s">
        <v>38</v>
      </c>
    </row>
    <row r="5" spans="2:5" x14ac:dyDescent="0.35">
      <c r="B5" s="5">
        <v>45079</v>
      </c>
      <c r="C5" s="5">
        <v>45748</v>
      </c>
      <c r="D5" t="str">
        <f>DATEDIF(B5, C5, "y")
&amp;   " years, "
&amp;   DATEDIF(B5, C5, "ym")
&amp;   " months, "
&amp;   DATEDIF(B5, C5, "md")
&amp;   " days"</f>
        <v>1 years, 9 months, 30 days</v>
      </c>
      <c r="E5" t="str">
        <f ca="1">_xlfn.FORMULATEXT(D5)</f>
        <v>=DATEDIF(B5, C5, "y")
&amp;   " years, "
&amp;   DATEDIF(B5, C5, "ym")
&amp;   " months, "
&amp;   DATEDIF(B5, C5, "md")
&amp;   " days"</v>
      </c>
    </row>
    <row r="6" spans="2:5" x14ac:dyDescent="0.35">
      <c r="B6" s="5">
        <v>45079</v>
      </c>
      <c r="C6" s="5">
        <v>45748</v>
      </c>
      <c r="D6">
        <f>DATEDIF(B6, C6, "y")</f>
        <v>1</v>
      </c>
      <c r="E6" t="str">
        <f ca="1">_xlfn.FORMULATEXT(D6)</f>
        <v>=DATEDIF(B6, C6, "y")</v>
      </c>
    </row>
    <row r="7" spans="2:5" x14ac:dyDescent="0.35">
      <c r="B7" s="5">
        <v>45079</v>
      </c>
      <c r="C7" s="5">
        <v>45748</v>
      </c>
      <c r="D7">
        <f>DATEDIF(B7, C7, "m")</f>
        <v>21</v>
      </c>
      <c r="E7" t="str">
        <f ca="1">_xlfn.FORMULATEXT(D7)</f>
        <v>=DATEDIF(B7, C7, "m")</v>
      </c>
    </row>
    <row r="8" spans="2:5" x14ac:dyDescent="0.35">
      <c r="B8" s="5"/>
      <c r="C8" s="5"/>
    </row>
    <row r="9" spans="2:5" x14ac:dyDescent="0.35">
      <c r="B9" s="5">
        <v>45079</v>
      </c>
      <c r="C9" s="5">
        <v>45232</v>
      </c>
      <c r="D9" t="str">
        <f>DATEDIF(B9, C9, "y") &amp;" years, "   &amp;   DATEDIF(B9, C9, "ym")   &amp;   " months, "   &amp;   DATEDIF(B9, C9, "md")   &amp;   " days"</f>
        <v>0 years, 5 months, 0 days</v>
      </c>
    </row>
    <row r="10" spans="2:5" x14ac:dyDescent="0.35">
      <c r="B10" s="5">
        <v>45079</v>
      </c>
      <c r="C10" s="5">
        <v>45980</v>
      </c>
      <c r="D10" t="str">
        <f>DATEDIF(B10, C10, "y") &amp;" years, "   &amp;   DATEDIF(B10, C10, "ym")   &amp;   " months, "   &amp;   DATEDIF(B10, C10, "md")   &amp;   " days"</f>
        <v>2 years, 5 months, 17 days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B519-690F-4D24-9335-DA0A1A21AE5F}">
  <dimension ref="B2:C6"/>
  <sheetViews>
    <sheetView zoomScale="160" zoomScaleNormal="160" workbookViewId="0">
      <selection activeCell="E17" sqref="E17"/>
    </sheetView>
  </sheetViews>
  <sheetFormatPr defaultRowHeight="14.5" x14ac:dyDescent="0.35"/>
  <cols>
    <col min="2" max="2" width="22.81640625" customWidth="1"/>
    <col min="3" max="3" width="21.453125" customWidth="1"/>
  </cols>
  <sheetData>
    <row r="2" spans="2:3" x14ac:dyDescent="0.35">
      <c r="B2" s="6" t="s">
        <v>40</v>
      </c>
    </row>
    <row r="4" spans="2:3" x14ac:dyDescent="0.35">
      <c r="B4" s="7">
        <v>43136</v>
      </c>
      <c r="C4" s="7"/>
    </row>
    <row r="5" spans="2:3" x14ac:dyDescent="0.35">
      <c r="B5" s="7">
        <v>43314</v>
      </c>
      <c r="C5" s="7"/>
    </row>
    <row r="6" spans="2:3" x14ac:dyDescent="0.35">
      <c r="B6" s="7">
        <v>43714</v>
      </c>
      <c r="C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How Date Works</vt:lpstr>
      <vt:lpstr>Date Formats</vt:lpstr>
      <vt:lpstr>How Time Works</vt:lpstr>
      <vt:lpstr>Date and Time Together</vt:lpstr>
      <vt:lpstr>Deadline</vt:lpstr>
      <vt:lpstr>Difference</vt:lpstr>
      <vt:lpstr>SLA</vt:lpstr>
      <vt:lpstr>Diff</vt:lpstr>
      <vt:lpstr>Replace Position</vt:lpstr>
      <vt:lpstr>Add Hours</vt:lpstr>
      <vt:lpstr>Highlight Weekends</vt:lpstr>
      <vt:lpstr>List of Dates</vt:lpstr>
      <vt:lpstr>Convert to Month Name to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2023-05-30T10:07:09Z</dcterms:created>
  <dcterms:modified xsi:type="dcterms:W3CDTF">2023-08-18T14:53:31Z</dcterms:modified>
</cp:coreProperties>
</file>