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C:\Users\abhiy\Documents\RELEVEL\Project\"/>
    </mc:Choice>
  </mc:AlternateContent>
  <xr:revisionPtr revIDLastSave="0" documentId="13_ncr:1_{98F24056-D12C-419D-99E7-2138EA79BBDC}" xr6:coauthVersionLast="47" xr6:coauthVersionMax="47" xr10:uidLastSave="{00000000-0000-0000-0000-000000000000}"/>
  <bookViews>
    <workbookView xWindow="-108" yWindow="-108" windowWidth="23256" windowHeight="13176" tabRatio="803" activeTab="7" xr2:uid="{00000000-000D-0000-FFFF-FFFF00000000}"/>
  </bookViews>
  <sheets>
    <sheet name="Raw Data" sheetId="1" r:id="rId1"/>
    <sheet name="Clean data" sheetId="2" r:id="rId2"/>
    <sheet name="Dashboard" sheetId="3" r:id="rId3"/>
    <sheet name="c.exp" sheetId="17" r:id="rId4"/>
    <sheet name="Saving" sheetId="18" r:id="rId5"/>
    <sheet name="Months" sheetId="19" r:id="rId6"/>
    <sheet name="catetgory" sheetId="20" r:id="rId7"/>
    <sheet name="save per month" sheetId="25" r:id="rId8"/>
  </sheets>
  <definedNames>
    <definedName name="ExternalData_1" localSheetId="1" hidden="1">'Clean data'!$A$1:$F$287</definedName>
    <definedName name="Slicer_Category">#N/A</definedName>
    <definedName name="Slicer_Month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18" l="1"/>
  <c r="C10" i="18"/>
  <c r="C8" i="18"/>
  <c r="M33" i="3"/>
  <c r="M34" i="3"/>
  <c r="M35" i="3"/>
  <c r="M36" i="3"/>
  <c r="M32" i="3"/>
  <c r="H2" i="2" l="1"/>
  <c r="I88" i="2"/>
  <c r="H88" i="2"/>
  <c r="G88" i="2"/>
  <c r="I158" i="2"/>
  <c r="H158" i="2"/>
  <c r="G158" i="2"/>
  <c r="I148" i="2"/>
  <c r="H148" i="2"/>
  <c r="G148" i="2"/>
  <c r="I118" i="2"/>
  <c r="H118" i="2"/>
  <c r="G118" i="2"/>
  <c r="I113" i="2"/>
  <c r="H113" i="2"/>
  <c r="G113" i="2"/>
  <c r="I100" i="2"/>
  <c r="H100" i="2"/>
  <c r="G100" i="2"/>
  <c r="I147" i="2"/>
  <c r="H147" i="2"/>
  <c r="G147" i="2"/>
  <c r="I146" i="2"/>
  <c r="H146" i="2"/>
  <c r="G146" i="2"/>
  <c r="B10" i="18"/>
  <c r="I8" i="2"/>
  <c r="I166" i="2"/>
  <c r="I167" i="2"/>
  <c r="I168" i="2"/>
  <c r="I169" i="2"/>
  <c r="I170" i="2"/>
  <c r="I171" i="2"/>
  <c r="I172" i="2"/>
  <c r="I173" i="2"/>
  <c r="I174" i="2"/>
  <c r="I176" i="2"/>
  <c r="I177" i="2"/>
  <c r="I178" i="2"/>
  <c r="I185" i="2"/>
  <c r="I186" i="2"/>
  <c r="I112" i="2"/>
  <c r="I150" i="2"/>
  <c r="I187" i="2"/>
  <c r="I188" i="2"/>
  <c r="I151" i="2"/>
  <c r="I189" i="2"/>
  <c r="I190" i="2"/>
  <c r="I191" i="2"/>
  <c r="I129" i="2"/>
  <c r="I192" i="2"/>
  <c r="I193" i="2"/>
  <c r="I194" i="2"/>
  <c r="I98" i="2"/>
  <c r="I195" i="2"/>
  <c r="I196" i="2"/>
  <c r="I197" i="2"/>
  <c r="I152" i="2"/>
  <c r="I198" i="2"/>
  <c r="I199" i="2"/>
  <c r="I200" i="2"/>
  <c r="I201" i="2"/>
  <c r="I202" i="2"/>
  <c r="I203" i="2"/>
  <c r="I204" i="2"/>
  <c r="I205" i="2"/>
  <c r="I206" i="2"/>
  <c r="I207" i="2"/>
  <c r="I208" i="2"/>
  <c r="I209" i="2"/>
  <c r="I210" i="2"/>
  <c r="I211" i="2"/>
  <c r="I120" i="2"/>
  <c r="I212" i="2"/>
  <c r="I213" i="2"/>
  <c r="I214" i="2"/>
  <c r="I215" i="2"/>
  <c r="I90" i="2"/>
  <c r="I216" i="2"/>
  <c r="I217" i="2"/>
  <c r="I153" i="2"/>
  <c r="I218" i="2"/>
  <c r="I219" i="2"/>
  <c r="I220" i="2"/>
  <c r="I134" i="2"/>
  <c r="I221" i="2"/>
  <c r="I154" i="2"/>
  <c r="I155" i="2"/>
  <c r="I222" i="2"/>
  <c r="I156" i="2"/>
  <c r="I223" i="2"/>
  <c r="I224" i="2"/>
  <c r="I225" i="2"/>
  <c r="I226" i="2"/>
  <c r="I2" i="2"/>
  <c r="I3" i="2"/>
  <c r="I4" i="2"/>
  <c r="I5" i="2"/>
  <c r="I136" i="2"/>
  <c r="I6" i="2"/>
  <c r="I7" i="2"/>
  <c r="I9" i="2"/>
  <c r="I160" i="2"/>
  <c r="I10" i="2"/>
  <c r="I162" i="2"/>
  <c r="I161" i="2"/>
  <c r="I163" i="2"/>
  <c r="I11" i="2"/>
  <c r="I164" i="2"/>
  <c r="I137" i="2"/>
  <c r="I13" i="2"/>
  <c r="I12" i="2"/>
  <c r="I75" i="2"/>
  <c r="I14" i="2"/>
  <c r="I117" i="2"/>
  <c r="I165" i="2"/>
  <c r="I15" i="2"/>
  <c r="I16" i="2"/>
  <c r="I17" i="2"/>
  <c r="I18" i="2"/>
  <c r="I19" i="2"/>
  <c r="I20" i="2"/>
  <c r="I21" i="2"/>
  <c r="I23" i="2"/>
  <c r="I22" i="2"/>
  <c r="I24" i="2"/>
  <c r="I119" i="2"/>
  <c r="I25" i="2"/>
  <c r="I138" i="2"/>
  <c r="I139" i="2"/>
  <c r="I140" i="2"/>
  <c r="I141" i="2"/>
  <c r="I142" i="2"/>
  <c r="I143" i="2"/>
  <c r="I26" i="2"/>
  <c r="I121" i="2"/>
  <c r="I27" i="2"/>
  <c r="I29" i="2"/>
  <c r="I28" i="2"/>
  <c r="I123" i="2"/>
  <c r="I30" i="2"/>
  <c r="I31" i="2"/>
  <c r="I32" i="2"/>
  <c r="I144" i="2"/>
  <c r="I133" i="2"/>
  <c r="I33" i="2"/>
  <c r="I34" i="2"/>
  <c r="I35" i="2"/>
  <c r="I175" i="2"/>
  <c r="I36" i="2"/>
  <c r="I37" i="2"/>
  <c r="I38" i="2"/>
  <c r="I79" i="2"/>
  <c r="I39" i="2"/>
  <c r="I101" i="2"/>
  <c r="I40" i="2"/>
  <c r="I41" i="2"/>
  <c r="I42" i="2"/>
  <c r="I128" i="2"/>
  <c r="I43" i="2"/>
  <c r="I84" i="2"/>
  <c r="I44" i="2"/>
  <c r="I45" i="2"/>
  <c r="I46" i="2"/>
  <c r="I47" i="2"/>
  <c r="I48" i="2"/>
  <c r="I49" i="2"/>
  <c r="I50" i="2"/>
  <c r="I51" i="2"/>
  <c r="I52" i="2"/>
  <c r="I85" i="2"/>
  <c r="I86" i="2"/>
  <c r="I53" i="2"/>
  <c r="I54" i="2"/>
  <c r="I55" i="2"/>
  <c r="I56" i="2"/>
  <c r="I57" i="2"/>
  <c r="I58" i="2"/>
  <c r="I130" i="2"/>
  <c r="I59" i="2"/>
  <c r="I77" i="2"/>
  <c r="I78" i="2"/>
  <c r="I60" i="2"/>
  <c r="I61" i="2"/>
  <c r="I131" i="2"/>
  <c r="I62" i="2"/>
  <c r="I63" i="2"/>
  <c r="I132" i="2"/>
  <c r="I122" i="2"/>
  <c r="I64" i="2"/>
  <c r="I65" i="2"/>
  <c r="I66" i="2"/>
  <c r="I67" i="2"/>
  <c r="I68" i="2"/>
  <c r="I69" i="2"/>
  <c r="I70" i="2"/>
  <c r="I76" i="2"/>
  <c r="I71" i="2"/>
  <c r="I72" i="2"/>
  <c r="I73" i="2"/>
  <c r="I74" i="2"/>
  <c r="I80" i="2"/>
  <c r="I81" i="2"/>
  <c r="I82" i="2"/>
  <c r="I87" i="2"/>
  <c r="I83" i="2"/>
  <c r="I89" i="2"/>
  <c r="I91" i="2"/>
  <c r="I92" i="2"/>
  <c r="I93" i="2"/>
  <c r="I94" i="2"/>
  <c r="I95" i="2"/>
  <c r="I96" i="2"/>
  <c r="I97" i="2"/>
  <c r="I99" i="2"/>
  <c r="I102" i="2"/>
  <c r="I103" i="2"/>
  <c r="I104" i="2"/>
  <c r="I105" i="2"/>
  <c r="I106" i="2"/>
  <c r="I107" i="2"/>
  <c r="I114" i="2"/>
  <c r="I108" i="2"/>
  <c r="I109" i="2"/>
  <c r="I110" i="2"/>
  <c r="I115" i="2"/>
  <c r="I116" i="2"/>
  <c r="I124" i="2"/>
  <c r="I125" i="2"/>
  <c r="I126" i="2"/>
  <c r="I135" i="2"/>
  <c r="I127" i="2"/>
  <c r="I145" i="2"/>
  <c r="I149" i="2"/>
  <c r="I157" i="2"/>
  <c r="I159" i="2"/>
  <c r="I179" i="2"/>
  <c r="I180" i="2"/>
  <c r="I181" i="2"/>
  <c r="I182" i="2"/>
  <c r="I183" i="2"/>
  <c r="I184" i="2"/>
  <c r="I111" i="2"/>
  <c r="H8" i="2"/>
  <c r="H166" i="2"/>
  <c r="H167" i="2"/>
  <c r="H168" i="2"/>
  <c r="H169" i="2"/>
  <c r="H170" i="2"/>
  <c r="H171" i="2"/>
  <c r="H172" i="2"/>
  <c r="H173" i="2"/>
  <c r="H174" i="2"/>
  <c r="H176" i="2"/>
  <c r="H177" i="2"/>
  <c r="H178" i="2"/>
  <c r="H185" i="2"/>
  <c r="H186" i="2"/>
  <c r="H112" i="2"/>
  <c r="H150" i="2"/>
  <c r="H187" i="2"/>
  <c r="H188" i="2"/>
  <c r="H151" i="2"/>
  <c r="H189" i="2"/>
  <c r="H190" i="2"/>
  <c r="H191" i="2"/>
  <c r="H129" i="2"/>
  <c r="H192" i="2"/>
  <c r="H193" i="2"/>
  <c r="H194" i="2"/>
  <c r="H98" i="2"/>
  <c r="H195" i="2"/>
  <c r="H196" i="2"/>
  <c r="H197" i="2"/>
  <c r="H152" i="2"/>
  <c r="H198" i="2"/>
  <c r="H199" i="2"/>
  <c r="H200" i="2"/>
  <c r="H201" i="2"/>
  <c r="H202" i="2"/>
  <c r="H203" i="2"/>
  <c r="H204" i="2"/>
  <c r="H205" i="2"/>
  <c r="H206" i="2"/>
  <c r="H207" i="2"/>
  <c r="H208" i="2"/>
  <c r="H209" i="2"/>
  <c r="H210" i="2"/>
  <c r="H211" i="2"/>
  <c r="H120" i="2"/>
  <c r="H212" i="2"/>
  <c r="H213" i="2"/>
  <c r="H214" i="2"/>
  <c r="H215" i="2"/>
  <c r="H90" i="2"/>
  <c r="H216" i="2"/>
  <c r="H217" i="2"/>
  <c r="H153" i="2"/>
  <c r="H218" i="2"/>
  <c r="H219" i="2"/>
  <c r="H220" i="2"/>
  <c r="H134" i="2"/>
  <c r="H221" i="2"/>
  <c r="H154" i="2"/>
  <c r="H155" i="2"/>
  <c r="H222" i="2"/>
  <c r="H156" i="2"/>
  <c r="H223" i="2"/>
  <c r="H224" i="2"/>
  <c r="H225" i="2"/>
  <c r="H226" i="2"/>
  <c r="H3" i="2"/>
  <c r="H4" i="2"/>
  <c r="H5" i="2"/>
  <c r="H136" i="2"/>
  <c r="H6" i="2"/>
  <c r="H7" i="2"/>
  <c r="H9" i="2"/>
  <c r="H160" i="2"/>
  <c r="H10" i="2"/>
  <c r="H162" i="2"/>
  <c r="H161" i="2"/>
  <c r="H163" i="2"/>
  <c r="H11" i="2"/>
  <c r="H164" i="2"/>
  <c r="H137" i="2"/>
  <c r="H13" i="2"/>
  <c r="H12" i="2"/>
  <c r="H75" i="2"/>
  <c r="H14" i="2"/>
  <c r="H117" i="2"/>
  <c r="H165" i="2"/>
  <c r="H15" i="2"/>
  <c r="H16" i="2"/>
  <c r="H17" i="2"/>
  <c r="H18" i="2"/>
  <c r="H19" i="2"/>
  <c r="H20" i="2"/>
  <c r="H21" i="2"/>
  <c r="H23" i="2"/>
  <c r="H22" i="2"/>
  <c r="H24" i="2"/>
  <c r="H119" i="2"/>
  <c r="H25" i="2"/>
  <c r="H138" i="2"/>
  <c r="H139" i="2"/>
  <c r="H140" i="2"/>
  <c r="H141" i="2"/>
  <c r="H142" i="2"/>
  <c r="H143" i="2"/>
  <c r="H26" i="2"/>
  <c r="H121" i="2"/>
  <c r="H27" i="2"/>
  <c r="H29" i="2"/>
  <c r="H28" i="2"/>
  <c r="H123" i="2"/>
  <c r="H30" i="2"/>
  <c r="H31" i="2"/>
  <c r="H32" i="2"/>
  <c r="H144" i="2"/>
  <c r="H133" i="2"/>
  <c r="H33" i="2"/>
  <c r="H34" i="2"/>
  <c r="H35" i="2"/>
  <c r="H175" i="2"/>
  <c r="H36" i="2"/>
  <c r="H37" i="2"/>
  <c r="H38" i="2"/>
  <c r="H79" i="2"/>
  <c r="H39" i="2"/>
  <c r="H101" i="2"/>
  <c r="H40" i="2"/>
  <c r="H41" i="2"/>
  <c r="H42" i="2"/>
  <c r="H128" i="2"/>
  <c r="H43" i="2"/>
  <c r="H84" i="2"/>
  <c r="H44" i="2"/>
  <c r="H45" i="2"/>
  <c r="H46" i="2"/>
  <c r="H47" i="2"/>
  <c r="H48" i="2"/>
  <c r="H49" i="2"/>
  <c r="H50" i="2"/>
  <c r="H51" i="2"/>
  <c r="H52" i="2"/>
  <c r="H85" i="2"/>
  <c r="H86" i="2"/>
  <c r="H53" i="2"/>
  <c r="H54" i="2"/>
  <c r="H55" i="2"/>
  <c r="H56" i="2"/>
  <c r="H57" i="2"/>
  <c r="H58" i="2"/>
  <c r="H130" i="2"/>
  <c r="H59" i="2"/>
  <c r="H77" i="2"/>
  <c r="H78" i="2"/>
  <c r="H60" i="2"/>
  <c r="H61" i="2"/>
  <c r="H131" i="2"/>
  <c r="H62" i="2"/>
  <c r="H63" i="2"/>
  <c r="H132" i="2"/>
  <c r="H122" i="2"/>
  <c r="H64" i="2"/>
  <c r="H65" i="2"/>
  <c r="H66" i="2"/>
  <c r="H67" i="2"/>
  <c r="H68" i="2"/>
  <c r="H69" i="2"/>
  <c r="H70" i="2"/>
  <c r="H76" i="2"/>
  <c r="H71" i="2"/>
  <c r="H72" i="2"/>
  <c r="H73" i="2"/>
  <c r="H74" i="2"/>
  <c r="H80" i="2"/>
  <c r="H81" i="2"/>
  <c r="H82" i="2"/>
  <c r="H87" i="2"/>
  <c r="H83" i="2"/>
  <c r="H89" i="2"/>
  <c r="H91" i="2"/>
  <c r="H92" i="2"/>
  <c r="H93" i="2"/>
  <c r="H94" i="2"/>
  <c r="H95" i="2"/>
  <c r="H96" i="2"/>
  <c r="H97" i="2"/>
  <c r="H99" i="2"/>
  <c r="H102" i="2"/>
  <c r="H103" i="2"/>
  <c r="H104" i="2"/>
  <c r="H105" i="2"/>
  <c r="H106" i="2"/>
  <c r="H107" i="2"/>
  <c r="H114" i="2"/>
  <c r="H108" i="2"/>
  <c r="H109" i="2"/>
  <c r="H110" i="2"/>
  <c r="H115" i="2"/>
  <c r="H116" i="2"/>
  <c r="H124" i="2"/>
  <c r="H125" i="2"/>
  <c r="H126" i="2"/>
  <c r="H135" i="2"/>
  <c r="H127" i="2"/>
  <c r="H145" i="2"/>
  <c r="H149" i="2"/>
  <c r="H157" i="2"/>
  <c r="H159" i="2"/>
  <c r="H179" i="2"/>
  <c r="H180" i="2"/>
  <c r="H181" i="2"/>
  <c r="H182" i="2"/>
  <c r="H183" i="2"/>
  <c r="H184" i="2"/>
  <c r="H111" i="2"/>
  <c r="G8" i="2"/>
  <c r="G166" i="2"/>
  <c r="G167" i="2"/>
  <c r="G168" i="2"/>
  <c r="G169" i="2"/>
  <c r="G170" i="2"/>
  <c r="G171" i="2"/>
  <c r="G172" i="2"/>
  <c r="G173" i="2"/>
  <c r="G174" i="2"/>
  <c r="G176" i="2"/>
  <c r="G177" i="2"/>
  <c r="G178" i="2"/>
  <c r="G185" i="2"/>
  <c r="G186" i="2"/>
  <c r="G112" i="2"/>
  <c r="G150" i="2"/>
  <c r="G187" i="2"/>
  <c r="G188" i="2"/>
  <c r="G151" i="2"/>
  <c r="G189" i="2"/>
  <c r="G190" i="2"/>
  <c r="G191" i="2"/>
  <c r="G129" i="2"/>
  <c r="G192" i="2"/>
  <c r="G193" i="2"/>
  <c r="G194" i="2"/>
  <c r="G98" i="2"/>
  <c r="G195" i="2"/>
  <c r="G196" i="2"/>
  <c r="G197" i="2"/>
  <c r="G152" i="2"/>
  <c r="G198" i="2"/>
  <c r="G199" i="2"/>
  <c r="G200" i="2"/>
  <c r="G201" i="2"/>
  <c r="G202" i="2"/>
  <c r="G203" i="2"/>
  <c r="G204" i="2"/>
  <c r="G205" i="2"/>
  <c r="G206" i="2"/>
  <c r="G207" i="2"/>
  <c r="G208" i="2"/>
  <c r="G209" i="2"/>
  <c r="G210" i="2"/>
  <c r="G211" i="2"/>
  <c r="G120" i="2"/>
  <c r="G212" i="2"/>
  <c r="G213" i="2"/>
  <c r="G214" i="2"/>
  <c r="G215" i="2"/>
  <c r="G90" i="2"/>
  <c r="G216" i="2"/>
  <c r="G217" i="2"/>
  <c r="G153" i="2"/>
  <c r="G218" i="2"/>
  <c r="G219" i="2"/>
  <c r="G220" i="2"/>
  <c r="G134" i="2"/>
  <c r="G221" i="2"/>
  <c r="G154" i="2"/>
  <c r="G155" i="2"/>
  <c r="G222" i="2"/>
  <c r="G156" i="2"/>
  <c r="G223" i="2"/>
  <c r="G224" i="2"/>
  <c r="G225" i="2"/>
  <c r="G226" i="2"/>
  <c r="G2" i="2"/>
  <c r="G3" i="2"/>
  <c r="G4" i="2"/>
  <c r="G5" i="2"/>
  <c r="G136" i="2"/>
  <c r="G6" i="2"/>
  <c r="G7" i="2"/>
  <c r="G9" i="2"/>
  <c r="G160" i="2"/>
  <c r="G10" i="2"/>
  <c r="G162" i="2"/>
  <c r="G161" i="2"/>
  <c r="G163" i="2"/>
  <c r="G11" i="2"/>
  <c r="G164" i="2"/>
  <c r="G137" i="2"/>
  <c r="G13" i="2"/>
  <c r="G12" i="2"/>
  <c r="G75" i="2"/>
  <c r="G14" i="2"/>
  <c r="G117" i="2"/>
  <c r="G165" i="2"/>
  <c r="G15" i="2"/>
  <c r="G16" i="2"/>
  <c r="G17" i="2"/>
  <c r="G18" i="2"/>
  <c r="G19" i="2"/>
  <c r="G20" i="2"/>
  <c r="G21" i="2"/>
  <c r="G23" i="2"/>
  <c r="G22" i="2"/>
  <c r="G24" i="2"/>
  <c r="G119" i="2"/>
  <c r="G25" i="2"/>
  <c r="G138" i="2"/>
  <c r="G139" i="2"/>
  <c r="G140" i="2"/>
  <c r="G141" i="2"/>
  <c r="G142" i="2"/>
  <c r="G143" i="2"/>
  <c r="G26" i="2"/>
  <c r="G121" i="2"/>
  <c r="G27" i="2"/>
  <c r="G29" i="2"/>
  <c r="G28" i="2"/>
  <c r="G123" i="2"/>
  <c r="G30" i="2"/>
  <c r="G31" i="2"/>
  <c r="G32" i="2"/>
  <c r="G144" i="2"/>
  <c r="G133" i="2"/>
  <c r="G33" i="2"/>
  <c r="G34" i="2"/>
  <c r="G35" i="2"/>
  <c r="G175" i="2"/>
  <c r="G36" i="2"/>
  <c r="G37" i="2"/>
  <c r="G38" i="2"/>
  <c r="G79" i="2"/>
  <c r="G39" i="2"/>
  <c r="G101" i="2"/>
  <c r="G40" i="2"/>
  <c r="G41" i="2"/>
  <c r="G42" i="2"/>
  <c r="G128" i="2"/>
  <c r="G43" i="2"/>
  <c r="G84" i="2"/>
  <c r="G44" i="2"/>
  <c r="G45" i="2"/>
  <c r="G46" i="2"/>
  <c r="G47" i="2"/>
  <c r="G48" i="2"/>
  <c r="G49" i="2"/>
  <c r="G50" i="2"/>
  <c r="G51" i="2"/>
  <c r="G52" i="2"/>
  <c r="G85" i="2"/>
  <c r="G86" i="2"/>
  <c r="G53" i="2"/>
  <c r="G54" i="2"/>
  <c r="G55" i="2"/>
  <c r="G56" i="2"/>
  <c r="G57" i="2"/>
  <c r="G58" i="2"/>
  <c r="G130" i="2"/>
  <c r="G59" i="2"/>
  <c r="G77" i="2"/>
  <c r="G78" i="2"/>
  <c r="G60" i="2"/>
  <c r="G61" i="2"/>
  <c r="G131" i="2"/>
  <c r="G62" i="2"/>
  <c r="G63" i="2"/>
  <c r="G132" i="2"/>
  <c r="G122" i="2"/>
  <c r="G64" i="2"/>
  <c r="G65" i="2"/>
  <c r="G66" i="2"/>
  <c r="G67" i="2"/>
  <c r="G68" i="2"/>
  <c r="G69" i="2"/>
  <c r="G70" i="2"/>
  <c r="G76" i="2"/>
  <c r="G71" i="2"/>
  <c r="G72" i="2"/>
  <c r="G73" i="2"/>
  <c r="G74" i="2"/>
  <c r="G80" i="2"/>
  <c r="G81" i="2"/>
  <c r="G82" i="2"/>
  <c r="G87" i="2"/>
  <c r="G83" i="2"/>
  <c r="G89" i="2"/>
  <c r="G91" i="2"/>
  <c r="G92" i="2"/>
  <c r="G93" i="2"/>
  <c r="G94" i="2"/>
  <c r="G95" i="2"/>
  <c r="G96" i="2"/>
  <c r="G97" i="2"/>
  <c r="G99" i="2"/>
  <c r="G102" i="2"/>
  <c r="G103" i="2"/>
  <c r="G104" i="2"/>
  <c r="G105" i="2"/>
  <c r="G106" i="2"/>
  <c r="G107" i="2"/>
  <c r="G114" i="2"/>
  <c r="G108" i="2"/>
  <c r="G109" i="2"/>
  <c r="G110" i="2"/>
  <c r="G115" i="2"/>
  <c r="G116" i="2"/>
  <c r="G124" i="2"/>
  <c r="G125" i="2"/>
  <c r="G126" i="2"/>
  <c r="G135" i="2"/>
  <c r="G127" i="2"/>
  <c r="G145" i="2"/>
  <c r="G149" i="2"/>
  <c r="G157" i="2"/>
  <c r="G159" i="2"/>
  <c r="G179" i="2"/>
  <c r="G180" i="2"/>
  <c r="G181" i="2"/>
  <c r="G182" i="2"/>
  <c r="G183" i="2"/>
  <c r="G184" i="2"/>
  <c r="G1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expense_data_1" description="Connection to the 'expense_data_1' query in the workbook." type="5" refreshedVersion="8" background="1" saveData="1">
    <dbPr connection="Provider=Microsoft.Mashup.OleDb.1;Data Source=$Workbook$;Location=expense_data_1;Extended Properties=&quot;&quot;" command="SELECT * FROM [expense_data_1]"/>
  </connection>
</connections>
</file>

<file path=xl/sharedStrings.xml><?xml version="1.0" encoding="utf-8"?>
<sst xmlns="http://schemas.openxmlformats.org/spreadsheetml/2006/main" count="2571" uniqueCount="363">
  <si>
    <t>Date</t>
  </si>
  <si>
    <t>Account</t>
  </si>
  <si>
    <t>Category</t>
  </si>
  <si>
    <t>Subcategory</t>
  </si>
  <si>
    <t>Note</t>
  </si>
  <si>
    <t>INR</t>
  </si>
  <si>
    <t>Income/Expense</t>
  </si>
  <si>
    <t>Amount</t>
  </si>
  <si>
    <t>Currency</t>
  </si>
  <si>
    <t>CUB - online payment</t>
  </si>
  <si>
    <t>Food</t>
  </si>
  <si>
    <t>Brownie</t>
  </si>
  <si>
    <t>Expense</t>
  </si>
  <si>
    <t>Other</t>
  </si>
  <si>
    <t>To lended people</t>
  </si>
  <si>
    <t>Dinner</t>
  </si>
  <si>
    <t>Transportation</t>
  </si>
  <si>
    <t>Metro</t>
  </si>
  <si>
    <t>Snacks</t>
  </si>
  <si>
    <t>From vicky</t>
  </si>
  <si>
    <t>Income</t>
  </si>
  <si>
    <t>From dad</t>
  </si>
  <si>
    <t>2/28/2022 11:56</t>
  </si>
  <si>
    <t>Pizza</t>
  </si>
  <si>
    <t>2/28/2022 11:45</t>
  </si>
  <si>
    <t>From kumara</t>
  </si>
  <si>
    <t>2/27/2022 15:29</t>
  </si>
  <si>
    <t>Lunch</t>
  </si>
  <si>
    <t>2/26/2022 20:16</t>
  </si>
  <si>
    <t>2/26/2022 17:37</t>
  </si>
  <si>
    <t>To karthi</t>
  </si>
  <si>
    <t>2/26/2022 16:01</t>
  </si>
  <si>
    <t>Social Life</t>
  </si>
  <si>
    <t>2/26/2022 14:07</t>
  </si>
  <si>
    <t>2/26/2022 1:39</t>
  </si>
  <si>
    <t>Tea lights</t>
  </si>
  <si>
    <t>2/25/2022 12:08</t>
  </si>
  <si>
    <t>2/24/2022 22:32</t>
  </si>
  <si>
    <t>Household</t>
  </si>
  <si>
    <t>2/24/2022 22:21</t>
  </si>
  <si>
    <t>Creamstone</t>
  </si>
  <si>
    <t>2/24/2022 19:15</t>
  </si>
  <si>
    <t>Tamen</t>
  </si>
  <si>
    <t>2/23/2022 17:35</t>
  </si>
  <si>
    <t>Apparel</t>
  </si>
  <si>
    <t>Hoodie for gobi</t>
  </si>
  <si>
    <t>2/23/2022 16:06</t>
  </si>
  <si>
    <t>Eggs</t>
  </si>
  <si>
    <t>2/23/2022 12:38</t>
  </si>
  <si>
    <t>Earphone</t>
  </si>
  <si>
    <t>2/22/2022 6:33</t>
  </si>
  <si>
    <t>Auto to laxmi mills</t>
  </si>
  <si>
    <t>2/21/2022 22:15</t>
  </si>
  <si>
    <t>It better be worth it</t>
  </si>
  <si>
    <t>2/21/2022 16:06</t>
  </si>
  <si>
    <t>Travel to koyambedu</t>
  </si>
  <si>
    <t>2/21/2022 15:40</t>
  </si>
  <si>
    <t>Stuffs</t>
  </si>
  <si>
    <t>2/21/2022 15:38</t>
  </si>
  <si>
    <t>Train cbe to chn</t>
  </si>
  <si>
    <t>2/20/2022 15:24</t>
  </si>
  <si>
    <t>2/19/2022 23:03</t>
  </si>
  <si>
    <t>Random stuff for drinks</t>
  </si>
  <si>
    <t>2/19/2022 21:57</t>
  </si>
  <si>
    <t>2/19/2022 21:35</t>
  </si>
  <si>
    <t>Bus ticket</t>
  </si>
  <si>
    <t>2/19/2022 20:45</t>
  </si>
  <si>
    <t>Took from sbi</t>
  </si>
  <si>
    <t>Ramen with gobi</t>
  </si>
  <si>
    <t>2/19/2022 8:26</t>
  </si>
  <si>
    <t>2/19/2022 6:27</t>
  </si>
  <si>
    <t>To auto anna</t>
  </si>
  <si>
    <t>2/19/2022 6:18</t>
  </si>
  <si>
    <t>To egmore</t>
  </si>
  <si>
    <t>2/18/2022 23:01</t>
  </si>
  <si>
    <t>Kfc dinner</t>
  </si>
  <si>
    <t>2/17/2022 13:11</t>
  </si>
  <si>
    <t>2/16/2022 16:57</t>
  </si>
  <si>
    <t>Side dishes</t>
  </si>
  <si>
    <t xml:space="preserve">Kfc </t>
  </si>
  <si>
    <t>2/13/2022 21:54</t>
  </si>
  <si>
    <t xml:space="preserve">Games </t>
  </si>
  <si>
    <t>Dinner with aravind and buddies</t>
  </si>
  <si>
    <t>Mirror</t>
  </si>
  <si>
    <t>Dinner with aravind</t>
  </si>
  <si>
    <t>Bean bag</t>
  </si>
  <si>
    <t>Auto to Gobi's place</t>
  </si>
  <si>
    <t>Cakepark</t>
  </si>
  <si>
    <t>To kumara</t>
  </si>
  <si>
    <t>To chennai</t>
  </si>
  <si>
    <t>Salary from dad</t>
  </si>
  <si>
    <t>To gobi</t>
  </si>
  <si>
    <t>Shawarma</t>
  </si>
  <si>
    <t>Good soup</t>
  </si>
  <si>
    <t>To gowdham</t>
  </si>
  <si>
    <t>Parotta</t>
  </si>
  <si>
    <t>1/31/2022 8:44</t>
  </si>
  <si>
    <t>Vnr to apk</t>
  </si>
  <si>
    <t>1/31/2022 8:27</t>
  </si>
  <si>
    <t>To vicky</t>
  </si>
  <si>
    <t>1/31/2022 8:26</t>
  </si>
  <si>
    <t>To ksr station</t>
  </si>
  <si>
    <t>1/30/2022 19:17</t>
  </si>
  <si>
    <t>1/30/2022 19:01</t>
  </si>
  <si>
    <t xml:space="preserve">Cycle gap </t>
  </si>
  <si>
    <t>1/30/2022 12:28</t>
  </si>
  <si>
    <t>Brunch</t>
  </si>
  <si>
    <t>1/29/2022 21:56</t>
  </si>
  <si>
    <t>Rapido to pg</t>
  </si>
  <si>
    <t>1/29/2022 14:44</t>
  </si>
  <si>
    <t>Sent to barath</t>
  </si>
  <si>
    <t>1/28/2022 21:58</t>
  </si>
  <si>
    <t>Banana</t>
  </si>
  <si>
    <t>1/28/2022 14:23</t>
  </si>
  <si>
    <t>Lunch with company</t>
  </si>
  <si>
    <t>1/27/2022 21:25</t>
  </si>
  <si>
    <t>1/27/2022 13:41</t>
  </si>
  <si>
    <t>To vishnu</t>
  </si>
  <si>
    <t>1/27/2022 13:39</t>
  </si>
  <si>
    <t>Zinger box meal</t>
  </si>
  <si>
    <t>1/27/2022 13:38</t>
  </si>
  <si>
    <t>1/26/2022 17:45</t>
  </si>
  <si>
    <t>Vishnu 100 gowdham 25</t>
  </si>
  <si>
    <t>1/26/2022 16:52</t>
  </si>
  <si>
    <t>Paani poori</t>
  </si>
  <si>
    <t>1/25/2022 13:35</t>
  </si>
  <si>
    <t>Kfc date with myself</t>
  </si>
  <si>
    <t>1/25/2022 10:23</t>
  </si>
  <si>
    <t>Lemon tea</t>
  </si>
  <si>
    <t>1/25/2022 9:20</t>
  </si>
  <si>
    <t>Train to vnr</t>
  </si>
  <si>
    <t>1/24/2022 20:17</t>
  </si>
  <si>
    <t>Snack</t>
  </si>
  <si>
    <t>1/24/2022 14:08</t>
  </si>
  <si>
    <t>1/23/2022 21:45</t>
  </si>
  <si>
    <t>Pepsi</t>
  </si>
  <si>
    <t>1/23/2022 21:41</t>
  </si>
  <si>
    <t>1/23/2022 21:29</t>
  </si>
  <si>
    <t>Sent to vicky</t>
  </si>
  <si>
    <t>1/23/2022 21:27</t>
  </si>
  <si>
    <t>Snacks with preethi and azar</t>
  </si>
  <si>
    <t>Badminton</t>
  </si>
  <si>
    <t>1/21/2022 14:22</t>
  </si>
  <si>
    <t>1/21/2022 11:47</t>
  </si>
  <si>
    <t>1/19/2022 14:27</t>
  </si>
  <si>
    <t>Lunch + chocolate for preethi</t>
  </si>
  <si>
    <t>1/18/2022 20:54</t>
  </si>
  <si>
    <t>1/18/2022 17:10</t>
  </si>
  <si>
    <t>Snack with preethi</t>
  </si>
  <si>
    <t>1/18/2022 13:51</t>
  </si>
  <si>
    <t>1/18/2022 12:59</t>
  </si>
  <si>
    <t>1/17/2022 18:31</t>
  </si>
  <si>
    <t>Eve snack</t>
  </si>
  <si>
    <t>1/15/2022 21:17</t>
  </si>
  <si>
    <t>Bus to Bangalore</t>
  </si>
  <si>
    <t>1/15/2022 21:16</t>
  </si>
  <si>
    <t>1/14/2022 16:58</t>
  </si>
  <si>
    <t>Kumara</t>
  </si>
  <si>
    <t>1/14/2022 16:56</t>
  </si>
  <si>
    <t>Siva + 100 cash</t>
  </si>
  <si>
    <t>Gundan + prasanna</t>
  </si>
  <si>
    <t>1/14/2022 16:55</t>
  </si>
  <si>
    <t>Dinesh and maddy + 100 cash</t>
  </si>
  <si>
    <t>1/14/2022 16:54</t>
  </si>
  <si>
    <t>From gowdham</t>
  </si>
  <si>
    <t>Lunch pongal</t>
  </si>
  <si>
    <t>1/13/2022 20:46</t>
  </si>
  <si>
    <t>1/13/2022 19:10</t>
  </si>
  <si>
    <t>1/13/2022 17:47</t>
  </si>
  <si>
    <t>Recharge by gowdham</t>
  </si>
  <si>
    <t>Lunch with not preethi</t>
  </si>
  <si>
    <t>Friday snacks with preethi gang</t>
  </si>
  <si>
    <t>Lunch with gowdham</t>
  </si>
  <si>
    <t>Rent</t>
  </si>
  <si>
    <t>Coffee + biscuit</t>
  </si>
  <si>
    <t>From barath and shakur</t>
  </si>
  <si>
    <t>Ketch up</t>
  </si>
  <si>
    <t>Dinner with roommate</t>
  </si>
  <si>
    <t>Bingo</t>
  </si>
  <si>
    <t>McDonald's with company</t>
  </si>
  <si>
    <t>Lended money returned to vishnu</t>
  </si>
  <si>
    <t>Lended money returned to kumara</t>
  </si>
  <si>
    <t>Jan 2nd with shakur and barath</t>
  </si>
  <si>
    <t>To gobi 1st 1/4th</t>
  </si>
  <si>
    <t>To abijith and to vicky lend money returned</t>
  </si>
  <si>
    <t>Refund for bus ticket</t>
  </si>
  <si>
    <t>Education</t>
  </si>
  <si>
    <t>Arrear and reval fee</t>
  </si>
  <si>
    <t>Salary</t>
  </si>
  <si>
    <t>Sent to preethi</t>
  </si>
  <si>
    <t>Dairy milk</t>
  </si>
  <si>
    <t>From barath</t>
  </si>
  <si>
    <t>From gpay</t>
  </si>
  <si>
    <t>From shakur</t>
  </si>
  <si>
    <t>Lunch unlimited nv</t>
  </si>
  <si>
    <t>From abi</t>
  </si>
  <si>
    <t>Tablet to gowdham</t>
  </si>
  <si>
    <t>Dinner with barath</t>
  </si>
  <si>
    <t>Allowance</t>
  </si>
  <si>
    <t>12/30/2021 14:10</t>
  </si>
  <si>
    <t>To barath</t>
  </si>
  <si>
    <t>12/30/2021 13:56</t>
  </si>
  <si>
    <t>Pg to office</t>
  </si>
  <si>
    <t>12/30/2021 13:36</t>
  </si>
  <si>
    <t>12/30/2021 12:43</t>
  </si>
  <si>
    <t>Horlicks + kolakattai</t>
  </si>
  <si>
    <t>12/30/2021 12:38</t>
  </si>
  <si>
    <t>Bommasandra to pg</t>
  </si>
  <si>
    <t>12/30/2021 12:37</t>
  </si>
  <si>
    <t>From Deepak</t>
  </si>
  <si>
    <t>12/30/2021 11:45</t>
  </si>
  <si>
    <t>Water</t>
  </si>
  <si>
    <t>Rapido + toll</t>
  </si>
  <si>
    <t>12/30/2021 11:44</t>
  </si>
  <si>
    <t>12/28/2021 13:42</t>
  </si>
  <si>
    <t>Coffee and thattai</t>
  </si>
  <si>
    <t>12/27/2021 13:45</t>
  </si>
  <si>
    <t>Lunch with barath</t>
  </si>
  <si>
    <t>12/27/2021 13:44</t>
  </si>
  <si>
    <t>12/27/2021 12:33</t>
  </si>
  <si>
    <t>From ganesan</t>
  </si>
  <si>
    <t>Coconut water with stu</t>
  </si>
  <si>
    <t>12/25/2021 22:53</t>
  </si>
  <si>
    <t>12/25/2021 20:46</t>
  </si>
  <si>
    <t>Cab</t>
  </si>
  <si>
    <t>12/25/2021 19:50</t>
  </si>
  <si>
    <t>Self-development</t>
  </si>
  <si>
    <t>Books</t>
  </si>
  <si>
    <t>12/25/2021 17:01</t>
  </si>
  <si>
    <t>Corn</t>
  </si>
  <si>
    <t>12/25/2021 15:35</t>
  </si>
  <si>
    <t>12/25/2021 13:32</t>
  </si>
  <si>
    <t>Milk with bharath</t>
  </si>
  <si>
    <t>12/24/2021 21:49</t>
  </si>
  <si>
    <t>Beer</t>
  </si>
  <si>
    <t>12/24/2021 14:35</t>
  </si>
  <si>
    <t>12/23/2021 16:31</t>
  </si>
  <si>
    <t>Lemon tea with company</t>
  </si>
  <si>
    <t>12/23/2021 13:51</t>
  </si>
  <si>
    <t>Puffs and coffee</t>
  </si>
  <si>
    <t>12/21/2021 20:53</t>
  </si>
  <si>
    <t>12/21/2021 14:02</t>
  </si>
  <si>
    <t>Puffs</t>
  </si>
  <si>
    <t>12/21/2021 11:43</t>
  </si>
  <si>
    <t>Bun</t>
  </si>
  <si>
    <t>12/20/2021 19:23</t>
  </si>
  <si>
    <t>12/20/2021 19:22</t>
  </si>
  <si>
    <t>Taxi</t>
  </si>
  <si>
    <t>12/20/2021 16:55</t>
  </si>
  <si>
    <t>12/20/2021 15:29</t>
  </si>
  <si>
    <t>12/20/2021 13:35</t>
  </si>
  <si>
    <t>12/20/2021 9:46</t>
  </si>
  <si>
    <t>12/19/2021 15:51</t>
  </si>
  <si>
    <t>To siva</t>
  </si>
  <si>
    <t>12/18/2021 21:01</t>
  </si>
  <si>
    <t>To abijith</t>
  </si>
  <si>
    <t>12/18/2021 21:00</t>
  </si>
  <si>
    <t>To rahul</t>
  </si>
  <si>
    <t>12/18/2021 19:52</t>
  </si>
  <si>
    <t>Lended money</t>
  </si>
  <si>
    <t>12/18/2021 19:51</t>
  </si>
  <si>
    <t xml:space="preserve">Spiderman </t>
  </si>
  <si>
    <t>12/18/2021 14:19</t>
  </si>
  <si>
    <t>12/17/2021 18:54</t>
  </si>
  <si>
    <t>12/17/2021 14:45</t>
  </si>
  <si>
    <t>12/17/2021 8:35</t>
  </si>
  <si>
    <t>Gave to gowdham</t>
  </si>
  <si>
    <t>12/16/2021 18:44</t>
  </si>
  <si>
    <t>Egg</t>
  </si>
  <si>
    <t>12/16/2021 18:35</t>
  </si>
  <si>
    <t>Panipoori</t>
  </si>
  <si>
    <t>12/16/2021 13:38</t>
  </si>
  <si>
    <t>12/16/2021 10:42</t>
  </si>
  <si>
    <t>12/14/2021 23:54</t>
  </si>
  <si>
    <t>12/14/2021 21:21</t>
  </si>
  <si>
    <t>12/14/2021 21:03</t>
  </si>
  <si>
    <t>12/14/2021 15:18</t>
  </si>
  <si>
    <t>12/14/2021 10:33</t>
  </si>
  <si>
    <t>From stu</t>
  </si>
  <si>
    <t>Shopping</t>
  </si>
  <si>
    <t>Momos</t>
  </si>
  <si>
    <t>Snack with bharath</t>
  </si>
  <si>
    <t>Breakfast with stu</t>
  </si>
  <si>
    <t>Lunch with stu</t>
  </si>
  <si>
    <t>Cash</t>
  </si>
  <si>
    <t>5 star</t>
  </si>
  <si>
    <t>USD</t>
  </si>
  <si>
    <t>Milk</t>
  </si>
  <si>
    <t>Horlicks</t>
  </si>
  <si>
    <t>Shoe</t>
  </si>
  <si>
    <t>Cap</t>
  </si>
  <si>
    <t>Full hand and a hoodie</t>
  </si>
  <si>
    <t>For company</t>
  </si>
  <si>
    <t>Breakfast</t>
  </si>
  <si>
    <t>Belt</t>
  </si>
  <si>
    <t>Mask</t>
  </si>
  <si>
    <t>Ice cream</t>
  </si>
  <si>
    <t>Vadapaav</t>
  </si>
  <si>
    <t>Beauty</t>
  </si>
  <si>
    <t>Showergel</t>
  </si>
  <si>
    <t>11/30/2021 14:24</t>
  </si>
  <si>
    <t>Gift</t>
  </si>
  <si>
    <t>Bharath birthday</t>
  </si>
  <si>
    <t>11/30/2021 14:17</t>
  </si>
  <si>
    <t>11/30/2021 10:11</t>
  </si>
  <si>
    <t>11/29/2021 20:47</t>
  </si>
  <si>
    <t>11/29/2021 20:09</t>
  </si>
  <si>
    <t>11/29/2021 9:29</t>
  </si>
  <si>
    <t>11/28/2021 19:59</t>
  </si>
  <si>
    <t>11/28/2021 13:10</t>
  </si>
  <si>
    <t>Zomato</t>
  </si>
  <si>
    <t>11/27/2021 23:14</t>
  </si>
  <si>
    <t>Dinner with gowdham</t>
  </si>
  <si>
    <t>11/27/2021 22:34</t>
  </si>
  <si>
    <t>11/27/2021 18:41</t>
  </si>
  <si>
    <t>Rapido</t>
  </si>
  <si>
    <t>11/27/2021 13:46</t>
  </si>
  <si>
    <t>11/27/2021 9:33</t>
  </si>
  <si>
    <t>11/26/2021 21:56</t>
  </si>
  <si>
    <t>11/26/2021 20:57</t>
  </si>
  <si>
    <t>11/26/2021 20:15</t>
  </si>
  <si>
    <t>11/26/2021 14:14</t>
  </si>
  <si>
    <t>Petty cash</t>
  </si>
  <si>
    <t>Cashback</t>
  </si>
  <si>
    <t>11/26/2021 9:22</t>
  </si>
  <si>
    <t>11/25/2021 20:27</t>
  </si>
  <si>
    <t>11/24/2021 19:26</t>
  </si>
  <si>
    <t>11/24/2021 19:23</t>
  </si>
  <si>
    <t>11/24/2021 19:06</t>
  </si>
  <si>
    <t>11/23/2021 22:53</t>
  </si>
  <si>
    <t>11/22/2021 14:16</t>
  </si>
  <si>
    <t>11/21/2021 17:07</t>
  </si>
  <si>
    <t>11/21/2021 15:50</t>
  </si>
  <si>
    <t>11/21/2021 13:30</t>
  </si>
  <si>
    <t>Got from gobi</t>
  </si>
  <si>
    <t>Date / Time</t>
  </si>
  <si>
    <t>Mode</t>
  </si>
  <si>
    <t>Sub category</t>
  </si>
  <si>
    <t>Debit/Credit</t>
  </si>
  <si>
    <t>Row Labels</t>
  </si>
  <si>
    <t>Grand Total</t>
  </si>
  <si>
    <t>Sum of Expense</t>
  </si>
  <si>
    <t>Sum of Debit/Credit</t>
  </si>
  <si>
    <t>Sum of Income</t>
  </si>
  <si>
    <t>Column Labels</t>
  </si>
  <si>
    <t>Saving</t>
  </si>
  <si>
    <t>Feb</t>
  </si>
  <si>
    <t>apparel</t>
  </si>
  <si>
    <t>salary</t>
  </si>
  <si>
    <t>office</t>
  </si>
  <si>
    <t>Jan</t>
  </si>
  <si>
    <t>Mar</t>
  </si>
  <si>
    <t>Apr</t>
  </si>
  <si>
    <t>May</t>
  </si>
  <si>
    <t>Jun</t>
  </si>
  <si>
    <t>Jul</t>
  </si>
  <si>
    <t>Aug</t>
  </si>
  <si>
    <t>Sep</t>
  </si>
  <si>
    <t>Oct</t>
  </si>
  <si>
    <t>Nov</t>
  </si>
  <si>
    <t>Dec</t>
  </si>
  <si>
    <t xml:space="preserve">Top 5 sub category </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</si>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</sst>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hh:mm"/>
    <numFmt numFmtId="165" formatCode="[$₹-4009]\ #,##0"/>
    <numFmt numFmtId="166" formatCode="[$-F800]dddd\,\ mmmm\ dd\,\ yyyy"/>
    <numFmt numFmtId="167"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2"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22"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3" borderId="0" xfId="0" applyFill="1"/>
    <xf numFmtId="165" fontId="0" fillId="33" borderId="0" xfId="0" applyNumberFormat="1" applyFill="1"/>
    <xf numFmtId="0" fontId="0" fillId="34" borderId="0" xfId="0" applyFill="1"/>
    <xf numFmtId="0" fontId="0" fillId="35" borderId="0" xfId="0" applyFill="1"/>
    <xf numFmtId="166" fontId="0" fillId="0" borderId="0" xfId="0" applyNumberFormat="1"/>
    <xf numFmtId="0" fontId="0" fillId="36" borderId="0" xfId="0" applyFill="1"/>
    <xf numFmtId="0" fontId="16" fillId="37" borderId="10" xfId="0" applyFont="1" applyFill="1" applyBorder="1"/>
    <xf numFmtId="10" fontId="0" fillId="0" borderId="0" xfId="0" applyNumberFormat="1"/>
    <xf numFmtId="0" fontId="0" fillId="39" borderId="0" xfId="0" applyFill="1" applyAlignment="1">
      <alignment horizontal="left"/>
    </xf>
    <xf numFmtId="165" fontId="0" fillId="39" borderId="0" xfId="0" applyNumberFormat="1" applyFill="1"/>
    <xf numFmtId="9" fontId="0" fillId="0" borderId="0" xfId="42" applyFont="1"/>
    <xf numFmtId="167" fontId="0" fillId="0" borderId="0" xfId="42" applyNumberFormat="1" applyFont="1"/>
    <xf numFmtId="0" fontId="0" fillId="38"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006100"/>
      </font>
      <fill>
        <patternFill>
          <bgColor rgb="FFC6EFCE"/>
        </patternFill>
      </fill>
    </dxf>
    <dxf>
      <numFmt numFmtId="165" formatCode="[$₹-4009]\ #,##0"/>
    </dxf>
    <dxf>
      <numFmt numFmtId="165" formatCode="[$₹-4009]\ #,##0"/>
    </dxf>
    <dxf>
      <numFmt numFmtId="165" formatCode="[$₹-4009]\ #,##0"/>
    </dxf>
    <dxf>
      <numFmt numFmtId="165" formatCode="[$₹-4009]\ #,##0"/>
    </dxf>
    <dxf>
      <numFmt numFmtId="165" formatCode="[$₹-4009]\ #,##0"/>
    </dxf>
    <dxf>
      <numFmt numFmtId="165" formatCode="[$₹-4009]\ #,##0"/>
    </dxf>
    <dxf>
      <numFmt numFmtId="165" formatCode="[$₹-4009]\ #,##0"/>
    </dxf>
    <dxf>
      <numFmt numFmtId="165" formatCode="[$₹-4009]\ #,##0"/>
    </dxf>
    <dxf>
      <numFmt numFmtId="165" formatCode="[$₹-4009]\ #,##0"/>
    </dxf>
    <dxf>
      <numFmt numFmtId="164" formatCode="dd\/mm\/yyyy\ hh:mm"/>
    </dxf>
    <dxf>
      <fill>
        <patternFill patternType="solid">
          <fgColor indexed="64"/>
          <bgColor theme="2"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TRACKER INTERACTIVE DASHBOARD.xlsx]Months!PivotTable4</c:name>
    <c:fmtId val="2"/>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All</a:t>
            </a:r>
            <a:r>
              <a:rPr lang="en-US" b="1" baseline="0">
                <a:solidFill>
                  <a:schemeClr val="accent1">
                    <a:lumMod val="75000"/>
                  </a:schemeClr>
                </a:solidFill>
              </a:rPr>
              <a:t> Expenses</a:t>
            </a:r>
            <a:endParaRPr lang="en-US" b="1">
              <a:solidFill>
                <a:schemeClr val="accent1">
                  <a:lumMod val="75000"/>
                </a:schemeClr>
              </a:solidFill>
            </a:endParaRPr>
          </a:p>
        </c:rich>
      </c:tx>
      <c:layout>
        <c:manualLayout>
          <c:xMode val="edge"/>
          <c:yMode val="edge"/>
          <c:x val="1.3403570537618512E-2"/>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444444444444446E-2"/>
          <c:y val="0.27232011747430251"/>
          <c:w val="0.95111111111111113"/>
          <c:h val="0.51330199914438013"/>
        </c:manualLayout>
      </c:layout>
      <c:barChart>
        <c:barDir val="col"/>
        <c:grouping val="clustered"/>
        <c:varyColors val="0"/>
        <c:ser>
          <c:idx val="0"/>
          <c:order val="0"/>
          <c:tx>
            <c:strRef>
              <c:f>Months!$B$3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Months!$B$4:$B$16</c:f>
              <c:numCache>
                <c:formatCode>[$₹-4009]\ #,##0</c:formatCode>
                <c:ptCount val="12"/>
                <c:pt idx="0">
                  <c:v>13244.15</c:v>
                </c:pt>
                <c:pt idx="1">
                  <c:v>17200.95</c:v>
                </c:pt>
                <c:pt idx="2">
                  <c:v>11145</c:v>
                </c:pt>
                <c:pt idx="3">
                  <c:v>20739</c:v>
                </c:pt>
                <c:pt idx="4">
                  <c:v>8945.7200000000012</c:v>
                </c:pt>
                <c:pt idx="5">
                  <c:v>12651.81</c:v>
                </c:pt>
                <c:pt idx="6">
                  <c:v>8694</c:v>
                </c:pt>
                <c:pt idx="7">
                  <c:v>5711</c:v>
                </c:pt>
                <c:pt idx="8">
                  <c:v>6662</c:v>
                </c:pt>
                <c:pt idx="9">
                  <c:v>13521</c:v>
                </c:pt>
                <c:pt idx="10">
                  <c:v>7312.9</c:v>
                </c:pt>
                <c:pt idx="11">
                  <c:v>24025.75</c:v>
                </c:pt>
              </c:numCache>
            </c:numRef>
          </c:val>
          <c:extLst>
            <c:ext xmlns:c16="http://schemas.microsoft.com/office/drawing/2014/chart" uri="{C3380CC4-5D6E-409C-BE32-E72D297353CC}">
              <c16:uniqueId val="{00000000-35EA-4DBC-BF27-F0BA060E07E4}"/>
            </c:ext>
          </c:extLst>
        </c:ser>
        <c:dLbls>
          <c:showLegendKey val="0"/>
          <c:showVal val="1"/>
          <c:showCatName val="0"/>
          <c:showSerName val="0"/>
          <c:showPercent val="0"/>
          <c:showBubbleSize val="0"/>
        </c:dLbls>
        <c:gapWidth val="219"/>
        <c:overlap val="-27"/>
        <c:axId val="1992809872"/>
        <c:axId val="1992814032"/>
      </c:barChart>
      <c:catAx>
        <c:axId val="1992809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814032"/>
        <c:crosses val="autoZero"/>
        <c:auto val="1"/>
        <c:lblAlgn val="ctr"/>
        <c:lblOffset val="100"/>
        <c:noMultiLvlLbl val="0"/>
      </c:catAx>
      <c:valAx>
        <c:axId val="1992814032"/>
        <c:scaling>
          <c:orientation val="minMax"/>
        </c:scaling>
        <c:delete val="1"/>
        <c:axPos val="l"/>
        <c:numFmt formatCode="[$₹-4009]\ #,##0" sourceLinked="1"/>
        <c:majorTickMark val="out"/>
        <c:minorTickMark val="none"/>
        <c:tickLblPos val="nextTo"/>
        <c:crossAx val="199280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TRACKER INTERACTIVE DASHBOARD.xlsx]Months!PivotTable5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3"/>
                </a:solidFill>
              </a:rPr>
              <a:t>Net</a:t>
            </a:r>
            <a:r>
              <a:rPr lang="en-US" b="1" baseline="0">
                <a:solidFill>
                  <a:schemeClr val="accent3"/>
                </a:solidFill>
              </a:rPr>
              <a:t> Income</a:t>
            </a:r>
            <a:endParaRPr lang="en-US" b="1">
              <a:solidFill>
                <a:schemeClr val="accent3"/>
              </a:solidFill>
            </a:endParaRPr>
          </a:p>
        </c:rich>
      </c:tx>
      <c:layout>
        <c:manualLayout>
          <c:xMode val="edge"/>
          <c:yMode val="edge"/>
          <c:x val="1.45413870246085E-2"/>
          <c:y val="3.5057207654868383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608501118568233E-2"/>
          <c:y val="0.33248456790123465"/>
          <c:w val="0.95078299776286357"/>
          <c:h val="0.4885164528045105"/>
        </c:manualLayout>
      </c:layout>
      <c:barChart>
        <c:barDir val="col"/>
        <c:grouping val="clustered"/>
        <c:varyColors val="0"/>
        <c:ser>
          <c:idx val="0"/>
          <c:order val="0"/>
          <c:tx>
            <c:strRef>
              <c:f>Months!$E$3</c:f>
              <c:strCache>
                <c:ptCount val="1"/>
                <c:pt idx="0">
                  <c:v>Total</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Months!$D$4:$D$16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Months!$E$4:$E$16</c:f>
              <c:numCache>
                <c:formatCode>General</c:formatCode>
                <c:ptCount val="12"/>
                <c:pt idx="0">
                  <c:v>67975</c:v>
                </c:pt>
                <c:pt idx="1">
                  <c:v>55000</c:v>
                </c:pt>
                <c:pt idx="2">
                  <c:v>56641</c:v>
                </c:pt>
                <c:pt idx="3">
                  <c:v>55000</c:v>
                </c:pt>
                <c:pt idx="4">
                  <c:v>55000</c:v>
                </c:pt>
                <c:pt idx="5">
                  <c:v>55440</c:v>
                </c:pt>
                <c:pt idx="6">
                  <c:v>55300</c:v>
                </c:pt>
                <c:pt idx="7">
                  <c:v>58010</c:v>
                </c:pt>
                <c:pt idx="8">
                  <c:v>55270</c:v>
                </c:pt>
                <c:pt idx="9">
                  <c:v>55401</c:v>
                </c:pt>
                <c:pt idx="10">
                  <c:v>57650</c:v>
                </c:pt>
                <c:pt idx="11">
                  <c:v>71460</c:v>
                </c:pt>
              </c:numCache>
            </c:numRef>
          </c:val>
          <c:extLst>
            <c:ext xmlns:c16="http://schemas.microsoft.com/office/drawing/2014/chart" uri="{C3380CC4-5D6E-409C-BE32-E72D297353CC}">
              <c16:uniqueId val="{00000000-5C7A-45C9-BAB5-7EC7B2943188}"/>
            </c:ext>
          </c:extLst>
        </c:ser>
        <c:dLbls>
          <c:dLblPos val="outEnd"/>
          <c:showLegendKey val="0"/>
          <c:showVal val="1"/>
          <c:showCatName val="0"/>
          <c:showSerName val="0"/>
          <c:showPercent val="0"/>
          <c:showBubbleSize val="0"/>
        </c:dLbls>
        <c:gapWidth val="219"/>
        <c:overlap val="-27"/>
        <c:axId val="1993679088"/>
        <c:axId val="1993677424"/>
      </c:barChart>
      <c:catAx>
        <c:axId val="1993679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677424"/>
        <c:crosses val="autoZero"/>
        <c:auto val="1"/>
        <c:lblAlgn val="ctr"/>
        <c:lblOffset val="100"/>
        <c:noMultiLvlLbl val="0"/>
      </c:catAx>
      <c:valAx>
        <c:axId val="1993677424"/>
        <c:scaling>
          <c:orientation val="minMax"/>
        </c:scaling>
        <c:delete val="1"/>
        <c:axPos val="l"/>
        <c:numFmt formatCode="General" sourceLinked="1"/>
        <c:majorTickMark val="out"/>
        <c:minorTickMark val="none"/>
        <c:tickLblPos val="nextTo"/>
        <c:crossAx val="199367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TRACKER INTERACTIVE DASHBOARD.xlsx]catetgory!PivotTable4</c:name>
    <c:fmtId val="3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catetgory!$B$3:$B$4</c:f>
              <c:strCache>
                <c:ptCount val="1"/>
                <c:pt idx="0">
                  <c:v>Jan</c:v>
                </c:pt>
              </c:strCache>
            </c:strRef>
          </c:tx>
          <c:spPr>
            <a:solidFill>
              <a:schemeClr val="accent1"/>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catetgory!$B$5:$B$10</c:f>
              <c:numCache>
                <c:formatCode>[$₹-4009]\ #,##0</c:formatCode>
                <c:ptCount val="6"/>
                <c:pt idx="0">
                  <c:v>6667</c:v>
                </c:pt>
                <c:pt idx="1">
                  <c:v>1400</c:v>
                </c:pt>
                <c:pt idx="2">
                  <c:v>4904.1499999999996</c:v>
                </c:pt>
                <c:pt idx="3">
                  <c:v>73</c:v>
                </c:pt>
                <c:pt idx="5">
                  <c:v>200</c:v>
                </c:pt>
              </c:numCache>
            </c:numRef>
          </c:val>
          <c:extLst>
            <c:ext xmlns:c16="http://schemas.microsoft.com/office/drawing/2014/chart" uri="{C3380CC4-5D6E-409C-BE32-E72D297353CC}">
              <c16:uniqueId val="{00000196-1583-4F39-9CFB-2E38A6DD4FF6}"/>
            </c:ext>
          </c:extLst>
        </c:ser>
        <c:ser>
          <c:idx val="1"/>
          <c:order val="1"/>
          <c:tx>
            <c:strRef>
              <c:f>catetgory!$C$3:$C$4</c:f>
              <c:strCache>
                <c:ptCount val="1"/>
                <c:pt idx="0">
                  <c:v>Feb</c:v>
                </c:pt>
              </c:strCache>
            </c:strRef>
          </c:tx>
          <c:spPr>
            <a:solidFill>
              <a:schemeClr val="accent2"/>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catetgory!$C$5:$C$10</c:f>
              <c:numCache>
                <c:formatCode>[$₹-4009]\ #,##0</c:formatCode>
                <c:ptCount val="6"/>
                <c:pt idx="0">
                  <c:v>3336</c:v>
                </c:pt>
                <c:pt idx="1">
                  <c:v>158</c:v>
                </c:pt>
                <c:pt idx="2">
                  <c:v>3037.15</c:v>
                </c:pt>
                <c:pt idx="3">
                  <c:v>6570.8</c:v>
                </c:pt>
                <c:pt idx="5">
                  <c:v>4099</c:v>
                </c:pt>
              </c:numCache>
            </c:numRef>
          </c:val>
          <c:extLst>
            <c:ext xmlns:c16="http://schemas.microsoft.com/office/drawing/2014/chart" uri="{C3380CC4-5D6E-409C-BE32-E72D297353CC}">
              <c16:uniqueId val="{000001AC-1583-4F39-9CFB-2E38A6DD4FF6}"/>
            </c:ext>
          </c:extLst>
        </c:ser>
        <c:ser>
          <c:idx val="2"/>
          <c:order val="2"/>
          <c:tx>
            <c:strRef>
              <c:f>catetgory!$D$3:$D$4</c:f>
              <c:strCache>
                <c:ptCount val="1"/>
                <c:pt idx="0">
                  <c:v>Mar</c:v>
                </c:pt>
              </c:strCache>
            </c:strRef>
          </c:tx>
          <c:spPr>
            <a:solidFill>
              <a:schemeClr val="accent3"/>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catetgory!$D$5:$D$10</c:f>
              <c:numCache>
                <c:formatCode>[$₹-4009]\ #,##0</c:formatCode>
                <c:ptCount val="6"/>
                <c:pt idx="0">
                  <c:v>5120</c:v>
                </c:pt>
                <c:pt idx="1">
                  <c:v>150</c:v>
                </c:pt>
                <c:pt idx="2">
                  <c:v>360</c:v>
                </c:pt>
                <c:pt idx="3">
                  <c:v>1518</c:v>
                </c:pt>
                <c:pt idx="5">
                  <c:v>3997</c:v>
                </c:pt>
              </c:numCache>
            </c:numRef>
          </c:val>
          <c:extLst>
            <c:ext xmlns:c16="http://schemas.microsoft.com/office/drawing/2014/chart" uri="{C3380CC4-5D6E-409C-BE32-E72D297353CC}">
              <c16:uniqueId val="{000001AD-1583-4F39-9CFB-2E38A6DD4FF6}"/>
            </c:ext>
          </c:extLst>
        </c:ser>
        <c:ser>
          <c:idx val="3"/>
          <c:order val="3"/>
          <c:tx>
            <c:strRef>
              <c:f>catetgory!$E$3:$E$4</c:f>
              <c:strCache>
                <c:ptCount val="1"/>
                <c:pt idx="0">
                  <c:v>Apr</c:v>
                </c:pt>
              </c:strCache>
            </c:strRef>
          </c:tx>
          <c:spPr>
            <a:solidFill>
              <a:schemeClr val="accent4"/>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catetgory!$E$5:$E$10</c:f>
              <c:numCache>
                <c:formatCode>[$₹-4009]\ #,##0</c:formatCode>
                <c:ptCount val="6"/>
                <c:pt idx="0">
                  <c:v>5180</c:v>
                </c:pt>
                <c:pt idx="1">
                  <c:v>380</c:v>
                </c:pt>
                <c:pt idx="2">
                  <c:v>673</c:v>
                </c:pt>
                <c:pt idx="3">
                  <c:v>506</c:v>
                </c:pt>
                <c:pt idx="4">
                  <c:v>14000</c:v>
                </c:pt>
              </c:numCache>
            </c:numRef>
          </c:val>
          <c:extLst>
            <c:ext xmlns:c16="http://schemas.microsoft.com/office/drawing/2014/chart" uri="{C3380CC4-5D6E-409C-BE32-E72D297353CC}">
              <c16:uniqueId val="{000001AE-1583-4F39-9CFB-2E38A6DD4FF6}"/>
            </c:ext>
          </c:extLst>
        </c:ser>
        <c:ser>
          <c:idx val="4"/>
          <c:order val="4"/>
          <c:tx>
            <c:strRef>
              <c:f>catetgory!$F$3:$F$4</c:f>
              <c:strCache>
                <c:ptCount val="1"/>
                <c:pt idx="0">
                  <c:v>May</c:v>
                </c:pt>
              </c:strCache>
            </c:strRef>
          </c:tx>
          <c:spPr>
            <a:solidFill>
              <a:schemeClr val="accent5"/>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catetgory!$F$5:$F$10</c:f>
              <c:numCache>
                <c:formatCode>[$₹-4009]\ #,##0</c:formatCode>
                <c:ptCount val="6"/>
                <c:pt idx="0">
                  <c:v>5120</c:v>
                </c:pt>
                <c:pt idx="1">
                  <c:v>1070</c:v>
                </c:pt>
                <c:pt idx="2">
                  <c:v>742</c:v>
                </c:pt>
                <c:pt idx="3">
                  <c:v>650</c:v>
                </c:pt>
                <c:pt idx="5">
                  <c:v>1363.72</c:v>
                </c:pt>
              </c:numCache>
            </c:numRef>
          </c:val>
          <c:extLst>
            <c:ext xmlns:c16="http://schemas.microsoft.com/office/drawing/2014/chart" uri="{C3380CC4-5D6E-409C-BE32-E72D297353CC}">
              <c16:uniqueId val="{000001AF-1583-4F39-9CFB-2E38A6DD4FF6}"/>
            </c:ext>
          </c:extLst>
        </c:ser>
        <c:ser>
          <c:idx val="5"/>
          <c:order val="5"/>
          <c:tx>
            <c:strRef>
              <c:f>catetgory!$G$3:$G$4</c:f>
              <c:strCache>
                <c:ptCount val="1"/>
                <c:pt idx="0">
                  <c:v>Jun</c:v>
                </c:pt>
              </c:strCache>
            </c:strRef>
          </c:tx>
          <c:spPr>
            <a:solidFill>
              <a:schemeClr val="accent6"/>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catetgory!$G$5:$G$10</c:f>
              <c:numCache>
                <c:formatCode>[$₹-4009]\ #,##0</c:formatCode>
                <c:ptCount val="6"/>
                <c:pt idx="0">
                  <c:v>4120</c:v>
                </c:pt>
                <c:pt idx="1">
                  <c:v>4500</c:v>
                </c:pt>
                <c:pt idx="2">
                  <c:v>2602.81</c:v>
                </c:pt>
                <c:pt idx="3">
                  <c:v>1429</c:v>
                </c:pt>
              </c:numCache>
            </c:numRef>
          </c:val>
          <c:extLst>
            <c:ext xmlns:c16="http://schemas.microsoft.com/office/drawing/2014/chart" uri="{C3380CC4-5D6E-409C-BE32-E72D297353CC}">
              <c16:uniqueId val="{000001B0-1583-4F39-9CFB-2E38A6DD4FF6}"/>
            </c:ext>
          </c:extLst>
        </c:ser>
        <c:ser>
          <c:idx val="6"/>
          <c:order val="6"/>
          <c:tx>
            <c:strRef>
              <c:f>catetgory!$H$3:$H$4</c:f>
              <c:strCache>
                <c:ptCount val="1"/>
                <c:pt idx="0">
                  <c:v>Jul</c:v>
                </c:pt>
              </c:strCache>
            </c:strRef>
          </c:tx>
          <c:spPr>
            <a:solidFill>
              <a:schemeClr val="accent1">
                <a:lumMod val="60000"/>
              </a:schemeClr>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catetgory!$H$5:$H$10</c:f>
              <c:numCache>
                <c:formatCode>[$₹-4009]\ #,##0</c:formatCode>
                <c:ptCount val="6"/>
                <c:pt idx="0">
                  <c:v>4620</c:v>
                </c:pt>
                <c:pt idx="1">
                  <c:v>200</c:v>
                </c:pt>
                <c:pt idx="2">
                  <c:v>2160</c:v>
                </c:pt>
                <c:pt idx="3">
                  <c:v>214</c:v>
                </c:pt>
                <c:pt idx="5">
                  <c:v>1500</c:v>
                </c:pt>
              </c:numCache>
            </c:numRef>
          </c:val>
          <c:extLst>
            <c:ext xmlns:c16="http://schemas.microsoft.com/office/drawing/2014/chart" uri="{C3380CC4-5D6E-409C-BE32-E72D297353CC}">
              <c16:uniqueId val="{000001B1-1583-4F39-9CFB-2E38A6DD4FF6}"/>
            </c:ext>
          </c:extLst>
        </c:ser>
        <c:ser>
          <c:idx val="7"/>
          <c:order val="7"/>
          <c:tx>
            <c:strRef>
              <c:f>catetgory!$I$3:$I$4</c:f>
              <c:strCache>
                <c:ptCount val="1"/>
                <c:pt idx="0">
                  <c:v>Aug</c:v>
                </c:pt>
              </c:strCache>
            </c:strRef>
          </c:tx>
          <c:spPr>
            <a:solidFill>
              <a:schemeClr val="accent2">
                <a:lumMod val="60000"/>
              </a:schemeClr>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catetgory!$I$5:$I$10</c:f>
              <c:numCache>
                <c:formatCode>[$₹-4009]\ #,##0</c:formatCode>
                <c:ptCount val="6"/>
                <c:pt idx="0">
                  <c:v>4580</c:v>
                </c:pt>
                <c:pt idx="1">
                  <c:v>50</c:v>
                </c:pt>
                <c:pt idx="2">
                  <c:v>900</c:v>
                </c:pt>
                <c:pt idx="3">
                  <c:v>181</c:v>
                </c:pt>
              </c:numCache>
            </c:numRef>
          </c:val>
          <c:extLst>
            <c:ext xmlns:c16="http://schemas.microsoft.com/office/drawing/2014/chart" uri="{C3380CC4-5D6E-409C-BE32-E72D297353CC}">
              <c16:uniqueId val="{000001B2-1583-4F39-9CFB-2E38A6DD4FF6}"/>
            </c:ext>
          </c:extLst>
        </c:ser>
        <c:ser>
          <c:idx val="8"/>
          <c:order val="8"/>
          <c:tx>
            <c:strRef>
              <c:f>catetgory!$J$3:$J$4</c:f>
              <c:strCache>
                <c:ptCount val="1"/>
                <c:pt idx="0">
                  <c:v>Sep</c:v>
                </c:pt>
              </c:strCache>
            </c:strRef>
          </c:tx>
          <c:spPr>
            <a:solidFill>
              <a:schemeClr val="accent3">
                <a:lumMod val="60000"/>
              </a:schemeClr>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catetgory!$J$5:$J$10</c:f>
              <c:numCache>
                <c:formatCode>[$₹-4009]\ #,##0</c:formatCode>
                <c:ptCount val="6"/>
                <c:pt idx="0">
                  <c:v>2099</c:v>
                </c:pt>
                <c:pt idx="1">
                  <c:v>300</c:v>
                </c:pt>
                <c:pt idx="2">
                  <c:v>938</c:v>
                </c:pt>
                <c:pt idx="3">
                  <c:v>3325</c:v>
                </c:pt>
              </c:numCache>
            </c:numRef>
          </c:val>
          <c:extLst>
            <c:ext xmlns:c16="http://schemas.microsoft.com/office/drawing/2014/chart" uri="{C3380CC4-5D6E-409C-BE32-E72D297353CC}">
              <c16:uniqueId val="{000001B3-1583-4F39-9CFB-2E38A6DD4FF6}"/>
            </c:ext>
          </c:extLst>
        </c:ser>
        <c:ser>
          <c:idx val="9"/>
          <c:order val="9"/>
          <c:tx>
            <c:strRef>
              <c:f>catetgory!$K$3:$K$4</c:f>
              <c:strCache>
                <c:ptCount val="1"/>
                <c:pt idx="0">
                  <c:v>Oct</c:v>
                </c:pt>
              </c:strCache>
            </c:strRef>
          </c:tx>
          <c:spPr>
            <a:solidFill>
              <a:schemeClr val="accent4">
                <a:lumMod val="60000"/>
              </a:schemeClr>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catetgory!$K$5:$K$10</c:f>
              <c:numCache>
                <c:formatCode>[$₹-4009]\ #,##0</c:formatCode>
                <c:ptCount val="6"/>
                <c:pt idx="0">
                  <c:v>2099</c:v>
                </c:pt>
                <c:pt idx="1">
                  <c:v>10000</c:v>
                </c:pt>
                <c:pt idx="2">
                  <c:v>937</c:v>
                </c:pt>
                <c:pt idx="3">
                  <c:v>485</c:v>
                </c:pt>
              </c:numCache>
            </c:numRef>
          </c:val>
          <c:extLst>
            <c:ext xmlns:c16="http://schemas.microsoft.com/office/drawing/2014/chart" uri="{C3380CC4-5D6E-409C-BE32-E72D297353CC}">
              <c16:uniqueId val="{000001B4-1583-4F39-9CFB-2E38A6DD4FF6}"/>
            </c:ext>
          </c:extLst>
        </c:ser>
        <c:ser>
          <c:idx val="10"/>
          <c:order val="10"/>
          <c:tx>
            <c:strRef>
              <c:f>catetgory!$L$3:$L$4</c:f>
              <c:strCache>
                <c:ptCount val="1"/>
                <c:pt idx="0">
                  <c:v>Nov</c:v>
                </c:pt>
              </c:strCache>
            </c:strRef>
          </c:tx>
          <c:spPr>
            <a:solidFill>
              <a:schemeClr val="accent5">
                <a:lumMod val="60000"/>
              </a:schemeClr>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catetgory!$L$5:$L$10</c:f>
              <c:numCache>
                <c:formatCode>[$₹-4009]\ #,##0</c:formatCode>
                <c:ptCount val="6"/>
                <c:pt idx="0">
                  <c:v>4099</c:v>
                </c:pt>
                <c:pt idx="2">
                  <c:v>3019.9</c:v>
                </c:pt>
                <c:pt idx="3">
                  <c:v>79</c:v>
                </c:pt>
                <c:pt idx="5">
                  <c:v>115</c:v>
                </c:pt>
              </c:numCache>
            </c:numRef>
          </c:val>
          <c:extLst>
            <c:ext xmlns:c16="http://schemas.microsoft.com/office/drawing/2014/chart" uri="{C3380CC4-5D6E-409C-BE32-E72D297353CC}">
              <c16:uniqueId val="{000001B5-1583-4F39-9CFB-2E38A6DD4FF6}"/>
            </c:ext>
          </c:extLst>
        </c:ser>
        <c:ser>
          <c:idx val="11"/>
          <c:order val="11"/>
          <c:tx>
            <c:strRef>
              <c:f>catetgory!$M$3:$M$4</c:f>
              <c:strCache>
                <c:ptCount val="1"/>
                <c:pt idx="0">
                  <c:v>Dec</c:v>
                </c:pt>
              </c:strCache>
            </c:strRef>
          </c:tx>
          <c:spPr>
            <a:solidFill>
              <a:schemeClr val="accent6">
                <a:lumMod val="60000"/>
              </a:schemeClr>
            </a:solidFill>
            <a:ln>
              <a:noFill/>
            </a:ln>
            <a:effectLst/>
          </c:spPr>
          <c:invertIfNegative val="0"/>
          <c:cat>
            <c:strRef>
              <c:f>catetgory!$A$5:$A$10</c:f>
              <c:strCache>
                <c:ptCount val="6"/>
                <c:pt idx="0">
                  <c:v>Household</c:v>
                </c:pt>
                <c:pt idx="1">
                  <c:v>Other</c:v>
                </c:pt>
                <c:pt idx="2">
                  <c:v>Food</c:v>
                </c:pt>
                <c:pt idx="3">
                  <c:v>Transportation</c:v>
                </c:pt>
                <c:pt idx="4">
                  <c:v>Education</c:v>
                </c:pt>
                <c:pt idx="5">
                  <c:v>apparel</c:v>
                </c:pt>
              </c:strCache>
            </c:strRef>
          </c:cat>
          <c:val>
            <c:numRef>
              <c:f>catetgory!$M$5:$M$10</c:f>
              <c:numCache>
                <c:formatCode>[$₹-4009]\ #,##0</c:formatCode>
                <c:ptCount val="6"/>
                <c:pt idx="0">
                  <c:v>7770</c:v>
                </c:pt>
                <c:pt idx="1">
                  <c:v>10679</c:v>
                </c:pt>
                <c:pt idx="2">
                  <c:v>4333.75</c:v>
                </c:pt>
                <c:pt idx="3">
                  <c:v>843</c:v>
                </c:pt>
                <c:pt idx="5">
                  <c:v>400</c:v>
                </c:pt>
              </c:numCache>
            </c:numRef>
          </c:val>
          <c:extLst>
            <c:ext xmlns:c16="http://schemas.microsoft.com/office/drawing/2014/chart" uri="{C3380CC4-5D6E-409C-BE32-E72D297353CC}">
              <c16:uniqueId val="{000001B6-1583-4F39-9CFB-2E38A6DD4FF6}"/>
            </c:ext>
          </c:extLst>
        </c:ser>
        <c:dLbls>
          <c:showLegendKey val="0"/>
          <c:showVal val="0"/>
          <c:showCatName val="0"/>
          <c:showSerName val="0"/>
          <c:showPercent val="0"/>
          <c:showBubbleSize val="0"/>
        </c:dLbls>
        <c:gapWidth val="219"/>
        <c:overlap val="-27"/>
        <c:axId val="827740944"/>
        <c:axId val="827742608"/>
      </c:barChart>
      <c:catAx>
        <c:axId val="82774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742608"/>
        <c:crosses val="autoZero"/>
        <c:auto val="1"/>
        <c:lblAlgn val="ctr"/>
        <c:lblOffset val="100"/>
        <c:noMultiLvlLbl val="0"/>
      </c:catAx>
      <c:valAx>
        <c:axId val="827742608"/>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740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TRACKER INTERACTIVE DASHBOARD.xlsx]save per month!PivotTable4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saving</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'save per month'!$B$3</c:f>
              <c:strCache>
                <c:ptCount val="1"/>
                <c:pt idx="0">
                  <c:v>Total</c:v>
                </c:pt>
              </c:strCache>
            </c:strRef>
          </c:tx>
          <c:spPr>
            <a:ln w="28575" cap="rnd">
              <a:solidFill>
                <a:schemeClr val="accent1"/>
              </a:solidFill>
              <a:round/>
            </a:ln>
            <a:effectLst/>
          </c:spPr>
          <c:marker>
            <c:symbol val="none"/>
          </c:marker>
          <c:cat>
            <c:strRef>
              <c:f>'save per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'save per month'!$B$4:$B$15</c:f>
              <c:numCache>
                <c:formatCode>[$₹-4009]\ #,##0</c:formatCode>
                <c:ptCount val="12"/>
                <c:pt idx="0">
                  <c:v>54730.85</c:v>
                </c:pt>
                <c:pt idx="1">
                  <c:v>37799.049999999996</c:v>
                </c:pt>
                <c:pt idx="2">
                  <c:v>45496</c:v>
                </c:pt>
                <c:pt idx="3">
                  <c:v>34261</c:v>
                </c:pt>
                <c:pt idx="4">
                  <c:v>46054.28</c:v>
                </c:pt>
                <c:pt idx="5">
                  <c:v>42788.19</c:v>
                </c:pt>
                <c:pt idx="6">
                  <c:v>46606</c:v>
                </c:pt>
                <c:pt idx="7">
                  <c:v>52299</c:v>
                </c:pt>
                <c:pt idx="8">
                  <c:v>48608</c:v>
                </c:pt>
                <c:pt idx="9">
                  <c:v>41880</c:v>
                </c:pt>
                <c:pt idx="10">
                  <c:v>50337.1</c:v>
                </c:pt>
                <c:pt idx="11">
                  <c:v>47434.25</c:v>
                </c:pt>
              </c:numCache>
            </c:numRef>
          </c:val>
          <c:smooth val="0"/>
          <c:extLst>
            <c:ext xmlns:c16="http://schemas.microsoft.com/office/drawing/2014/chart" uri="{C3380CC4-5D6E-409C-BE32-E72D297353CC}">
              <c16:uniqueId val="{00000000-E89E-47EE-9EF5-35FE3330ACF0}"/>
            </c:ext>
          </c:extLst>
        </c:ser>
        <c:dLbls>
          <c:showLegendKey val="0"/>
          <c:showVal val="0"/>
          <c:showCatName val="0"/>
          <c:showSerName val="0"/>
          <c:showPercent val="0"/>
          <c:showBubbleSize val="0"/>
        </c:dLbls>
        <c:smooth val="0"/>
        <c:axId val="550445583"/>
        <c:axId val="550453487"/>
      </c:lineChart>
      <c:catAx>
        <c:axId val="55044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53487"/>
        <c:crosses val="autoZero"/>
        <c:auto val="1"/>
        <c:lblAlgn val="ctr"/>
        <c:lblOffset val="100"/>
        <c:noMultiLvlLbl val="0"/>
      </c:catAx>
      <c:valAx>
        <c:axId val="550453487"/>
        <c:scaling>
          <c:orientation val="minMax"/>
        </c:scaling>
        <c:delete val="0"/>
        <c:axPos val="l"/>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80" b="1" i="0" u="none" strike="noStrike" kern="1200" spc="0" baseline="0">
                <a:solidFill>
                  <a:schemeClr val="bg1"/>
                </a:solidFill>
                <a:effectLst>
                  <a:glow rad="101600">
                    <a:schemeClr val="accent4">
                      <a:lumMod val="50000"/>
                      <a:alpha val="60000"/>
                    </a:schemeClr>
                  </a:glow>
                </a:effectLst>
                <a:latin typeface="+mn-lt"/>
                <a:ea typeface="+mn-ea"/>
                <a:cs typeface="+mn-cs"/>
              </a:defRPr>
            </a:pPr>
            <a:r>
              <a:rPr lang="en-US" sz="1080" b="1" i="0" u="none" strike="noStrike" kern="1200" spc="0" baseline="0">
                <a:solidFill>
                  <a:schemeClr val="bg1"/>
                </a:solidFill>
                <a:effectLst>
                  <a:glow rad="101600">
                    <a:schemeClr val="accent4">
                      <a:lumMod val="50000"/>
                      <a:alpha val="60000"/>
                    </a:schemeClr>
                  </a:glow>
                </a:effectLst>
                <a:latin typeface="+mn-lt"/>
                <a:ea typeface="+mn-ea"/>
                <a:cs typeface="+mn-cs"/>
              </a:rPr>
              <a:t>Expense and Saving</a:t>
            </a:r>
          </a:p>
        </c:rich>
      </c:tx>
      <c:overlay val="0"/>
      <c:spPr>
        <a:noFill/>
        <a:ln>
          <a:noFill/>
        </a:ln>
        <a:effectLst/>
      </c:spPr>
      <c:txPr>
        <a:bodyPr rot="0" spcFirstLastPara="1" vertOverflow="ellipsis" vert="horz" wrap="square" anchor="ctr" anchorCtr="1"/>
        <a:lstStyle/>
        <a:p>
          <a:pPr algn="ctr" rtl="0">
            <a:defRPr lang="en-US" sz="1080" b="1" i="0" u="none" strike="noStrike" kern="1200" spc="0" baseline="0">
              <a:solidFill>
                <a:schemeClr val="bg1"/>
              </a:solidFill>
              <a:effectLst>
                <a:glow rad="101600">
                  <a:schemeClr val="accent4">
                    <a:lumMod val="50000"/>
                    <a:alpha val="60000"/>
                  </a:schemeClr>
                </a:glow>
              </a:effectLst>
              <a:latin typeface="+mn-lt"/>
              <a:ea typeface="+mn-ea"/>
              <a:cs typeface="+mn-cs"/>
            </a:defRPr>
          </a:pPr>
          <a:endParaRPr lang="en-US"/>
        </a:p>
      </c:txPr>
    </c:title>
    <c:autoTitleDeleted val="0"/>
    <c:plotArea>
      <c:layout>
        <c:manualLayout>
          <c:layoutTarget val="inner"/>
          <c:xMode val="edge"/>
          <c:yMode val="edge"/>
          <c:x val="0.21641982252218472"/>
          <c:y val="0.13412155129131409"/>
          <c:w val="0.56954130733658281"/>
          <c:h val="0.7440353004085996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35-460F-B90A-95AC5765C7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35-460F-B90A-95AC5765C7B6}"/>
              </c:ext>
            </c:extLst>
          </c:dPt>
          <c:dLbls>
            <c:dLbl>
              <c:idx val="0"/>
              <c:layout>
                <c:manualLayout>
                  <c:x val="0.15873015873015872"/>
                  <c:y val="-7.77604976671850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35-460F-B90A-95AC5765C7B6}"/>
                </c:ext>
              </c:extLst>
            </c:dLbl>
            <c:dLbl>
              <c:idx val="1"/>
              <c:layout>
                <c:manualLayout>
                  <c:x val="-0.22619047619047619"/>
                  <c:y val="-0.285121824779678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35-460F-B90A-95AC5765C7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Saving!$A$9:$A$10</c:f>
              <c:strCache>
                <c:ptCount val="2"/>
                <c:pt idx="0">
                  <c:v>Expense</c:v>
                </c:pt>
                <c:pt idx="1">
                  <c:v>Saving</c:v>
                </c:pt>
              </c:strCache>
            </c:strRef>
          </c:cat>
          <c:val>
            <c:numRef>
              <c:f>Saving!$C$9:$C$10</c:f>
              <c:numCache>
                <c:formatCode>0.0%</c:formatCode>
                <c:ptCount val="2"/>
                <c:pt idx="0">
                  <c:v>0.21464390737194317</c:v>
                </c:pt>
                <c:pt idx="1">
                  <c:v>0.78535609262805683</c:v>
                </c:pt>
              </c:numCache>
            </c:numRef>
          </c:val>
          <c:extLst>
            <c:ext xmlns:c16="http://schemas.microsoft.com/office/drawing/2014/chart" uri="{C3380CC4-5D6E-409C-BE32-E72D297353CC}">
              <c16:uniqueId val="{00000004-1B35-460F-B90A-95AC5765C7B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32488501437320333"/>
          <c:y val="0.90215076148140894"/>
          <c:w val="0.35022965879265094"/>
          <c:h val="8.7481172162966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50000"/>
          </a:schemeClr>
        </a:gs>
        <a:gs pos="100000">
          <a:schemeClr val="accent4"/>
        </a:gs>
      </a:gsLst>
      <a:lin ang="16200000" scaled="1"/>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289560</xdr:colOff>
      <xdr:row>4</xdr:row>
      <xdr:rowOff>106680</xdr:rowOff>
    </xdr:to>
    <xdr:sp macro="" textlink="">
      <xdr:nvSpPr>
        <xdr:cNvPr id="2" name="Rectangle: Rounded Corners 1">
          <a:extLst>
            <a:ext uri="{FF2B5EF4-FFF2-40B4-BE49-F238E27FC236}">
              <a16:creationId xmlns:a16="http://schemas.microsoft.com/office/drawing/2014/main" id="{0363E457-6C60-E452-8568-C5AE878CCD2C}"/>
            </a:ext>
          </a:extLst>
        </xdr:cNvPr>
        <xdr:cNvSpPr/>
      </xdr:nvSpPr>
      <xdr:spPr>
        <a:xfrm>
          <a:off x="0" y="0"/>
          <a:ext cx="14310360" cy="838200"/>
        </a:xfrm>
        <a:prstGeom prst="roundRect">
          <a:avLst/>
        </a:prstGeom>
        <a:gradFill flip="none" rotWithShape="1">
          <a:gsLst>
            <a:gs pos="0">
              <a:schemeClr val="accent4">
                <a:lumMod val="50000"/>
              </a:schemeClr>
            </a:gs>
            <a:gs pos="50000">
              <a:schemeClr val="accent4"/>
            </a:gs>
            <a:gs pos="100000">
              <a:schemeClr val="accent4">
                <a:lumMod val="50000"/>
              </a:schemeClr>
            </a:gs>
          </a:gsLst>
          <a:lin ang="0" scaled="1"/>
          <a:tileRect/>
        </a:gra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3200">
              <a:solidFill>
                <a:schemeClr val="accent4">
                  <a:lumMod val="20000"/>
                  <a:lumOff val="80000"/>
                </a:schemeClr>
              </a:solidFill>
            </a:rPr>
            <a:t>  </a:t>
          </a:r>
          <a:r>
            <a:rPr lang="en-US" sz="3200">
              <a:solidFill>
                <a:schemeClr val="accent4">
                  <a:lumMod val="20000"/>
                  <a:lumOff val="80000"/>
                </a:schemeClr>
              </a:solidFill>
              <a:effectLst>
                <a:outerShdw blurRad="50800" dist="38100" algn="l" rotWithShape="0">
                  <a:prstClr val="black">
                    <a:alpha val="40000"/>
                  </a:prstClr>
                </a:outerShdw>
              </a:effectLst>
            </a:rPr>
            <a:t>Personal</a:t>
          </a:r>
          <a:r>
            <a:rPr lang="en-US" sz="3200" baseline="0">
              <a:solidFill>
                <a:schemeClr val="accent4">
                  <a:lumMod val="20000"/>
                  <a:lumOff val="80000"/>
                </a:schemeClr>
              </a:solidFill>
              <a:effectLst>
                <a:outerShdw blurRad="50800" dist="38100" algn="l" rotWithShape="0">
                  <a:prstClr val="black">
                    <a:alpha val="40000"/>
                  </a:prstClr>
                </a:outerShdw>
              </a:effectLst>
            </a:rPr>
            <a:t> Finance Tracker</a:t>
          </a:r>
          <a:endParaRPr lang="en-US" sz="3200">
            <a:solidFill>
              <a:schemeClr val="accent4">
                <a:lumMod val="20000"/>
                <a:lumOff val="80000"/>
              </a:schemeClr>
            </a:solidFill>
            <a:effectLst>
              <a:outerShdw blurRad="50800" dist="38100" algn="l" rotWithShape="0">
                <a:prstClr val="black">
                  <a:alpha val="40000"/>
                </a:prstClr>
              </a:outerShdw>
            </a:effectLst>
          </a:endParaRPr>
        </a:p>
      </xdr:txBody>
    </xdr:sp>
    <xdr:clientData/>
  </xdr:twoCellAnchor>
  <xdr:twoCellAnchor>
    <xdr:from>
      <xdr:col>11</xdr:col>
      <xdr:colOff>365760</xdr:colOff>
      <xdr:row>0</xdr:row>
      <xdr:rowOff>27300</xdr:rowOff>
    </xdr:from>
    <xdr:to>
      <xdr:col>23</xdr:col>
      <xdr:colOff>266700</xdr:colOff>
      <xdr:row>4</xdr:row>
      <xdr:rowOff>76200</xdr:rowOff>
    </xdr:to>
    <xdr:grpSp>
      <xdr:nvGrpSpPr>
        <xdr:cNvPr id="5" name="Group 4">
          <a:extLst>
            <a:ext uri="{FF2B5EF4-FFF2-40B4-BE49-F238E27FC236}">
              <a16:creationId xmlns:a16="http://schemas.microsoft.com/office/drawing/2014/main" id="{6C2CE979-DC7E-9F6C-71D8-16EA9B887D20}"/>
            </a:ext>
          </a:extLst>
        </xdr:cNvPr>
        <xdr:cNvGrpSpPr/>
      </xdr:nvGrpSpPr>
      <xdr:grpSpPr>
        <a:xfrm>
          <a:off x="7444740" y="27300"/>
          <a:ext cx="6560820" cy="780420"/>
          <a:chOff x="6553200" y="27300"/>
          <a:chExt cx="7399020" cy="749940"/>
        </a:xfrm>
      </xdr:grpSpPr>
      <xdr:pic>
        <xdr:nvPicPr>
          <xdr:cNvPr id="4" name="Graphic 3" descr="House">
            <a:extLst>
              <a:ext uri="{FF2B5EF4-FFF2-40B4-BE49-F238E27FC236}">
                <a16:creationId xmlns:a16="http://schemas.microsoft.com/office/drawing/2014/main" id="{DBF67F3F-F4B6-13A9-18EB-3E9E1464DA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553200" y="42540"/>
            <a:ext cx="365760" cy="365760"/>
          </a:xfrm>
          <a:prstGeom prst="rect">
            <a:avLst/>
          </a:prstGeom>
          <a:effectLst>
            <a:outerShdw blurRad="50800" dist="38100" dir="5400000" algn="t" rotWithShape="0">
              <a:prstClr val="black">
                <a:alpha val="40000"/>
              </a:prstClr>
            </a:outerShdw>
          </a:effectLst>
        </xdr:spPr>
      </xdr:pic>
      <xdr:pic>
        <xdr:nvPicPr>
          <xdr:cNvPr id="6" name="Graphic 5" descr="Car">
            <a:extLst>
              <a:ext uri="{FF2B5EF4-FFF2-40B4-BE49-F238E27FC236}">
                <a16:creationId xmlns:a16="http://schemas.microsoft.com/office/drawing/2014/main" id="{6A474CED-C02F-B4B7-2373-093EAA3EACC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797432" y="50160"/>
            <a:ext cx="365760" cy="365760"/>
          </a:xfrm>
          <a:prstGeom prst="rect">
            <a:avLst/>
          </a:prstGeom>
          <a:effectLst>
            <a:outerShdw blurRad="50800" dist="38100" dir="5400000" algn="t" rotWithShape="0">
              <a:prstClr val="black">
                <a:alpha val="40000"/>
              </a:prstClr>
            </a:outerShdw>
          </a:effectLst>
        </xdr:spPr>
      </xdr:pic>
      <xdr:pic>
        <xdr:nvPicPr>
          <xdr:cNvPr id="8" name="Graphic 7" descr="Table setting">
            <a:extLst>
              <a:ext uri="{FF2B5EF4-FFF2-40B4-BE49-F238E27FC236}">
                <a16:creationId xmlns:a16="http://schemas.microsoft.com/office/drawing/2014/main" id="{EC2772E2-9DE7-6FBE-A80F-EF7EE516AEA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041664" y="73020"/>
            <a:ext cx="365760" cy="365760"/>
          </a:xfrm>
          <a:prstGeom prst="rect">
            <a:avLst/>
          </a:prstGeom>
          <a:effectLst>
            <a:outerShdw blurRad="50800" dist="38100" dir="5400000" algn="t" rotWithShape="0">
              <a:prstClr val="black">
                <a:alpha val="40000"/>
              </a:prstClr>
            </a:outerShdw>
          </a:effectLst>
        </xdr:spPr>
      </xdr:pic>
      <xdr:pic>
        <xdr:nvPicPr>
          <xdr:cNvPr id="10" name="Graphic 9" descr="Books">
            <a:extLst>
              <a:ext uri="{FF2B5EF4-FFF2-40B4-BE49-F238E27FC236}">
                <a16:creationId xmlns:a16="http://schemas.microsoft.com/office/drawing/2014/main" id="{0AD547C7-9882-3C90-5B6E-8B6588345B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285896" y="73020"/>
            <a:ext cx="365760" cy="365760"/>
          </a:xfrm>
          <a:prstGeom prst="rect">
            <a:avLst/>
          </a:prstGeom>
          <a:effectLst>
            <a:outerShdw blurRad="50800" dist="38100" dir="5400000" algn="t" rotWithShape="0">
              <a:prstClr val="black">
                <a:alpha val="40000"/>
              </a:prstClr>
            </a:outerShdw>
          </a:effectLst>
        </xdr:spPr>
      </xdr:pic>
      <xdr:pic>
        <xdr:nvPicPr>
          <xdr:cNvPr id="12" name="Graphic 11" descr="Dress">
            <a:extLst>
              <a:ext uri="{FF2B5EF4-FFF2-40B4-BE49-F238E27FC236}">
                <a16:creationId xmlns:a16="http://schemas.microsoft.com/office/drawing/2014/main" id="{61BA933D-FAA1-89AD-BD9A-E31AE788F0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530128" y="73020"/>
            <a:ext cx="365760" cy="365760"/>
          </a:xfrm>
          <a:prstGeom prst="rect">
            <a:avLst/>
          </a:prstGeom>
          <a:effectLst>
            <a:outerShdw blurRad="50800" dist="38100" dir="5400000" algn="t" rotWithShape="0">
              <a:prstClr val="black">
                <a:alpha val="40000"/>
              </a:prstClr>
            </a:outerShdw>
          </a:effectLst>
        </xdr:spPr>
      </xdr:pic>
      <xdr:pic>
        <xdr:nvPicPr>
          <xdr:cNvPr id="14" name="Graphic 13" descr="Present">
            <a:extLst>
              <a:ext uri="{FF2B5EF4-FFF2-40B4-BE49-F238E27FC236}">
                <a16:creationId xmlns:a16="http://schemas.microsoft.com/office/drawing/2014/main" id="{FC869133-4AA5-D136-9A55-149581A84CA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774360" y="27300"/>
            <a:ext cx="365760" cy="365760"/>
          </a:xfrm>
          <a:prstGeom prst="rect">
            <a:avLst/>
          </a:prstGeom>
          <a:effectLst>
            <a:outerShdw blurRad="50800" dist="38100" dir="5400000" algn="t" rotWithShape="0">
              <a:prstClr val="black">
                <a:alpha val="40000"/>
              </a:prstClr>
            </a:outerShdw>
          </a:effectLst>
        </xdr:spPr>
      </xdr:pic>
      <xdr:sp macro="" textlink="'c.exp'!B8">
        <xdr:nvSpPr>
          <xdr:cNvPr id="15" name="Rectangle 14">
            <a:extLst>
              <a:ext uri="{FF2B5EF4-FFF2-40B4-BE49-F238E27FC236}">
                <a16:creationId xmlns:a16="http://schemas.microsoft.com/office/drawing/2014/main" id="{8D94D302-430C-9BC9-433E-DF4925711BF4}"/>
              </a:ext>
            </a:extLst>
          </xdr:cNvPr>
          <xdr:cNvSpPr/>
        </xdr:nvSpPr>
        <xdr:spPr>
          <a:xfrm>
            <a:off x="6889014" y="118110"/>
            <a:ext cx="805493" cy="4495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3A27706-3730-4D43-BDB2-A0F21B8BB6C4}" type="TxLink">
              <a:rPr lang="en-US" sz="1100" b="1" i="0" u="none" strike="noStrike">
                <a:solidFill>
                  <a:schemeClr val="accent4">
                    <a:lumMod val="20000"/>
                    <a:lumOff val="80000"/>
                  </a:schemeClr>
                </a:solidFill>
                <a:latin typeface="Calibri"/>
                <a:ea typeface="+mn-ea"/>
                <a:cs typeface="Calibri"/>
              </a:rPr>
              <a:pPr marL="0" indent="0" algn="l"/>
              <a:t>₹ 54,810</a:t>
            </a:fld>
            <a:endParaRPr lang="en-US" sz="1100" b="1" i="0" u="none" strike="noStrike">
              <a:solidFill>
                <a:schemeClr val="accent4">
                  <a:lumMod val="20000"/>
                  <a:lumOff val="80000"/>
                </a:schemeClr>
              </a:solidFill>
              <a:latin typeface="Calibri"/>
              <a:ea typeface="+mn-ea"/>
              <a:cs typeface="Calibri"/>
            </a:endParaRPr>
          </a:p>
        </xdr:txBody>
      </xdr:sp>
      <xdr:sp macro="" textlink="">
        <xdr:nvSpPr>
          <xdr:cNvPr id="16" name="Rectangle 15">
            <a:extLst>
              <a:ext uri="{FF2B5EF4-FFF2-40B4-BE49-F238E27FC236}">
                <a16:creationId xmlns:a16="http://schemas.microsoft.com/office/drawing/2014/main" id="{95223ABB-752A-4FC8-0D72-5C8C27E5C95E}"/>
              </a:ext>
            </a:extLst>
          </xdr:cNvPr>
          <xdr:cNvSpPr/>
        </xdr:nvSpPr>
        <xdr:spPr>
          <a:xfrm>
            <a:off x="6598920" y="419100"/>
            <a:ext cx="1097280" cy="3581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Household</a:t>
            </a:r>
          </a:p>
        </xdr:txBody>
      </xdr:sp>
      <xdr:sp macro="" textlink="'c.exp'!B16">
        <xdr:nvSpPr>
          <xdr:cNvPr id="23" name="Rectangle 22">
            <a:extLst>
              <a:ext uri="{FF2B5EF4-FFF2-40B4-BE49-F238E27FC236}">
                <a16:creationId xmlns:a16="http://schemas.microsoft.com/office/drawing/2014/main" id="{DFFABA47-40CC-2942-4A1D-CEFEAED266B2}"/>
              </a:ext>
            </a:extLst>
          </xdr:cNvPr>
          <xdr:cNvSpPr/>
        </xdr:nvSpPr>
        <xdr:spPr>
          <a:xfrm>
            <a:off x="8145780" y="118110"/>
            <a:ext cx="838200" cy="4495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BAB6C0E-B5F0-436A-B55C-EE88C71249EB}" type="TxLink">
              <a:rPr lang="en-US" sz="1100" b="1" i="0" u="none" strike="noStrike">
                <a:solidFill>
                  <a:schemeClr val="accent4">
                    <a:lumMod val="20000"/>
                    <a:lumOff val="80000"/>
                  </a:schemeClr>
                </a:solidFill>
                <a:latin typeface="Calibri"/>
                <a:ea typeface="+mn-ea"/>
                <a:cs typeface="Calibri"/>
              </a:rPr>
              <a:pPr marL="0" indent="0" algn="l"/>
              <a:t> </a:t>
            </a:fld>
            <a:endParaRPr lang="en-US" sz="1100" b="1" i="0" u="none" strike="noStrike">
              <a:solidFill>
                <a:schemeClr val="accent4">
                  <a:lumMod val="20000"/>
                  <a:lumOff val="80000"/>
                </a:schemeClr>
              </a:solidFill>
              <a:latin typeface="Calibri"/>
              <a:ea typeface="+mn-ea"/>
              <a:cs typeface="Calibri"/>
            </a:endParaRPr>
          </a:p>
        </xdr:txBody>
      </xdr:sp>
      <xdr:sp macro="" textlink="">
        <xdr:nvSpPr>
          <xdr:cNvPr id="24" name="Rectangle 23">
            <a:extLst>
              <a:ext uri="{FF2B5EF4-FFF2-40B4-BE49-F238E27FC236}">
                <a16:creationId xmlns:a16="http://schemas.microsoft.com/office/drawing/2014/main" id="{CA909E4B-9490-3AE1-1482-781CF9DD5E3E}"/>
              </a:ext>
            </a:extLst>
          </xdr:cNvPr>
          <xdr:cNvSpPr/>
        </xdr:nvSpPr>
        <xdr:spPr>
          <a:xfrm>
            <a:off x="7705344" y="411480"/>
            <a:ext cx="1168351" cy="2705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Transportation</a:t>
            </a:r>
          </a:p>
        </xdr:txBody>
      </xdr:sp>
      <xdr:sp macro="" textlink="'c.exp'!B7">
        <xdr:nvSpPr>
          <xdr:cNvPr id="31" name="Rectangle 30">
            <a:extLst>
              <a:ext uri="{FF2B5EF4-FFF2-40B4-BE49-F238E27FC236}">
                <a16:creationId xmlns:a16="http://schemas.microsoft.com/office/drawing/2014/main" id="{301BAEFE-653F-34D2-8163-05676F8B6860}"/>
              </a:ext>
            </a:extLst>
          </xdr:cNvPr>
          <xdr:cNvSpPr/>
        </xdr:nvSpPr>
        <xdr:spPr>
          <a:xfrm>
            <a:off x="9395460" y="118110"/>
            <a:ext cx="838200" cy="4495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A1E43D3-BCC4-46B7-BE69-29C5B42A8452}" type="TxLink">
              <a:rPr lang="en-US" sz="1100" b="1" i="0" u="none" strike="noStrike">
                <a:solidFill>
                  <a:schemeClr val="accent4">
                    <a:lumMod val="20000"/>
                    <a:lumOff val="80000"/>
                  </a:schemeClr>
                </a:solidFill>
                <a:latin typeface="Calibri"/>
                <a:ea typeface="+mn-ea"/>
                <a:cs typeface="Calibri"/>
              </a:rPr>
              <a:pPr marL="0" indent="0" algn="l"/>
              <a:t>₹ 24,608</a:t>
            </a:fld>
            <a:endParaRPr lang="en-US" sz="1100" b="1" i="0" u="none" strike="noStrike">
              <a:solidFill>
                <a:schemeClr val="accent4">
                  <a:lumMod val="20000"/>
                  <a:lumOff val="80000"/>
                </a:schemeClr>
              </a:solidFill>
              <a:latin typeface="Calibri"/>
              <a:ea typeface="+mn-ea"/>
              <a:cs typeface="Calibri"/>
            </a:endParaRPr>
          </a:p>
        </xdr:txBody>
      </xdr:sp>
      <xdr:sp macro="" textlink="">
        <xdr:nvSpPr>
          <xdr:cNvPr id="32" name="Rectangle 31">
            <a:extLst>
              <a:ext uri="{FF2B5EF4-FFF2-40B4-BE49-F238E27FC236}">
                <a16:creationId xmlns:a16="http://schemas.microsoft.com/office/drawing/2014/main" id="{C3A508B0-7E23-EBE6-6C8B-738EA7CB5AD5}"/>
              </a:ext>
            </a:extLst>
          </xdr:cNvPr>
          <xdr:cNvSpPr/>
        </xdr:nvSpPr>
        <xdr:spPr>
          <a:xfrm>
            <a:off x="9230868" y="419100"/>
            <a:ext cx="1097280" cy="312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Food</a:t>
            </a:r>
          </a:p>
        </xdr:txBody>
      </xdr:sp>
      <xdr:sp macro="" textlink="'c.exp'!B6">
        <xdr:nvSpPr>
          <xdr:cNvPr id="33" name="Rectangle 32">
            <a:extLst>
              <a:ext uri="{FF2B5EF4-FFF2-40B4-BE49-F238E27FC236}">
                <a16:creationId xmlns:a16="http://schemas.microsoft.com/office/drawing/2014/main" id="{67DCDD44-D6C2-52E0-79AA-D4A1AAE1DC1D}"/>
              </a:ext>
            </a:extLst>
          </xdr:cNvPr>
          <xdr:cNvSpPr/>
        </xdr:nvSpPr>
        <xdr:spPr>
          <a:xfrm>
            <a:off x="10629900" y="125730"/>
            <a:ext cx="838200" cy="4495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6C09557-4BCB-472C-A65A-36E04C1F2DC8}" type="TxLink">
              <a:rPr lang="en-US" sz="1100" b="1" i="0" u="none" strike="noStrike">
                <a:solidFill>
                  <a:schemeClr val="accent4">
                    <a:lumMod val="20000"/>
                    <a:lumOff val="80000"/>
                  </a:schemeClr>
                </a:solidFill>
                <a:latin typeface="Calibri"/>
                <a:ea typeface="+mn-ea"/>
                <a:cs typeface="Calibri"/>
              </a:rPr>
              <a:pPr marL="0" indent="0" algn="l"/>
              <a:t>₹ 14,000</a:t>
            </a:fld>
            <a:endParaRPr lang="en-US" sz="1100" b="1" i="0" u="none" strike="noStrike">
              <a:solidFill>
                <a:schemeClr val="accent4">
                  <a:lumMod val="20000"/>
                  <a:lumOff val="80000"/>
                </a:schemeClr>
              </a:solidFill>
              <a:latin typeface="Calibri"/>
              <a:ea typeface="+mn-ea"/>
              <a:cs typeface="Calibri"/>
            </a:endParaRPr>
          </a:p>
        </xdr:txBody>
      </xdr:sp>
      <xdr:sp macro="" textlink="">
        <xdr:nvSpPr>
          <xdr:cNvPr id="34" name="Rectangle 33">
            <a:extLst>
              <a:ext uri="{FF2B5EF4-FFF2-40B4-BE49-F238E27FC236}">
                <a16:creationId xmlns:a16="http://schemas.microsoft.com/office/drawing/2014/main" id="{0AE6238D-F770-04A5-5278-DDF2FDC25826}"/>
              </a:ext>
            </a:extLst>
          </xdr:cNvPr>
          <xdr:cNvSpPr/>
        </xdr:nvSpPr>
        <xdr:spPr>
          <a:xfrm>
            <a:off x="10352532" y="419100"/>
            <a:ext cx="1097280" cy="312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Education</a:t>
            </a:r>
          </a:p>
        </xdr:txBody>
      </xdr:sp>
      <xdr:sp macro="" textlink="'c.exp'!B5">
        <xdr:nvSpPr>
          <xdr:cNvPr id="35" name="Rectangle 34">
            <a:extLst>
              <a:ext uri="{FF2B5EF4-FFF2-40B4-BE49-F238E27FC236}">
                <a16:creationId xmlns:a16="http://schemas.microsoft.com/office/drawing/2014/main" id="{A9F3C404-00BB-5D41-83C7-EB2E1D571F2B}"/>
              </a:ext>
            </a:extLst>
          </xdr:cNvPr>
          <xdr:cNvSpPr/>
        </xdr:nvSpPr>
        <xdr:spPr>
          <a:xfrm>
            <a:off x="11818620" y="125730"/>
            <a:ext cx="838200" cy="4495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C00087D-2364-422C-A4B5-242E1989AF8E}" type="TxLink">
              <a:rPr lang="en-US" sz="1100" b="1" i="0" u="none" strike="noStrike">
                <a:solidFill>
                  <a:schemeClr val="accent4">
                    <a:lumMod val="20000"/>
                    <a:lumOff val="80000"/>
                  </a:schemeClr>
                </a:solidFill>
                <a:latin typeface="Calibri"/>
                <a:ea typeface="+mn-ea"/>
                <a:cs typeface="Calibri"/>
              </a:rPr>
              <a:pPr marL="0" indent="0" algn="l"/>
              <a:t>₹ 11,675</a:t>
            </a:fld>
            <a:endParaRPr lang="en-US" sz="1100" b="1" i="0" u="none" strike="noStrike">
              <a:solidFill>
                <a:schemeClr val="accent4">
                  <a:lumMod val="20000"/>
                  <a:lumOff val="80000"/>
                </a:schemeClr>
              </a:solidFill>
              <a:latin typeface="Calibri"/>
              <a:ea typeface="+mn-ea"/>
              <a:cs typeface="Calibri"/>
            </a:endParaRPr>
          </a:p>
        </xdr:txBody>
      </xdr:sp>
      <xdr:sp macro="" textlink="">
        <xdr:nvSpPr>
          <xdr:cNvPr id="36" name="Rectangle 35">
            <a:extLst>
              <a:ext uri="{FF2B5EF4-FFF2-40B4-BE49-F238E27FC236}">
                <a16:creationId xmlns:a16="http://schemas.microsoft.com/office/drawing/2014/main" id="{595CCBA9-EDE6-3D18-7012-3944BEFE99C6}"/>
              </a:ext>
            </a:extLst>
          </xdr:cNvPr>
          <xdr:cNvSpPr/>
        </xdr:nvSpPr>
        <xdr:spPr>
          <a:xfrm>
            <a:off x="11588496" y="419100"/>
            <a:ext cx="1097280" cy="312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Apparel</a:t>
            </a:r>
          </a:p>
        </xdr:txBody>
      </xdr:sp>
      <xdr:sp macro="" textlink="'c.exp'!B9">
        <xdr:nvSpPr>
          <xdr:cNvPr id="49" name="Rectangle 48">
            <a:extLst>
              <a:ext uri="{FF2B5EF4-FFF2-40B4-BE49-F238E27FC236}">
                <a16:creationId xmlns:a16="http://schemas.microsoft.com/office/drawing/2014/main" id="{7D1E4ED4-F250-147F-36F5-F059C912F453}"/>
              </a:ext>
            </a:extLst>
          </xdr:cNvPr>
          <xdr:cNvSpPr/>
        </xdr:nvSpPr>
        <xdr:spPr>
          <a:xfrm>
            <a:off x="13114020" y="118110"/>
            <a:ext cx="838200" cy="4495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4795BE6-8B16-4F69-BE5C-E5466877333D}" type="TxLink">
              <a:rPr lang="en-US" sz="1100" b="1" i="0" u="none" strike="noStrike">
                <a:solidFill>
                  <a:schemeClr val="accent4">
                    <a:lumMod val="20000"/>
                    <a:lumOff val="80000"/>
                  </a:schemeClr>
                </a:solidFill>
                <a:latin typeface="Calibri"/>
                <a:ea typeface="+mn-ea"/>
                <a:cs typeface="Calibri"/>
              </a:rPr>
              <a:pPr marL="0" indent="0" algn="l"/>
              <a:t>₹ 28,887</a:t>
            </a:fld>
            <a:endParaRPr lang="en-US" sz="1100" b="1" i="0" u="none" strike="noStrike">
              <a:solidFill>
                <a:schemeClr val="accent4">
                  <a:lumMod val="20000"/>
                  <a:lumOff val="80000"/>
                </a:schemeClr>
              </a:solidFill>
              <a:latin typeface="Calibri"/>
              <a:ea typeface="+mn-ea"/>
              <a:cs typeface="Calibri"/>
            </a:endParaRPr>
          </a:p>
        </xdr:txBody>
      </xdr:sp>
      <xdr:sp macro="" textlink="">
        <xdr:nvSpPr>
          <xdr:cNvPr id="50" name="Rectangle 49">
            <a:extLst>
              <a:ext uri="{FF2B5EF4-FFF2-40B4-BE49-F238E27FC236}">
                <a16:creationId xmlns:a16="http://schemas.microsoft.com/office/drawing/2014/main" id="{66AC3539-BA27-A805-9CD1-96CF699D0290}"/>
              </a:ext>
            </a:extLst>
          </xdr:cNvPr>
          <xdr:cNvSpPr/>
        </xdr:nvSpPr>
        <xdr:spPr>
          <a:xfrm>
            <a:off x="12824460" y="419100"/>
            <a:ext cx="1097280" cy="312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Other</a:t>
            </a:r>
          </a:p>
        </xdr:txBody>
      </xdr:sp>
    </xdr:grpSp>
    <xdr:clientData/>
  </xdr:twoCellAnchor>
  <xdr:twoCellAnchor>
    <xdr:from>
      <xdr:col>0</xdr:col>
      <xdr:colOff>16234</xdr:colOff>
      <xdr:row>4</xdr:row>
      <xdr:rowOff>161013</xdr:rowOff>
    </xdr:from>
    <xdr:to>
      <xdr:col>9</xdr:col>
      <xdr:colOff>244834</xdr:colOff>
      <xdr:row>14</xdr:row>
      <xdr:rowOff>46382</xdr:rowOff>
    </xdr:to>
    <xdr:graphicFrame macro="">
      <xdr:nvGraphicFramePr>
        <xdr:cNvPr id="7" name="Chart 6">
          <a:extLst>
            <a:ext uri="{FF2B5EF4-FFF2-40B4-BE49-F238E27FC236}">
              <a16:creationId xmlns:a16="http://schemas.microsoft.com/office/drawing/2014/main" id="{40D1A356-DF92-4055-859A-A5E43A21B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6626</xdr:colOff>
      <xdr:row>13</xdr:row>
      <xdr:rowOff>99391</xdr:rowOff>
    </xdr:from>
    <xdr:to>
      <xdr:col>9</xdr:col>
      <xdr:colOff>236220</xdr:colOff>
      <xdr:row>22</xdr:row>
      <xdr:rowOff>83820</xdr:rowOff>
    </xdr:to>
    <xdr:graphicFrame macro="">
      <xdr:nvGraphicFramePr>
        <xdr:cNvPr id="9" name="Chart 8">
          <a:extLst>
            <a:ext uri="{FF2B5EF4-FFF2-40B4-BE49-F238E27FC236}">
              <a16:creationId xmlns:a16="http://schemas.microsoft.com/office/drawing/2014/main" id="{986C1FB1-2194-4A4E-B98B-29CBD0B23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573456</xdr:colOff>
      <xdr:row>0</xdr:row>
      <xdr:rowOff>120511</xdr:rowOff>
    </xdr:from>
    <xdr:to>
      <xdr:col>16</xdr:col>
      <xdr:colOff>114299</xdr:colOff>
      <xdr:row>2</xdr:row>
      <xdr:rowOff>38100</xdr:rowOff>
    </xdr:to>
    <xdr:sp macro="" textlink="'c.exp'!B11">
      <xdr:nvSpPr>
        <xdr:cNvPr id="19" name="Rectangle 18">
          <a:extLst>
            <a:ext uri="{FF2B5EF4-FFF2-40B4-BE49-F238E27FC236}">
              <a16:creationId xmlns:a16="http://schemas.microsoft.com/office/drawing/2014/main" id="{CC01938A-8D5E-F472-3C7E-3152EA5DAE56}"/>
            </a:ext>
          </a:extLst>
        </xdr:cNvPr>
        <xdr:cNvSpPr/>
      </xdr:nvSpPr>
      <xdr:spPr>
        <a:xfrm>
          <a:off x="8825916" y="120511"/>
          <a:ext cx="760043" cy="2833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2E5535E-F603-438E-BE44-B41BC7C821D3}" type="TxLink">
            <a:rPr lang="en-US" sz="1100" b="1" i="0" u="none" strike="noStrike">
              <a:solidFill>
                <a:schemeClr val="accent4">
                  <a:lumMod val="20000"/>
                  <a:lumOff val="80000"/>
                </a:schemeClr>
              </a:solidFill>
              <a:latin typeface="Calibri"/>
              <a:ea typeface="+mn-ea"/>
              <a:cs typeface="Calibri"/>
            </a:rPr>
            <a:pPr marL="0" indent="0" algn="l"/>
            <a:t>₹ 15,874</a:t>
          </a:fld>
          <a:endParaRPr lang="en-US" sz="1100" b="1" i="0" u="none" strike="noStrike">
            <a:solidFill>
              <a:schemeClr val="accent4">
                <a:lumMod val="20000"/>
                <a:lumOff val="80000"/>
              </a:schemeClr>
            </a:solidFill>
            <a:latin typeface="Calibri"/>
            <a:ea typeface="+mn-ea"/>
            <a:cs typeface="Calibri"/>
          </a:endParaRPr>
        </a:p>
      </xdr:txBody>
    </xdr:sp>
    <xdr:clientData/>
  </xdr:twoCellAnchor>
  <xdr:twoCellAnchor editAs="oneCell">
    <xdr:from>
      <xdr:col>11</xdr:col>
      <xdr:colOff>106680</xdr:colOff>
      <xdr:row>16</xdr:row>
      <xdr:rowOff>99390</xdr:rowOff>
    </xdr:from>
    <xdr:to>
      <xdr:col>14</xdr:col>
      <xdr:colOff>213360</xdr:colOff>
      <xdr:row>29</xdr:row>
      <xdr:rowOff>91439</xdr:rowOff>
    </xdr:to>
    <mc:AlternateContent xmlns:mc="http://schemas.openxmlformats.org/markup-compatibility/2006" xmlns:a14="http://schemas.microsoft.com/office/drawing/2010/main">
      <mc:Choice Requires="a14">
        <xdr:graphicFrame macro="">
          <xdr:nvGraphicFramePr>
            <xdr:cNvPr id="22" name="Months">
              <a:extLst>
                <a:ext uri="{FF2B5EF4-FFF2-40B4-BE49-F238E27FC236}">
                  <a16:creationId xmlns:a16="http://schemas.microsoft.com/office/drawing/2014/main" id="{A11E55DF-B13C-4FB6-90C3-53D94B22FE4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7185660" y="3025470"/>
              <a:ext cx="1280160" cy="2369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274320</xdr:colOff>
      <xdr:row>4</xdr:row>
      <xdr:rowOff>181570</xdr:rowOff>
    </xdr:from>
    <xdr:to>
      <xdr:col>23</xdr:col>
      <xdr:colOff>220980</xdr:colOff>
      <xdr:row>36</xdr:row>
      <xdr:rowOff>53340</xdr:rowOff>
    </xdr:to>
    <xdr:graphicFrame macro="">
      <xdr:nvGraphicFramePr>
        <xdr:cNvPr id="26" name="Chart 25">
          <a:extLst>
            <a:ext uri="{FF2B5EF4-FFF2-40B4-BE49-F238E27FC236}">
              <a16:creationId xmlns:a16="http://schemas.microsoft.com/office/drawing/2014/main" id="{CBE47637-11E2-4D2D-9A1D-D02A2653F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300824</xdr:colOff>
      <xdr:row>16</xdr:row>
      <xdr:rowOff>99060</xdr:rowOff>
    </xdr:from>
    <xdr:to>
      <xdr:col>11</xdr:col>
      <xdr:colOff>79844</xdr:colOff>
      <xdr:row>29</xdr:row>
      <xdr:rowOff>99060</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56907354-F2FC-40DE-9767-25219E3E7D2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787224" y="3025140"/>
              <a:ext cx="1371600" cy="237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22</xdr:row>
      <xdr:rowOff>114300</xdr:rowOff>
    </xdr:from>
    <xdr:to>
      <xdr:col>9</xdr:col>
      <xdr:colOff>236220</xdr:colOff>
      <xdr:row>36</xdr:row>
      <xdr:rowOff>68580</xdr:rowOff>
    </xdr:to>
    <xdr:graphicFrame macro="">
      <xdr:nvGraphicFramePr>
        <xdr:cNvPr id="13" name="Chart 12">
          <a:extLst>
            <a:ext uri="{FF2B5EF4-FFF2-40B4-BE49-F238E27FC236}">
              <a16:creationId xmlns:a16="http://schemas.microsoft.com/office/drawing/2014/main" id="{6901EB4A-9523-41CF-8584-4DB35B490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289560</xdr:colOff>
      <xdr:row>4</xdr:row>
      <xdr:rowOff>30480</xdr:rowOff>
    </xdr:from>
    <xdr:to>
      <xdr:col>14</xdr:col>
      <xdr:colOff>205740</xdr:colOff>
      <xdr:row>16</xdr:row>
      <xdr:rowOff>30480</xdr:rowOff>
    </xdr:to>
    <xdr:graphicFrame macro="">
      <xdr:nvGraphicFramePr>
        <xdr:cNvPr id="17" name="Chart 16">
          <a:extLst>
            <a:ext uri="{FF2B5EF4-FFF2-40B4-BE49-F238E27FC236}">
              <a16:creationId xmlns:a16="http://schemas.microsoft.com/office/drawing/2014/main" id="{9B53D171-1781-4773-9F0A-C21289FA4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0.32619</cdr:x>
      <cdr:y>0.40927</cdr:y>
    </cdr:from>
    <cdr:to>
      <cdr:x>0.66905</cdr:x>
      <cdr:y>0.69673</cdr:y>
    </cdr:to>
    <cdr:sp macro="" textlink="Saving!$B$8">
      <cdr:nvSpPr>
        <cdr:cNvPr id="2" name="Rectangle 1">
          <a:extLst xmlns:a="http://schemas.openxmlformats.org/drawingml/2006/main">
            <a:ext uri="{FF2B5EF4-FFF2-40B4-BE49-F238E27FC236}">
              <a16:creationId xmlns:a16="http://schemas.microsoft.com/office/drawing/2014/main" id="{141D17B5-1A01-453F-5BF0-1B1263FF5C6F}"/>
            </a:ext>
          </a:extLst>
        </cdr:cNvPr>
        <cdr:cNvSpPr/>
      </cdr:nvSpPr>
      <cdr:spPr>
        <a:xfrm xmlns:a="http://schemas.openxmlformats.org/drawingml/2006/main">
          <a:off x="1043940" y="1002648"/>
          <a:ext cx="1097280" cy="70423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100" b="0" i="0" u="none" strike="noStrike">
              <a:solidFill>
                <a:srgbClr val="000000"/>
              </a:solidFill>
              <a:latin typeface="Calibri"/>
              <a:cs typeface="Calibri"/>
            </a:rPr>
            <a:t>Income</a:t>
          </a:r>
        </a:p>
        <a:p xmlns:a="http://schemas.openxmlformats.org/drawingml/2006/main">
          <a:pPr algn="ctr"/>
          <a:fld id="{49BBBB14-F245-4C64-8AB2-6EAE1BF35493}" type="TxLink">
            <a:rPr lang="en-US" sz="1100" b="0" i="0" u="none" strike="noStrike">
              <a:solidFill>
                <a:srgbClr val="000000"/>
              </a:solidFill>
              <a:latin typeface="Calibri"/>
              <a:cs typeface="Calibri"/>
            </a:rPr>
            <a:pPr algn="ctr"/>
            <a:t>₹ 698,147</a:t>
          </a:fld>
          <a:endParaRPr lang="en-US" b="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lasha yagyaseni" refreshedDate="44801.532428472223" createdVersion="8" refreshedVersion="8" minRefreshableVersion="3" recordCount="225" xr:uid="{82B5F288-4628-4539-B1A1-8E487BBED511}">
  <cacheSource type="worksheet">
    <worksheetSource ref="A1:I226" sheet="Clean data"/>
  </cacheSource>
  <cacheFields count="10">
    <cacheField name="Date / Time" numFmtId="166">
      <sharedItems containsSemiMixedTypes="0" containsNonDate="0" containsDate="1" containsString="0" minDate="2021-01-01T21:45:00" maxDate="2021-12-30T14:10:00" count="212">
        <d v="2021-01-01T21:45:00"/>
        <d v="2021-01-01T21:46:00"/>
        <d v="2021-01-03T18:21:00"/>
        <d v="2021-01-03T18:22:00"/>
        <d v="2021-01-03T18:56:00"/>
        <d v="2021-01-03T19:50:00"/>
        <d v="2021-01-12T14:00:00"/>
        <d v="2021-01-13T17:47:00"/>
        <d v="2021-01-13T20:46:00"/>
        <d v="2021-01-14T16:56:00"/>
        <d v="2021-01-15T21:16:00"/>
        <d v="2021-01-17T18:31:00"/>
        <d v="2021-01-18T13:51:00"/>
        <d v="2021-01-18T17:10:00"/>
        <d v="2021-01-18T20:54:00"/>
        <d v="2021-01-19T14:27:00"/>
        <d v="2021-01-21T11:47:00"/>
        <d v="2021-01-21T14:22:00"/>
        <d v="2021-01-23T21:27:00"/>
        <d v="2021-01-23T21:29:00"/>
        <d v="2021-01-25T10:23:00"/>
        <d v="2021-01-26T16:52:00"/>
        <d v="2021-01-26T17:45:00"/>
        <d v="2021-01-27T13:38:00"/>
        <d v="2021-01-27T13:39:00"/>
        <d v="2021-01-27T13:41:00"/>
        <d v="2021-01-28T14:23:00"/>
        <d v="2021-01-28T21:58:00"/>
        <d v="2021-01-29T14:44:00"/>
        <d v="2021-01-30T12:28:00"/>
        <d v="2021-01-30T19:01:00"/>
        <d v="2021-01-30T19:17:00"/>
        <d v="2021-01-31T08:27:00"/>
        <d v="2021-02-01T14:16:00"/>
        <d v="2021-02-01T20:32:00"/>
        <d v="2021-02-01T20:33:00"/>
        <d v="2021-02-02T20:15:00"/>
        <d v="2021-02-03T10:11:00"/>
        <d v="2021-02-13T21:54:00"/>
        <d v="2021-02-16T16:57:00"/>
        <d v="2021-02-17T13:11:00"/>
        <d v="2021-02-18T23:01:00"/>
        <d v="2021-02-19T06:18:00"/>
        <d v="2021-02-19T06:27:00"/>
        <d v="2021-02-19T08:26:00"/>
        <d v="2021-02-19T21:35:00"/>
        <d v="2021-02-19T21:57:00"/>
        <d v="2021-02-19T23:03:00"/>
        <d v="2021-02-20T15:24:00"/>
        <d v="2021-02-21T15:38:00"/>
        <d v="2021-02-21T15:40:00"/>
        <d v="2021-02-21T22:15:00"/>
        <d v="2021-02-23T16:06:00"/>
        <d v="2021-02-23T17:35:00"/>
        <d v="2021-02-24T22:21:00"/>
        <d v="2021-02-26T01:39:00"/>
        <d v="2021-02-26T17:37:00"/>
        <d v="2021-02-27T15:29:00"/>
        <d v="2021-02-28T11:45:00"/>
        <d v="2021-02-28T11:56:00"/>
        <d v="2021-03-01T14:30:00"/>
        <d v="2021-03-01T14:31:00"/>
        <d v="2021-03-01T21:11:00"/>
        <d v="2021-03-01T21:54:00"/>
        <d v="2021-03-01T22:15:00"/>
        <d v="2021-03-02T08:59:00"/>
        <d v="2021-03-02T14:53:00"/>
        <d v="2021-03-15T21:17:00"/>
        <d v="2021-03-21T21:12:00"/>
        <d v="2021-03-22T06:33:00"/>
        <d v="2021-03-23T12:38:00"/>
        <d v="2021-03-31T08:26:00"/>
        <d v="2021-04-01T07:58:00"/>
        <d v="2021-04-01T08:01:00"/>
        <d v="2021-04-01T13:53:00"/>
        <d v="2021-04-01T22:11:00"/>
        <d v="2021-04-03T10:11:00"/>
        <d v="2021-04-19T20:45:00"/>
        <d v="2021-04-21T22:10:00"/>
        <d v="2021-04-22T06:33:00"/>
        <d v="2021-04-22T20:28:00"/>
        <d v="2021-04-25T20:46:00"/>
        <d v="2021-05-01T14:30:00"/>
        <d v="2021-05-01T14:35:00"/>
        <d v="2021-05-01T14:37:00"/>
        <d v="2021-05-01T14:39:00"/>
        <d v="2021-05-01T14:42:00"/>
        <d v="2021-05-01T14:46:00"/>
        <d v="2021-05-18T19:51:00"/>
        <d v="2021-05-21T20:23:00"/>
        <d v="2021-05-22T06:33:00"/>
        <d v="2021-05-31T08:44:00"/>
        <d v="2021-06-01T11:48:00"/>
        <d v="2021-06-01T14:22:00"/>
        <d v="2021-06-01T20:13:00"/>
        <d v="2021-06-01T20:58:00"/>
        <d v="2021-06-01T21:30:00"/>
        <d v="2021-06-02T16:40:00"/>
        <d v="2021-06-02T17:52:00"/>
        <d v="2021-06-02T17:53:00"/>
        <d v="2021-06-02T18:32:00"/>
        <d v="2021-06-02T21:20:00"/>
        <d v="2021-06-14T15:18:00"/>
        <d v="2021-06-22T06:33:00"/>
        <d v="2021-06-22T16:41:00"/>
        <d v="2021-07-01T13:51:00"/>
        <d v="2021-07-02T07:08:00"/>
        <d v="2021-07-18T12:59:00"/>
        <d v="2021-07-22T06:33:00"/>
        <d v="2021-07-23T21:29:00"/>
        <d v="2021-07-24T21:49:00"/>
        <d v="2021-07-25T13:35:00"/>
        <d v="2021-07-26T17:37:00"/>
        <d v="2021-07-27T13:38:00"/>
        <d v="2021-08-01T13:38:00"/>
        <d v="2021-08-01T13:45:00"/>
        <d v="2021-08-01T13:46:00"/>
        <d v="2021-08-02T10:37:00"/>
        <d v="2021-08-02T20:14:00"/>
        <d v="2021-08-17T08:35:00"/>
        <d v="2021-08-21T16:06:00"/>
        <d v="2021-08-24T19:15:00"/>
        <d v="2021-08-26T14:07:00"/>
        <d v="2021-08-27T21:25:00"/>
        <d v="2021-08-30T11:44:00"/>
        <d v="2021-09-02T09:18:00"/>
        <d v="2021-09-03T18:22:00"/>
        <d v="2021-09-14T16:58:00"/>
        <d v="2021-09-23T21:29:00"/>
        <d v="2021-09-23T21:41:00"/>
        <d v="2021-09-23T21:45:00"/>
        <d v="2021-09-24T14:08:00"/>
        <d v="2021-09-24T20:17:00"/>
        <d v="2021-09-25T09:20:00"/>
        <d v="2021-09-27T13:41:00"/>
        <d v="2021-10-01T14:04:00"/>
        <d v="2021-10-01T21:11:00"/>
        <d v="2021-10-01T21:54:00"/>
        <d v="2021-10-02T09:18:00"/>
        <d v="2021-10-02T20:15:00"/>
        <d v="2021-10-14T21:03:00"/>
        <d v="2021-10-16T10:42:00"/>
        <d v="2021-10-18T21:01:00"/>
        <d v="2021-10-27T12:33:00"/>
        <d v="2021-10-30T11:45:00"/>
        <d v="2021-10-30T12:38:00"/>
        <d v="2021-11-01T14:07:00"/>
        <d v="2021-11-02T09:18:00"/>
        <d v="2021-11-02T22:41:00"/>
        <d v="2021-11-13T19:10:00"/>
        <d v="2021-11-14T16:54:00"/>
        <d v="2021-11-14T16:55:00"/>
        <d v="2021-11-14T16:56:00"/>
        <d v="2021-11-18T12:59:00"/>
        <d v="2021-11-27T18:41:00"/>
        <d v="2021-11-27T22:34:00"/>
        <d v="2021-11-27T23:14:00"/>
        <d v="2021-11-28T13:10:00"/>
        <d v="2021-11-28T19:59:00"/>
        <d v="2021-11-29T09:29:00"/>
        <d v="2021-11-29T20:09:00"/>
        <d v="2021-11-29T20:47:00"/>
        <d v="2021-11-29T21:56:00"/>
        <d v="2021-11-30T10:11:00"/>
        <d v="2021-11-30T14:17:00"/>
        <d v="2021-11-30T14:24:00"/>
        <d v="2021-12-01T13:25:00"/>
        <d v="2021-12-01T22:44:00"/>
        <d v="2021-12-02T14:47:00"/>
        <d v="2021-12-02T14:48:00"/>
        <d v="2021-12-02T16:04:00"/>
        <d v="2021-12-12T21:47:00"/>
        <d v="2021-12-14T10:33:00"/>
        <d v="2021-12-14T21:21:00"/>
        <d v="2021-12-14T23:54:00"/>
        <d v="2021-12-16T13:38:00"/>
        <d v="2021-12-16T18:35:00"/>
        <d v="2021-12-16T18:44:00"/>
        <d v="2021-12-17T14:45:00"/>
        <d v="2021-12-17T18:54:00"/>
        <d v="2021-12-18T14:19:00"/>
        <d v="2021-12-18T19:52:00"/>
        <d v="2021-12-18T21:00:00"/>
        <d v="2021-12-18T21:01:00"/>
        <d v="2021-12-19T15:51:00"/>
        <d v="2021-12-20T09:46:00"/>
        <d v="2021-12-20T13:35:00"/>
        <d v="2021-12-20T15:29:00"/>
        <d v="2021-12-20T16:55:00"/>
        <d v="2021-12-20T19:22:00"/>
        <d v="2021-12-20T19:23:00"/>
        <d v="2021-12-21T11:43:00"/>
        <d v="2021-12-21T14:02:00"/>
        <d v="2021-12-21T20:53:00"/>
        <d v="2021-12-23T13:51:00"/>
        <d v="2021-12-23T16:31:00"/>
        <d v="2021-12-24T14:35:00"/>
        <d v="2021-12-25T13:32:00"/>
        <d v="2021-12-25T15:35:00"/>
        <d v="2021-12-25T17:01:00"/>
        <d v="2021-12-25T19:50:00"/>
        <d v="2021-12-25T22:53:00"/>
        <d v="2021-12-27T12:33:00"/>
        <d v="2021-12-27T13:44:00"/>
        <d v="2021-12-27T13:45:00"/>
        <d v="2021-12-28T13:42:00"/>
        <d v="2021-12-30T11:45:00"/>
        <d v="2021-12-30T12:37:00"/>
        <d v="2021-12-30T12:43:00"/>
        <d v="2021-12-30T13:36:00"/>
        <d v="2021-12-30T13:56:00"/>
        <d v="2021-12-30T14:10:00"/>
      </sharedItems>
      <fieldGroup par="9" base="0">
        <rangePr groupBy="days" startDate="2021-01-01T21:45:00" endDate="2021-12-30T14:10:00"/>
        <groupItems count="368">
          <s v="&lt;01-01-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1"/>
        </groupItems>
      </fieldGroup>
    </cacheField>
    <cacheField name="Mode" numFmtId="0">
      <sharedItems/>
    </cacheField>
    <cacheField name="Category" numFmtId="0">
      <sharedItems count="8">
        <s v="Allowance"/>
        <s v="Food"/>
        <s v="Other"/>
        <s v="Household"/>
        <s v="Transportation"/>
        <s v="apparel"/>
        <s v="salary"/>
        <s v="Education"/>
      </sharedItems>
    </cacheField>
    <cacheField name="Sub category" numFmtId="0">
      <sharedItems/>
    </cacheField>
    <cacheField name="Income/Expense" numFmtId="0">
      <sharedItems count="2">
        <s v="Income"/>
        <s v="Expense"/>
      </sharedItems>
    </cacheField>
    <cacheField name="Debit/Credit" numFmtId="0">
      <sharedItems containsSemiMixedTypes="0" containsString="0" containsNumber="1" minValue="8" maxValue="55530"/>
    </cacheField>
    <cacheField name="Amount" numFmtId="0">
      <sharedItems containsSemiMixedTypes="0" containsString="0" containsNumber="1" minValue="-14000" maxValue="55530"/>
    </cacheField>
    <cacheField name="Expense" numFmtId="0">
      <sharedItems containsSemiMixedTypes="0" containsString="0" containsNumber="1" minValue="0" maxValue="14000"/>
    </cacheField>
    <cacheField name="Income" numFmtId="0">
      <sharedItems containsSemiMixedTypes="0" containsString="0" containsNumber="1" containsInteger="1" minValue="0" maxValue="55530"/>
    </cacheField>
    <cacheField name="Months" numFmtId="0" databaseField="0">
      <fieldGroup base="0">
        <rangePr groupBy="months" startDate="2021-01-01T21:45:00" endDate="2021-12-30T14:10:00"/>
        <groupItems count="14">
          <s v="&lt;01-01-21"/>
          <s v="Jan"/>
          <s v="Feb"/>
          <s v="Mar"/>
          <s v="Apr"/>
          <s v="May"/>
          <s v="Jun"/>
          <s v="Jul"/>
          <s v="Aug"/>
          <s v="Sep"/>
          <s v="Oct"/>
          <s v="Nov"/>
          <s v="Dec"/>
          <s v="&gt;30-12-21"/>
        </groupItems>
      </fieldGroup>
    </cacheField>
  </cacheFields>
  <extLst>
    <ext xmlns:x14="http://schemas.microsoft.com/office/spreadsheetml/2009/9/main" uri="{725AE2AE-9491-48be-B2B4-4EB974FC3084}">
      <x14:pivotCacheDefinition pivotCacheId="170034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x v="0"/>
    <s v="CUB - online payment"/>
    <x v="0"/>
    <s v="From dad"/>
    <x v="0"/>
    <n v="8000"/>
    <n v="8000"/>
    <n v="0"/>
    <n v="8000"/>
  </r>
  <r>
    <x v="1"/>
    <s v="CUB - online payment"/>
    <x v="1"/>
    <s v="Snacks"/>
    <x v="1"/>
    <n v="85"/>
    <n v="-85"/>
    <n v="85"/>
    <n v="0"/>
  </r>
  <r>
    <x v="2"/>
    <s v="CUB - online payment"/>
    <x v="2"/>
    <s v="From dad"/>
    <x v="0"/>
    <n v="500"/>
    <n v="500"/>
    <n v="0"/>
    <n v="500"/>
  </r>
  <r>
    <x v="3"/>
    <s v="CUB - online payment"/>
    <x v="3"/>
    <s v="Stuffs"/>
    <x v="1"/>
    <n v="6667"/>
    <n v="-6667"/>
    <n v="6667"/>
    <n v="0"/>
  </r>
  <r>
    <x v="4"/>
    <s v="CUB - online payment"/>
    <x v="4"/>
    <s v="Metro"/>
    <x v="1"/>
    <n v="30"/>
    <n v="-30"/>
    <n v="30"/>
    <n v="0"/>
  </r>
  <r>
    <x v="5"/>
    <s v="CUB - online payment"/>
    <x v="1"/>
    <s v="Dinner"/>
    <x v="1"/>
    <n v="78"/>
    <n v="-78"/>
    <n v="78"/>
    <n v="0"/>
  </r>
  <r>
    <x v="6"/>
    <s v="CUB - online payment"/>
    <x v="1"/>
    <s v="Lunch with company"/>
    <x v="1"/>
    <n v="1460"/>
    <n v="-1460"/>
    <n v="1460"/>
    <n v="0"/>
  </r>
  <r>
    <x v="7"/>
    <s v="CUB - online payment"/>
    <x v="4"/>
    <s v="Rapido to pg"/>
    <x v="1"/>
    <n v="43"/>
    <n v="-43"/>
    <n v="43"/>
    <n v="0"/>
  </r>
  <r>
    <x v="8"/>
    <s v="CUB - online payment"/>
    <x v="1"/>
    <s v="Dinner"/>
    <x v="1"/>
    <n v="66"/>
    <n v="-66"/>
    <n v="66"/>
    <n v="0"/>
  </r>
  <r>
    <x v="9"/>
    <s v="CUB - online payment"/>
    <x v="2"/>
    <s v="Gundan + prasanna"/>
    <x v="0"/>
    <n v="340"/>
    <n v="340"/>
    <n v="0"/>
    <n v="340"/>
  </r>
  <r>
    <x v="10"/>
    <s v="CUB - online payment"/>
    <x v="2"/>
    <s v="From dad"/>
    <x v="0"/>
    <n v="1500"/>
    <n v="1500"/>
    <n v="0"/>
    <n v="1500"/>
  </r>
  <r>
    <x v="10"/>
    <s v="CUB - online payment"/>
    <x v="1"/>
    <s v="Snacks"/>
    <x v="1"/>
    <n v="70"/>
    <n v="-70"/>
    <n v="70"/>
    <n v="0"/>
  </r>
  <r>
    <x v="11"/>
    <s v="CUB - online payment"/>
    <x v="1"/>
    <s v="Eve snack"/>
    <x v="1"/>
    <n v="1100"/>
    <n v="-1100"/>
    <n v="1100"/>
    <n v="0"/>
  </r>
  <r>
    <x v="12"/>
    <s v="CUB - online payment"/>
    <x v="1"/>
    <s v="Lunch with company"/>
    <x v="1"/>
    <n v="148"/>
    <n v="-148"/>
    <n v="148"/>
    <n v="0"/>
  </r>
  <r>
    <x v="13"/>
    <s v="CUB - online payment"/>
    <x v="1"/>
    <s v="Snack with preethi"/>
    <x v="1"/>
    <n v="59"/>
    <n v="-59"/>
    <n v="59"/>
    <n v="0"/>
  </r>
  <r>
    <x v="14"/>
    <s v="CUB - online payment"/>
    <x v="1"/>
    <s v="Dinner"/>
    <x v="1"/>
    <n v="301.14999999999998"/>
    <n v="-301.14999999999998"/>
    <n v="301.14999999999998"/>
    <n v="0"/>
  </r>
  <r>
    <x v="15"/>
    <s v="CUB - online payment"/>
    <x v="1"/>
    <s v="Lunch + chocolate for preethi"/>
    <x v="1"/>
    <n v="171"/>
    <n v="-171"/>
    <n v="171"/>
    <n v="0"/>
  </r>
  <r>
    <x v="16"/>
    <s v="CUB - online payment"/>
    <x v="2"/>
    <s v="From vicky"/>
    <x v="0"/>
    <n v="200"/>
    <n v="200"/>
    <n v="0"/>
    <n v="200"/>
  </r>
  <r>
    <x v="16"/>
    <s v="CUB - online payment"/>
    <x v="1"/>
    <s v="Snacks"/>
    <x v="1"/>
    <n v="37"/>
    <n v="-37"/>
    <n v="37"/>
    <n v="0"/>
  </r>
  <r>
    <x v="17"/>
    <s v="CUB - online payment"/>
    <x v="1"/>
    <s v="Lunch with company"/>
    <x v="1"/>
    <n v="188"/>
    <n v="-188"/>
    <n v="188"/>
    <n v="0"/>
  </r>
  <r>
    <x v="18"/>
    <s v="CUB - online payment"/>
    <x v="2"/>
    <s v="From dad"/>
    <x v="0"/>
    <n v="2000"/>
    <n v="2000"/>
    <n v="0"/>
    <n v="2000"/>
  </r>
  <r>
    <x v="18"/>
    <s v="CUB - online payment"/>
    <x v="1"/>
    <s v="Snacks with preethi and azar"/>
    <x v="1"/>
    <n v="176"/>
    <n v="-176"/>
    <n v="176"/>
    <n v="0"/>
  </r>
  <r>
    <x v="18"/>
    <s v="CUB - online payment"/>
    <x v="5"/>
    <s v="Badminton"/>
    <x v="1"/>
    <n v="200"/>
    <n v="-200"/>
    <n v="200"/>
    <n v="0"/>
  </r>
  <r>
    <x v="19"/>
    <s v="CUB - online payment"/>
    <x v="2"/>
    <s v="From vicky"/>
    <x v="0"/>
    <n v="310"/>
    <n v="310"/>
    <n v="0"/>
    <n v="310"/>
  </r>
  <r>
    <x v="20"/>
    <s v="CUB - online payment"/>
    <x v="1"/>
    <s v="Lemon tea"/>
    <x v="1"/>
    <n v="18"/>
    <n v="-18"/>
    <n v="18"/>
    <n v="0"/>
  </r>
  <r>
    <x v="21"/>
    <s v="CUB - online payment"/>
    <x v="1"/>
    <s v="Paani poori"/>
    <x v="1"/>
    <n v="25"/>
    <n v="-25"/>
    <n v="25"/>
    <n v="0"/>
  </r>
  <r>
    <x v="22"/>
    <s v="CUB - online payment"/>
    <x v="2"/>
    <s v="Vishnu 100 gowdham 25"/>
    <x v="0"/>
    <n v="125"/>
    <n v="125"/>
    <n v="0"/>
    <n v="125"/>
  </r>
  <r>
    <x v="22"/>
    <s v="CUB - online payment"/>
    <x v="1"/>
    <s v="Snacks"/>
    <x v="1"/>
    <n v="115"/>
    <n v="-115"/>
    <n v="115"/>
    <n v="0"/>
  </r>
  <r>
    <x v="23"/>
    <s v="CUB - online payment"/>
    <x v="6"/>
    <s v="office"/>
    <x v="0"/>
    <n v="55000"/>
    <n v="55000"/>
    <n v="0"/>
    <n v="55000"/>
  </r>
  <r>
    <x v="24"/>
    <s v="CUB - online payment"/>
    <x v="1"/>
    <s v="Zinger box meal"/>
    <x v="1"/>
    <n v="279"/>
    <n v="-279"/>
    <n v="279"/>
    <n v="0"/>
  </r>
  <r>
    <x v="25"/>
    <s v="CUB - online payment"/>
    <x v="2"/>
    <s v="To vishnu"/>
    <x v="1"/>
    <n v="1100"/>
    <n v="-1100"/>
    <n v="1100"/>
    <n v="0"/>
  </r>
  <r>
    <x v="26"/>
    <s v="CUB - online payment"/>
    <x v="1"/>
    <s v="Lunch with company"/>
    <x v="1"/>
    <n v="138"/>
    <n v="-138"/>
    <n v="138"/>
    <n v="0"/>
  </r>
  <r>
    <x v="27"/>
    <s v="CUB - online payment"/>
    <x v="1"/>
    <s v="Banana"/>
    <x v="1"/>
    <n v="10"/>
    <n v="-10"/>
    <n v="10"/>
    <n v="0"/>
  </r>
  <r>
    <x v="28"/>
    <s v="CUB - online payment"/>
    <x v="2"/>
    <s v="Sent to barath"/>
    <x v="1"/>
    <n v="100"/>
    <n v="-100"/>
    <n v="100"/>
    <n v="0"/>
  </r>
  <r>
    <x v="29"/>
    <s v="CUB - online payment"/>
    <x v="1"/>
    <s v="Brunch"/>
    <x v="1"/>
    <n v="105"/>
    <n v="-105"/>
    <n v="105"/>
    <n v="0"/>
  </r>
  <r>
    <x v="30"/>
    <s v="CUB - online payment"/>
    <x v="1"/>
    <s v="Cycle gap "/>
    <x v="1"/>
    <n v="120"/>
    <n v="-120"/>
    <n v="120"/>
    <n v="0"/>
  </r>
  <r>
    <x v="31"/>
    <s v="CUB - online payment"/>
    <x v="1"/>
    <s v="Dinner"/>
    <x v="1"/>
    <n v="155"/>
    <n v="-155"/>
    <n v="155"/>
    <n v="0"/>
  </r>
  <r>
    <x v="32"/>
    <s v="CUB - online payment"/>
    <x v="2"/>
    <s v="To vicky"/>
    <x v="1"/>
    <n v="200"/>
    <n v="-200"/>
    <n v="200"/>
    <n v="0"/>
  </r>
  <r>
    <x v="33"/>
    <s v="CUB - online payment"/>
    <x v="4"/>
    <s v="Train to vnr"/>
    <x v="1"/>
    <n v="725"/>
    <n v="-725"/>
    <n v="725"/>
    <n v="0"/>
  </r>
  <r>
    <x v="34"/>
    <s v="CUB - online payment"/>
    <x v="1"/>
    <s v="Dinner with barath"/>
    <x v="1"/>
    <n v="200"/>
    <n v="-200"/>
    <n v="200"/>
    <n v="0"/>
  </r>
  <r>
    <x v="35"/>
    <s v="CUB - online payment"/>
    <x v="2"/>
    <s v="Tablet to gowdham"/>
    <x v="1"/>
    <n v="8"/>
    <n v="-8"/>
    <n v="8"/>
    <n v="0"/>
  </r>
  <r>
    <x v="36"/>
    <s v="CUB - online payment"/>
    <x v="1"/>
    <s v="Parotta"/>
    <x v="1"/>
    <n v="120"/>
    <n v="-120"/>
    <n v="120"/>
    <n v="0"/>
  </r>
  <r>
    <x v="37"/>
    <s v="CUB - online payment"/>
    <x v="1"/>
    <s v="Brownie"/>
    <x v="1"/>
    <n v="50"/>
    <n v="-50"/>
    <n v="50"/>
    <n v="0"/>
  </r>
  <r>
    <x v="38"/>
    <s v="CUB - online payment"/>
    <x v="5"/>
    <s v="Games "/>
    <x v="1"/>
    <n v="100"/>
    <n v="-100"/>
    <n v="100"/>
    <n v="0"/>
  </r>
  <r>
    <x v="39"/>
    <s v="CUB - online payment"/>
    <x v="1"/>
    <s v="Kfc "/>
    <x v="1"/>
    <n v="475"/>
    <n v="-475"/>
    <n v="475"/>
    <n v="0"/>
  </r>
  <r>
    <x v="39"/>
    <s v="CUB - online payment"/>
    <x v="1"/>
    <s v="Side dishes"/>
    <x v="1"/>
    <n v="165"/>
    <n v="-165"/>
    <n v="165"/>
    <n v="0"/>
  </r>
  <r>
    <x v="40"/>
    <s v="CUB - online payment"/>
    <x v="1"/>
    <s v="Lunch"/>
    <x v="1"/>
    <n v="80"/>
    <n v="-80"/>
    <n v="80"/>
    <n v="0"/>
  </r>
  <r>
    <x v="41"/>
    <s v="CUB - online payment"/>
    <x v="1"/>
    <s v="Kfc dinner"/>
    <x v="1"/>
    <n v="348"/>
    <n v="-348"/>
    <n v="348"/>
    <n v="0"/>
  </r>
  <r>
    <x v="42"/>
    <s v="CUB - online payment"/>
    <x v="4"/>
    <s v="To egmore"/>
    <x v="1"/>
    <n v="2709"/>
    <n v="-2709"/>
    <n v="2709"/>
    <n v="0"/>
  </r>
  <r>
    <x v="43"/>
    <s v="CUB - online payment"/>
    <x v="2"/>
    <s v="To auto anna"/>
    <x v="1"/>
    <n v="50"/>
    <n v="-50"/>
    <n v="50"/>
    <n v="0"/>
  </r>
  <r>
    <x v="44"/>
    <s v="CUB - online payment"/>
    <x v="4"/>
    <s v="Metro"/>
    <x v="1"/>
    <n v="60"/>
    <n v="-60"/>
    <n v="60"/>
    <n v="0"/>
  </r>
  <r>
    <x v="45"/>
    <s v="CUB - online payment"/>
    <x v="4"/>
    <s v="Bus ticket"/>
    <x v="1"/>
    <n v="1575"/>
    <n v="-1575"/>
    <n v="1575"/>
    <n v="0"/>
  </r>
  <r>
    <x v="46"/>
    <s v="CUB - online payment"/>
    <x v="1"/>
    <s v="Snacks"/>
    <x v="1"/>
    <n v="250"/>
    <n v="-250"/>
    <n v="250"/>
    <n v="0"/>
  </r>
  <r>
    <x v="47"/>
    <s v="CUB - online payment"/>
    <x v="1"/>
    <s v="Random stuff for drinks"/>
    <x v="1"/>
    <n v="111"/>
    <n v="-111"/>
    <n v="111"/>
    <n v="0"/>
  </r>
  <r>
    <x v="48"/>
    <s v="CUB - online payment"/>
    <x v="1"/>
    <s v="Lunch"/>
    <x v="1"/>
    <n v="200"/>
    <n v="-200"/>
    <n v="200"/>
    <n v="0"/>
  </r>
  <r>
    <x v="49"/>
    <s v="CUB - online payment"/>
    <x v="4"/>
    <s v="Train cbe to chn"/>
    <x v="1"/>
    <n v="201.8"/>
    <n v="-201.8"/>
    <n v="201.8"/>
    <n v="0"/>
  </r>
  <r>
    <x v="50"/>
    <s v="CUB - online payment"/>
    <x v="3"/>
    <s v="Stuffs"/>
    <x v="1"/>
    <n v="3336"/>
    <n v="-3336"/>
    <n v="3336"/>
    <n v="0"/>
  </r>
  <r>
    <x v="51"/>
    <s v="CUB - online payment"/>
    <x v="4"/>
    <s v="It better be worth it"/>
    <x v="1"/>
    <n v="1300"/>
    <n v="-1300"/>
    <n v="1300"/>
    <n v="0"/>
  </r>
  <r>
    <x v="52"/>
    <s v="CUB - online payment"/>
    <x v="1"/>
    <s v="Eggs"/>
    <x v="1"/>
    <n v="83"/>
    <n v="-83"/>
    <n v="83"/>
    <n v="0"/>
  </r>
  <r>
    <x v="53"/>
    <s v="CUB - online payment"/>
    <x v="5"/>
    <s v="Hoodie for gobi"/>
    <x v="1"/>
    <n v="3999"/>
    <n v="-3999"/>
    <n v="3999"/>
    <n v="0"/>
  </r>
  <r>
    <x v="54"/>
    <s v="CUB - online payment"/>
    <x v="1"/>
    <s v="Creamstone"/>
    <x v="1"/>
    <n v="289"/>
    <n v="-289"/>
    <n v="289"/>
    <n v="0"/>
  </r>
  <r>
    <x v="55"/>
    <s v="CUB - online payment"/>
    <x v="1"/>
    <s v="Tea lights"/>
    <x v="1"/>
    <n v="84"/>
    <n v="-84"/>
    <n v="84"/>
    <n v="0"/>
  </r>
  <r>
    <x v="56"/>
    <s v="CUB - online payment"/>
    <x v="2"/>
    <s v="To karthi"/>
    <x v="1"/>
    <n v="100"/>
    <n v="-100"/>
    <n v="100"/>
    <n v="0"/>
  </r>
  <r>
    <x v="57"/>
    <s v="CUB - online payment"/>
    <x v="1"/>
    <s v="Lunch"/>
    <x v="1"/>
    <n v="243"/>
    <n v="-243"/>
    <n v="243"/>
    <n v="0"/>
  </r>
  <r>
    <x v="58"/>
    <s v="CUB - online payment"/>
    <x v="6"/>
    <s v="office"/>
    <x v="0"/>
    <n v="55000"/>
    <n v="55000"/>
    <n v="0"/>
    <n v="55000"/>
  </r>
  <r>
    <x v="59"/>
    <s v="CUB - online payment"/>
    <x v="1"/>
    <s v="Pizza"/>
    <x v="1"/>
    <n v="339.15"/>
    <n v="-339.15"/>
    <n v="339.15"/>
    <n v="0"/>
  </r>
  <r>
    <x v="60"/>
    <s v="CUB - online payment"/>
    <x v="2"/>
    <s v="From abi"/>
    <x v="0"/>
    <n v="300"/>
    <n v="300"/>
    <n v="0"/>
    <n v="300"/>
  </r>
  <r>
    <x v="61"/>
    <s v="CUB - online payment"/>
    <x v="1"/>
    <s v="Lunch unlimited nv"/>
    <x v="1"/>
    <n v="300"/>
    <n v="-300"/>
    <n v="300"/>
    <n v="0"/>
  </r>
  <r>
    <x v="62"/>
    <s v="CUB - online payment"/>
    <x v="2"/>
    <s v="From shakur"/>
    <x v="0"/>
    <n v="1140"/>
    <n v="1140"/>
    <n v="0"/>
    <n v="1140"/>
  </r>
  <r>
    <x v="63"/>
    <s v="CUB - online payment"/>
    <x v="2"/>
    <s v="From barath"/>
    <x v="0"/>
    <n v="201"/>
    <n v="201"/>
    <n v="0"/>
    <n v="201"/>
  </r>
  <r>
    <x v="64"/>
    <s v="CUB - online payment"/>
    <x v="1"/>
    <s v="Dairy milk"/>
    <x v="1"/>
    <n v="10"/>
    <n v="-10"/>
    <n v="10"/>
    <n v="0"/>
  </r>
  <r>
    <x v="65"/>
    <s v="CUB - online payment"/>
    <x v="2"/>
    <s v="To gowdham"/>
    <x v="1"/>
    <n v="150"/>
    <n v="-150"/>
    <n v="150"/>
    <n v="0"/>
  </r>
  <r>
    <x v="66"/>
    <s v="CUB - online payment"/>
    <x v="1"/>
    <s v="Good soup"/>
    <x v="1"/>
    <n v="50"/>
    <n v="-50"/>
    <n v="50"/>
    <n v="0"/>
  </r>
  <r>
    <x v="67"/>
    <s v="CUB - online payment"/>
    <x v="4"/>
    <s v="Bus to Bangalore"/>
    <x v="1"/>
    <n v="1365"/>
    <n v="-1365"/>
    <n v="1365"/>
    <n v="0"/>
  </r>
  <r>
    <x v="68"/>
    <s v="CUB - online payment"/>
    <x v="6"/>
    <s v="office"/>
    <x v="0"/>
    <n v="55000"/>
    <n v="55000"/>
    <n v="0"/>
    <n v="55000"/>
  </r>
  <r>
    <x v="69"/>
    <s v="CUB - online payment"/>
    <x v="3"/>
    <s v="Stuffs"/>
    <x v="1"/>
    <n v="5120"/>
    <n v="-5120"/>
    <n v="5120"/>
    <n v="0"/>
  </r>
  <r>
    <x v="70"/>
    <s v="CUB - online payment"/>
    <x v="5"/>
    <s v="Earphone"/>
    <x v="1"/>
    <n v="3997"/>
    <n v="-3997"/>
    <n v="3997"/>
    <n v="0"/>
  </r>
  <r>
    <x v="71"/>
    <s v="CUB - online payment"/>
    <x v="4"/>
    <s v="To ksr station"/>
    <x v="1"/>
    <n v="153"/>
    <n v="-153"/>
    <n v="153"/>
    <n v="0"/>
  </r>
  <r>
    <x v="72"/>
    <s v="CUB - online payment"/>
    <x v="1"/>
    <s v="Sent to preethi"/>
    <x v="1"/>
    <n v="107"/>
    <n v="-107"/>
    <n v="107"/>
    <n v="0"/>
  </r>
  <r>
    <x v="73"/>
    <s v="CUB - online payment"/>
    <x v="2"/>
    <s v="To vicky"/>
    <x v="1"/>
    <n v="80"/>
    <n v="-80"/>
    <n v="80"/>
    <n v="0"/>
  </r>
  <r>
    <x v="74"/>
    <s v="CUB - online payment"/>
    <x v="1"/>
    <s v="Lunch with company"/>
    <x v="1"/>
    <n v="106"/>
    <n v="-106"/>
    <n v="106"/>
    <n v="0"/>
  </r>
  <r>
    <x v="75"/>
    <s v="CUB - online payment"/>
    <x v="7"/>
    <s v="Arrear and reval fee"/>
    <x v="1"/>
    <n v="14000"/>
    <n v="-14000"/>
    <n v="14000"/>
    <n v="0"/>
  </r>
  <r>
    <x v="76"/>
    <s v="CUB - online payment"/>
    <x v="2"/>
    <s v="To lended people"/>
    <x v="1"/>
    <n v="300"/>
    <n v="-300"/>
    <n v="300"/>
    <n v="0"/>
  </r>
  <r>
    <x v="77"/>
    <s v="CUB - online payment"/>
    <x v="4"/>
    <s v="Took from sbi"/>
    <x v="1"/>
    <n v="200"/>
    <n v="-200"/>
    <n v="200"/>
    <n v="0"/>
  </r>
  <r>
    <x v="77"/>
    <s v="CUB - online payment"/>
    <x v="1"/>
    <s v="Ramen with gobi"/>
    <x v="1"/>
    <n v="380"/>
    <n v="-380"/>
    <n v="380"/>
    <n v="0"/>
  </r>
  <r>
    <x v="78"/>
    <s v="CUB - online payment"/>
    <x v="6"/>
    <s v="office"/>
    <x v="0"/>
    <n v="55000"/>
    <n v="55000"/>
    <n v="0"/>
    <n v="55000"/>
  </r>
  <r>
    <x v="79"/>
    <s v="CUB - online payment"/>
    <x v="3"/>
    <s v="Stuffs"/>
    <x v="1"/>
    <n v="5180"/>
    <n v="-5180"/>
    <n v="5180"/>
    <n v="0"/>
  </r>
  <r>
    <x v="80"/>
    <s v="CUB - online payment"/>
    <x v="1"/>
    <s v="Shawarma"/>
    <x v="1"/>
    <n v="80"/>
    <n v="-80"/>
    <n v="80"/>
    <n v="0"/>
  </r>
  <r>
    <x v="81"/>
    <s v="CUB - online payment"/>
    <x v="4"/>
    <s v="Cab"/>
    <x v="1"/>
    <n v="306"/>
    <n v="-306"/>
    <n v="306"/>
    <n v="0"/>
  </r>
  <r>
    <x v="82"/>
    <s v="CUB - online payment"/>
    <x v="1"/>
    <s v="Lunch with company"/>
    <x v="1"/>
    <n v="388"/>
    <n v="-388"/>
    <n v="388"/>
    <n v="0"/>
  </r>
  <r>
    <x v="83"/>
    <s v="CUB - online payment"/>
    <x v="4"/>
    <s v="Refund for bus ticket"/>
    <x v="1"/>
    <n v="600"/>
    <n v="-600"/>
    <n v="600"/>
    <n v="0"/>
  </r>
  <r>
    <x v="84"/>
    <s v="CUB - online payment"/>
    <x v="2"/>
    <s v="To abijith and to vicky lend money returned"/>
    <x v="1"/>
    <n v="500"/>
    <n v="-500"/>
    <n v="500"/>
    <n v="0"/>
  </r>
  <r>
    <x v="85"/>
    <s v="CUB - online payment"/>
    <x v="2"/>
    <s v="To gobi 1st 1/4th"/>
    <x v="1"/>
    <n v="500"/>
    <n v="-500"/>
    <n v="500"/>
    <n v="0"/>
  </r>
  <r>
    <x v="86"/>
    <s v="CUB - online payment"/>
    <x v="2"/>
    <s v="Lended money returned to kumara"/>
    <x v="1"/>
    <n v="30"/>
    <n v="-30"/>
    <n v="30"/>
    <n v="0"/>
  </r>
  <r>
    <x v="86"/>
    <s v="CUB - online payment"/>
    <x v="1"/>
    <s v="Jan 2nd with shakur and barath"/>
    <x v="1"/>
    <n v="354"/>
    <n v="-354"/>
    <n v="354"/>
    <n v="0"/>
  </r>
  <r>
    <x v="87"/>
    <s v="CUB - online payment"/>
    <x v="2"/>
    <s v="Lended money returned to vishnu"/>
    <x v="1"/>
    <n v="40"/>
    <n v="-40"/>
    <n v="40"/>
    <n v="0"/>
  </r>
  <r>
    <x v="88"/>
    <s v="CUB - online payment"/>
    <x v="5"/>
    <s v="Spiderman "/>
    <x v="1"/>
    <n v="1363.72"/>
    <n v="-1363.72"/>
    <n v="1363.72"/>
    <n v="0"/>
  </r>
  <r>
    <x v="89"/>
    <s v="CUB - online payment"/>
    <x v="6"/>
    <s v="office"/>
    <x v="0"/>
    <n v="55000"/>
    <n v="55000"/>
    <n v="0"/>
    <n v="55000"/>
  </r>
  <r>
    <x v="90"/>
    <s v="CUB - online payment"/>
    <x v="3"/>
    <s v="Stuffs"/>
    <x v="1"/>
    <n v="5120"/>
    <n v="-5120"/>
    <n v="5120"/>
    <n v="0"/>
  </r>
  <r>
    <x v="91"/>
    <s v="CUB - online payment"/>
    <x v="4"/>
    <s v="Vnr to apk"/>
    <x v="1"/>
    <n v="50"/>
    <n v="-50"/>
    <n v="50"/>
    <n v="0"/>
  </r>
  <r>
    <x v="92"/>
    <s v="CUB - online payment"/>
    <x v="4"/>
    <s v="Rapido to pg"/>
    <x v="1"/>
    <n v="429"/>
    <n v="-429"/>
    <n v="429"/>
    <n v="0"/>
  </r>
  <r>
    <x v="93"/>
    <s v="CUB - online payment"/>
    <x v="1"/>
    <s v="Bingo"/>
    <x v="1"/>
    <n v="10"/>
    <n v="-10"/>
    <n v="10"/>
    <n v="0"/>
  </r>
  <r>
    <x v="94"/>
    <s v="CUB - online payment"/>
    <x v="1"/>
    <s v="Dinner with roommate"/>
    <x v="1"/>
    <n v="877.81"/>
    <n v="-877.81"/>
    <n v="877.81"/>
    <n v="0"/>
  </r>
  <r>
    <x v="95"/>
    <s v="CUB - online payment"/>
    <x v="1"/>
    <s v="Ketch up"/>
    <x v="1"/>
    <n v="200"/>
    <n v="-200"/>
    <n v="200"/>
    <n v="0"/>
  </r>
  <r>
    <x v="96"/>
    <s v="CUB - online payment"/>
    <x v="2"/>
    <s v="From barath and shakur"/>
    <x v="0"/>
    <n v="440"/>
    <n v="440"/>
    <n v="0"/>
    <n v="440"/>
  </r>
  <r>
    <x v="97"/>
    <s v="CUB - online payment"/>
    <x v="2"/>
    <s v="To gobi"/>
    <x v="1"/>
    <n v="4500"/>
    <n v="-4500"/>
    <n v="4500"/>
    <n v="0"/>
  </r>
  <r>
    <x v="98"/>
    <s v="CUB - online payment"/>
    <x v="4"/>
    <s v="To chennai"/>
    <x v="1"/>
    <n v="1000"/>
    <n v="-1000"/>
    <n v="1000"/>
    <n v="0"/>
  </r>
  <r>
    <x v="99"/>
    <s v="CUB - online payment"/>
    <x v="1"/>
    <s v="To kumara"/>
    <x v="1"/>
    <n v="150"/>
    <n v="-150"/>
    <n v="150"/>
    <n v="0"/>
  </r>
  <r>
    <x v="100"/>
    <s v="CUB - online payment"/>
    <x v="1"/>
    <s v="Cakepark"/>
    <x v="1"/>
    <n v="125"/>
    <n v="-125"/>
    <n v="125"/>
    <n v="0"/>
  </r>
  <r>
    <x v="101"/>
    <s v="CUB - online payment"/>
    <x v="1"/>
    <s v="Dinner with aravind and buddies"/>
    <x v="1"/>
    <n v="491"/>
    <n v="-491"/>
    <n v="491"/>
    <n v="0"/>
  </r>
  <r>
    <x v="102"/>
    <s v="CUB - online payment"/>
    <x v="1"/>
    <s v="Snacks"/>
    <x v="1"/>
    <n v="749"/>
    <n v="-749"/>
    <n v="749"/>
    <n v="0"/>
  </r>
  <r>
    <x v="103"/>
    <s v="CUB - online payment"/>
    <x v="3"/>
    <s v="Stuffs"/>
    <x v="1"/>
    <n v="4120"/>
    <n v="-4120"/>
    <n v="4120"/>
    <n v="0"/>
  </r>
  <r>
    <x v="104"/>
    <s v="CUB - online payment"/>
    <x v="6"/>
    <s v="office"/>
    <x v="0"/>
    <n v="55000"/>
    <n v="55000"/>
    <n v="0"/>
    <n v="55000"/>
  </r>
  <r>
    <x v="105"/>
    <s v="CUB - online payment"/>
    <x v="1"/>
    <s v="Coffee + biscuit"/>
    <x v="1"/>
    <n v="1599"/>
    <n v="-1599"/>
    <n v="1599"/>
    <n v="0"/>
  </r>
  <r>
    <x v="106"/>
    <s v="CUB - online payment"/>
    <x v="4"/>
    <s v="Auto to Gobi's place"/>
    <x v="1"/>
    <n v="214"/>
    <n v="-214"/>
    <n v="214"/>
    <n v="0"/>
  </r>
  <r>
    <x v="107"/>
    <s v="CUB - online payment"/>
    <x v="2"/>
    <s v="To kumara"/>
    <x v="1"/>
    <n v="200"/>
    <n v="-200"/>
    <n v="200"/>
    <n v="0"/>
  </r>
  <r>
    <x v="108"/>
    <s v="CUB - online payment"/>
    <x v="3"/>
    <s v="Stuffs"/>
    <x v="1"/>
    <n v="4620"/>
    <n v="-4620"/>
    <n v="4620"/>
    <n v="0"/>
  </r>
  <r>
    <x v="109"/>
    <s v="CUB - online payment"/>
    <x v="1"/>
    <s v="Lunch"/>
    <x v="1"/>
    <n v="302"/>
    <n v="-302"/>
    <n v="302"/>
    <n v="0"/>
  </r>
  <r>
    <x v="110"/>
    <s v="CUB - online payment"/>
    <x v="5"/>
    <s v="Beer"/>
    <x v="1"/>
    <n v="1500"/>
    <n v="-1500"/>
    <n v="1500"/>
    <n v="0"/>
  </r>
  <r>
    <x v="111"/>
    <s v="CUB - online payment"/>
    <x v="1"/>
    <s v="Kfc date with myself"/>
    <x v="1"/>
    <n v="259"/>
    <n v="-259"/>
    <n v="259"/>
    <n v="0"/>
  </r>
  <r>
    <x v="112"/>
    <s v="CUB - online payment"/>
    <x v="6"/>
    <s v="office"/>
    <x v="0"/>
    <n v="55000"/>
    <n v="55000"/>
    <n v="0"/>
    <n v="55000"/>
  </r>
  <r>
    <x v="113"/>
    <s v="CUB - online payment"/>
    <x v="2"/>
    <s v="From vicky"/>
    <x v="0"/>
    <n v="300"/>
    <n v="300"/>
    <n v="0"/>
    <n v="300"/>
  </r>
  <r>
    <x v="114"/>
    <s v="CUB - online payment"/>
    <x v="3"/>
    <s v="Rent"/>
    <x v="1"/>
    <n v="4580"/>
    <n v="-4580"/>
    <n v="4580"/>
    <n v="0"/>
  </r>
  <r>
    <x v="115"/>
    <s v="CUB - online payment"/>
    <x v="1"/>
    <s v="Lunch with gowdham"/>
    <x v="1"/>
    <n v="535.29999999999995"/>
    <n v="-535.29999999999995"/>
    <n v="535.29999999999995"/>
    <n v="0"/>
  </r>
  <r>
    <x v="116"/>
    <s v="CUB - online payment"/>
    <x v="2"/>
    <s v="From gowdham"/>
    <x v="0"/>
    <n v="260"/>
    <n v="260"/>
    <n v="0"/>
    <n v="260"/>
  </r>
  <r>
    <x v="117"/>
    <s v="CUB - online payment"/>
    <x v="6"/>
    <s v="office"/>
    <x v="0"/>
    <n v="55000"/>
    <n v="55000"/>
    <n v="0"/>
    <n v="55000"/>
  </r>
  <r>
    <x v="118"/>
    <s v="CUB - online payment"/>
    <x v="2"/>
    <s v="From dad"/>
    <x v="0"/>
    <n v="500"/>
    <n v="500"/>
    <n v="0"/>
    <n v="500"/>
  </r>
  <r>
    <x v="119"/>
    <s v="CUB - online payment"/>
    <x v="2"/>
    <s v="Gave to gowdham"/>
    <x v="1"/>
    <n v="50"/>
    <n v="-50"/>
    <n v="50"/>
    <n v="0"/>
  </r>
  <r>
    <x v="120"/>
    <s v="CUB - online payment"/>
    <x v="4"/>
    <s v="Travel to koyambedu"/>
    <x v="1"/>
    <n v="138"/>
    <n v="-138"/>
    <n v="138"/>
    <n v="0"/>
  </r>
  <r>
    <x v="121"/>
    <s v="CUB - online payment"/>
    <x v="1"/>
    <s v="Tamen"/>
    <x v="1"/>
    <n v="324.7"/>
    <n v="-324.7"/>
    <n v="324.7"/>
    <n v="0"/>
  </r>
  <r>
    <x v="122"/>
    <s v="CUB - online payment"/>
    <x v="1"/>
    <s v="Snacks"/>
    <x v="1"/>
    <n v="40"/>
    <n v="-40"/>
    <n v="40"/>
    <n v="0"/>
  </r>
  <r>
    <x v="123"/>
    <s v="CUB - online payment"/>
    <x v="4"/>
    <s v="Rapido to pg"/>
    <x v="1"/>
    <n v="43"/>
    <n v="-43"/>
    <n v="43"/>
    <n v="0"/>
  </r>
  <r>
    <x v="124"/>
    <s v="CUB - online payment"/>
    <x v="2"/>
    <s v="From Deepak"/>
    <x v="0"/>
    <n v="2250"/>
    <n v="2250"/>
    <n v="0"/>
    <n v="2250"/>
  </r>
  <r>
    <x v="125"/>
    <s v="CUB - online payment"/>
    <x v="3"/>
    <s v="Bean bag"/>
    <x v="1"/>
    <n v="2099"/>
    <n v="-2099"/>
    <n v="2099"/>
    <n v="0"/>
  </r>
  <r>
    <x v="126"/>
    <s v="CUB - online payment"/>
    <x v="2"/>
    <s v="From vicky"/>
    <x v="0"/>
    <n v="100"/>
    <n v="100"/>
    <n v="0"/>
    <n v="100"/>
  </r>
  <r>
    <x v="127"/>
    <s v="CUB - online payment"/>
    <x v="2"/>
    <s v="Kumara"/>
    <x v="0"/>
    <n v="170"/>
    <n v="170"/>
    <n v="0"/>
    <n v="170"/>
  </r>
  <r>
    <x v="128"/>
    <s v="CUB - online payment"/>
    <x v="1"/>
    <s v="Sent to vicky"/>
    <x v="1"/>
    <n v="300"/>
    <n v="-300"/>
    <n v="300"/>
    <n v="0"/>
  </r>
  <r>
    <x v="129"/>
    <s v="CUB - online payment"/>
    <x v="1"/>
    <s v="Dinner"/>
    <x v="1"/>
    <n v="465"/>
    <n v="-465"/>
    <n v="465"/>
    <n v="0"/>
  </r>
  <r>
    <x v="130"/>
    <s v="CUB - online payment"/>
    <x v="1"/>
    <s v="Pepsi"/>
    <x v="1"/>
    <n v="40"/>
    <n v="-40"/>
    <n v="40"/>
    <n v="0"/>
  </r>
  <r>
    <x v="131"/>
    <s v="CUB - online payment"/>
    <x v="1"/>
    <s v="Lunch with company"/>
    <x v="1"/>
    <n v="133"/>
    <n v="-133"/>
    <n v="133"/>
    <n v="0"/>
  </r>
  <r>
    <x v="132"/>
    <s v="CUB - online payment"/>
    <x v="6"/>
    <s v="office"/>
    <x v="0"/>
    <n v="55000"/>
    <n v="55000"/>
    <n v="0"/>
    <n v="55000"/>
  </r>
  <r>
    <x v="133"/>
    <s v="CUB - online payment"/>
    <x v="4"/>
    <s v="Train to vnr"/>
    <x v="1"/>
    <n v="3325"/>
    <n v="-3325"/>
    <n v="3325"/>
    <n v="0"/>
  </r>
  <r>
    <x v="134"/>
    <s v="CUB - online payment"/>
    <x v="2"/>
    <s v="To vicky"/>
    <x v="1"/>
    <n v="300"/>
    <n v="-300"/>
    <n v="300"/>
    <n v="0"/>
  </r>
  <r>
    <x v="135"/>
    <s v="CUB - online payment"/>
    <x v="1"/>
    <s v="Friday snacks with preethi gang"/>
    <x v="1"/>
    <n v="106"/>
    <n v="-106"/>
    <n v="106"/>
    <n v="0"/>
  </r>
  <r>
    <x v="136"/>
    <s v="CUB - online payment"/>
    <x v="6"/>
    <s v="office"/>
    <x v="0"/>
    <n v="55140"/>
    <n v="55140"/>
    <n v="0"/>
    <n v="55140"/>
  </r>
  <r>
    <x v="137"/>
    <s v="CUB - online payment"/>
    <x v="2"/>
    <s v="From barath"/>
    <x v="0"/>
    <n v="201"/>
    <n v="201"/>
    <n v="0"/>
    <n v="201"/>
  </r>
  <r>
    <x v="138"/>
    <s v="CUB - online payment"/>
    <x v="3"/>
    <s v="Bean bag"/>
    <x v="1"/>
    <n v="2099"/>
    <n v="-2099"/>
    <n v="2099"/>
    <n v="0"/>
  </r>
  <r>
    <x v="139"/>
    <s v="CUB - online payment"/>
    <x v="1"/>
    <s v="Kfc dinner"/>
    <x v="1"/>
    <n v="641"/>
    <n v="-641"/>
    <n v="641"/>
    <n v="0"/>
  </r>
  <r>
    <x v="140"/>
    <s v="CUB - online payment"/>
    <x v="1"/>
    <s v="Panipoori"/>
    <x v="1"/>
    <n v="80"/>
    <n v="-80"/>
    <n v="80"/>
    <n v="0"/>
  </r>
  <r>
    <x v="141"/>
    <s v="CUB - online payment"/>
    <x v="1"/>
    <s v="Milk with bharath"/>
    <x v="1"/>
    <n v="110"/>
    <n v="-110"/>
    <n v="110"/>
    <n v="0"/>
  </r>
  <r>
    <x v="142"/>
    <s v="CUB - online payment"/>
    <x v="2"/>
    <s v="To kumara"/>
    <x v="1"/>
    <n v="10000"/>
    <n v="-10000"/>
    <n v="10000"/>
    <n v="0"/>
  </r>
  <r>
    <x v="143"/>
    <s v="CUB - online payment"/>
    <x v="2"/>
    <s v="From ganesan"/>
    <x v="0"/>
    <n v="40"/>
    <n v="40"/>
    <n v="0"/>
    <n v="40"/>
  </r>
  <r>
    <x v="144"/>
    <s v="CUB - online payment"/>
    <x v="2"/>
    <s v="From abi"/>
    <x v="0"/>
    <n v="20"/>
    <n v="20"/>
    <n v="0"/>
    <n v="20"/>
  </r>
  <r>
    <x v="144"/>
    <s v="CUB - online payment"/>
    <x v="4"/>
    <s v="Rapido + toll"/>
    <x v="1"/>
    <n v="286"/>
    <n v="-286"/>
    <n v="286"/>
    <n v="0"/>
  </r>
  <r>
    <x v="145"/>
    <s v="CUB - online payment"/>
    <x v="4"/>
    <s v="Bommasandra to pg"/>
    <x v="1"/>
    <n v="199"/>
    <n v="-199"/>
    <n v="199"/>
    <n v="0"/>
  </r>
  <r>
    <x v="146"/>
    <s v="CUB - online payment"/>
    <x v="1"/>
    <s v="Lunch with not preethi"/>
    <x v="1"/>
    <n v="135.5"/>
    <n v="-135.5"/>
    <n v="135.5"/>
    <n v="0"/>
  </r>
  <r>
    <x v="147"/>
    <s v="CUB - online payment"/>
    <x v="3"/>
    <s v="Bean bag"/>
    <x v="1"/>
    <n v="4099"/>
    <n v="-4099"/>
    <n v="4099"/>
    <n v="0"/>
  </r>
  <r>
    <x v="148"/>
    <s v="CUB - online payment"/>
    <x v="1"/>
    <s v="Dinner with aravind"/>
    <x v="1"/>
    <n v="373"/>
    <n v="-373"/>
    <n v="373"/>
    <n v="0"/>
  </r>
  <r>
    <x v="149"/>
    <s v="CUB - online payment"/>
    <x v="2"/>
    <s v="From dad"/>
    <x v="0"/>
    <n v="1000"/>
    <n v="1000"/>
    <n v="0"/>
    <n v="1000"/>
  </r>
  <r>
    <x v="150"/>
    <s v="CUB - online payment"/>
    <x v="1"/>
    <s v="Lunch pongal"/>
    <x v="1"/>
    <n v="1530"/>
    <n v="-1530"/>
    <n v="1530"/>
    <n v="0"/>
  </r>
  <r>
    <x v="150"/>
    <s v="CUB - online payment"/>
    <x v="2"/>
    <s v="From gowdham"/>
    <x v="0"/>
    <n v="340"/>
    <n v="340"/>
    <n v="0"/>
    <n v="340"/>
  </r>
  <r>
    <x v="151"/>
    <s v="CUB - online payment"/>
    <x v="6"/>
    <s v="office"/>
    <x v="0"/>
    <n v="55240"/>
    <n v="55240"/>
    <n v="0"/>
    <n v="55240"/>
  </r>
  <r>
    <x v="152"/>
    <s v="CUB - online payment"/>
    <x v="2"/>
    <s v="Siva + 100 cash"/>
    <x v="0"/>
    <n v="70"/>
    <n v="70"/>
    <n v="0"/>
    <n v="70"/>
  </r>
  <r>
    <x v="153"/>
    <s v="CUB - online payment"/>
    <x v="2"/>
    <s v="From dad"/>
    <x v="0"/>
    <n v="1000"/>
    <n v="1000"/>
    <n v="0"/>
    <n v="1000"/>
  </r>
  <r>
    <x v="154"/>
    <s v="CUB - online payment"/>
    <x v="4"/>
    <s v="Rapido"/>
    <x v="1"/>
    <n v="35"/>
    <n v="-35"/>
    <n v="35"/>
    <n v="0"/>
  </r>
  <r>
    <x v="155"/>
    <s v="CUB - online payment"/>
    <x v="1"/>
    <s v="Dinner with gowdham"/>
    <x v="1"/>
    <n v="130"/>
    <n v="-130"/>
    <n v="130"/>
    <n v="0"/>
  </r>
  <r>
    <x v="156"/>
    <s v="CUB - online payment"/>
    <x v="1"/>
    <s v="Dinner with gowdham"/>
    <x v="1"/>
    <n v="120"/>
    <n v="-120"/>
    <n v="120"/>
    <n v="0"/>
  </r>
  <r>
    <x v="157"/>
    <s v="CUB - online payment"/>
    <x v="1"/>
    <s v="Zomato"/>
    <x v="1"/>
    <n v="269.39999999999998"/>
    <n v="-269.39999999999998"/>
    <n v="269.39999999999998"/>
    <n v="0"/>
  </r>
  <r>
    <x v="158"/>
    <s v="CUB - online payment"/>
    <x v="1"/>
    <s v="Snack"/>
    <x v="1"/>
    <n v="94"/>
    <n v="-94"/>
    <n v="94"/>
    <n v="0"/>
  </r>
  <r>
    <x v="159"/>
    <s v="CUB - online payment"/>
    <x v="1"/>
    <s v="Breakfast"/>
    <x v="1"/>
    <n v="40"/>
    <n v="-40"/>
    <n v="40"/>
    <n v="0"/>
  </r>
  <r>
    <x v="160"/>
    <s v="CUB - online payment"/>
    <x v="1"/>
    <s v="Panipoori"/>
    <x v="1"/>
    <n v="40"/>
    <n v="-40"/>
    <n v="40"/>
    <n v="0"/>
  </r>
  <r>
    <x v="161"/>
    <s v="CUB - online payment"/>
    <x v="1"/>
    <s v="Lunch with company"/>
    <x v="1"/>
    <n v="40"/>
    <n v="-40"/>
    <n v="40"/>
    <n v="0"/>
  </r>
  <r>
    <x v="161"/>
    <s v="CUB - online payment"/>
    <x v="1"/>
    <s v="Dinner"/>
    <x v="1"/>
    <n v="50"/>
    <n v="-50"/>
    <n v="50"/>
    <n v="0"/>
  </r>
  <r>
    <x v="162"/>
    <s v="CUB - online payment"/>
    <x v="4"/>
    <s v="Rapido to pg"/>
    <x v="1"/>
    <n v="44"/>
    <n v="-44"/>
    <n v="44"/>
    <n v="0"/>
  </r>
  <r>
    <x v="163"/>
    <s v="CUB - online payment"/>
    <x v="1"/>
    <s v="Breakfast"/>
    <x v="1"/>
    <n v="70"/>
    <n v="-70"/>
    <n v="70"/>
    <n v="0"/>
  </r>
  <r>
    <x v="164"/>
    <s v="CUB - online payment"/>
    <x v="1"/>
    <s v="Lunch with company"/>
    <x v="1"/>
    <n v="128"/>
    <n v="-128"/>
    <n v="128"/>
    <n v="0"/>
  </r>
  <r>
    <x v="165"/>
    <s v="CUB - online payment"/>
    <x v="5"/>
    <s v="Bharath birthday"/>
    <x v="1"/>
    <n v="115"/>
    <n v="-115"/>
    <n v="115"/>
    <n v="0"/>
  </r>
  <r>
    <x v="166"/>
    <s v="CUB - online payment"/>
    <x v="1"/>
    <s v="Pizza"/>
    <x v="1"/>
    <n v="301.75"/>
    <n v="-301.75"/>
    <n v="301.75"/>
    <n v="0"/>
  </r>
  <r>
    <x v="166"/>
    <s v="CUB - online payment"/>
    <x v="2"/>
    <s v="From kumara"/>
    <x v="0"/>
    <n v="200"/>
    <n v="200"/>
    <n v="0"/>
    <n v="200"/>
  </r>
  <r>
    <x v="167"/>
    <s v="CUB - online payment"/>
    <x v="2"/>
    <s v="Recharge by gowdham"/>
    <x v="1"/>
    <n v="479"/>
    <n v="-479"/>
    <n v="479"/>
    <n v="0"/>
  </r>
  <r>
    <x v="168"/>
    <s v="CUB - online payment"/>
    <x v="2"/>
    <s v="From dad"/>
    <x v="0"/>
    <n v="10000"/>
    <n v="10000"/>
    <n v="0"/>
    <n v="10000"/>
  </r>
  <r>
    <x v="169"/>
    <s v="CUB - online payment"/>
    <x v="1"/>
    <s v="Lunch"/>
    <x v="1"/>
    <n v="80"/>
    <n v="-80"/>
    <n v="80"/>
    <n v="0"/>
  </r>
  <r>
    <x v="170"/>
    <s v="CUB - online payment"/>
    <x v="3"/>
    <s v="Mirror"/>
    <x v="1"/>
    <n v="7770"/>
    <n v="-7770"/>
    <n v="7770"/>
    <n v="0"/>
  </r>
  <r>
    <x v="171"/>
    <s v="CUB - online payment"/>
    <x v="1"/>
    <s v="Milk with bharath"/>
    <x v="1"/>
    <n v="25"/>
    <n v="-25"/>
    <n v="25"/>
    <n v="0"/>
  </r>
  <r>
    <x v="172"/>
    <s v="CUB - online payment"/>
    <x v="1"/>
    <s v="Milk with bharath"/>
    <x v="1"/>
    <n v="65"/>
    <n v="-65"/>
    <n v="65"/>
    <n v="0"/>
  </r>
  <r>
    <x v="173"/>
    <s v="CUB - online payment"/>
    <x v="1"/>
    <s v="Snacks"/>
    <x v="1"/>
    <n v="75"/>
    <n v="-75"/>
    <n v="75"/>
    <n v="0"/>
  </r>
  <r>
    <x v="174"/>
    <s v="CUB - online payment"/>
    <x v="1"/>
    <s v="Lunch"/>
    <x v="1"/>
    <n v="400"/>
    <n v="-400"/>
    <n v="400"/>
    <n v="0"/>
  </r>
  <r>
    <x v="175"/>
    <s v="CUB - online payment"/>
    <x v="1"/>
    <s v="Lunch"/>
    <x v="1"/>
    <n v="30"/>
    <n v="-30"/>
    <n v="30"/>
    <n v="0"/>
  </r>
  <r>
    <x v="176"/>
    <s v="CUB - online payment"/>
    <x v="1"/>
    <s v="Panipoori"/>
    <x v="1"/>
    <n v="20"/>
    <n v="-20"/>
    <n v="20"/>
    <n v="0"/>
  </r>
  <r>
    <x v="177"/>
    <s v="CUB - online payment"/>
    <x v="1"/>
    <s v="Egg"/>
    <x v="1"/>
    <n v="300"/>
    <n v="-300"/>
    <n v="300"/>
    <n v="0"/>
  </r>
  <r>
    <x v="178"/>
    <s v="CUB - online payment"/>
    <x v="1"/>
    <s v="Lunch with company"/>
    <x v="1"/>
    <n v="110"/>
    <n v="-110"/>
    <n v="110"/>
    <n v="0"/>
  </r>
  <r>
    <x v="179"/>
    <s v="CUB - online payment"/>
    <x v="1"/>
    <s v="Milk with bharath"/>
    <x v="1"/>
    <n v="700"/>
    <n v="-700"/>
    <n v="700"/>
    <n v="0"/>
  </r>
  <r>
    <x v="180"/>
    <s v="CUB - online payment"/>
    <x v="1"/>
    <s v="Lunch"/>
    <x v="1"/>
    <n v="160"/>
    <n v="-160"/>
    <n v="160"/>
    <n v="0"/>
  </r>
  <r>
    <x v="181"/>
    <s v="CUB - online payment"/>
    <x v="2"/>
    <s v="Lended money"/>
    <x v="0"/>
    <n v="400"/>
    <n v="400"/>
    <n v="0"/>
    <n v="400"/>
  </r>
  <r>
    <x v="182"/>
    <s v="CUB - online payment"/>
    <x v="1"/>
    <s v="To rahul"/>
    <x v="1"/>
    <n v="113"/>
    <n v="-113"/>
    <n v="113"/>
    <n v="0"/>
  </r>
  <r>
    <x v="182"/>
    <s v="CUB - online payment"/>
    <x v="0"/>
    <s v="From dad"/>
    <x v="0"/>
    <n v="5000"/>
    <n v="5000"/>
    <n v="0"/>
    <n v="5000"/>
  </r>
  <r>
    <x v="183"/>
    <s v="CUB - online payment"/>
    <x v="2"/>
    <s v="To abijith"/>
    <x v="1"/>
    <n v="200"/>
    <n v="-200"/>
    <n v="200"/>
    <n v="0"/>
  </r>
  <r>
    <x v="184"/>
    <s v="CUB - online payment"/>
    <x v="2"/>
    <s v="To siva"/>
    <x v="1"/>
    <n v="10000"/>
    <n v="-10000"/>
    <n v="10000"/>
    <n v="0"/>
  </r>
  <r>
    <x v="185"/>
    <s v="CUB - online payment"/>
    <x v="1"/>
    <s v="Milk with bharath"/>
    <x v="1"/>
    <n v="40"/>
    <n v="-40"/>
    <n v="40"/>
    <n v="0"/>
  </r>
  <r>
    <x v="186"/>
    <s v="CUB - online payment"/>
    <x v="1"/>
    <s v="Lunch with barath"/>
    <x v="1"/>
    <n v="85"/>
    <n v="-85"/>
    <n v="85"/>
    <n v="0"/>
  </r>
  <r>
    <x v="187"/>
    <s v="CUB - online payment"/>
    <x v="1"/>
    <s v="Water"/>
    <x v="1"/>
    <n v="20"/>
    <n v="-20"/>
    <n v="20"/>
    <n v="0"/>
  </r>
  <r>
    <x v="188"/>
    <s v="CUB - online payment"/>
    <x v="1"/>
    <s v="Snacks"/>
    <x v="1"/>
    <n v="20"/>
    <n v="-20"/>
    <n v="20"/>
    <n v="0"/>
  </r>
  <r>
    <x v="189"/>
    <s v="CUB - online payment"/>
    <x v="4"/>
    <s v="Taxi"/>
    <x v="1"/>
    <n v="800"/>
    <n v="-800"/>
    <n v="800"/>
    <n v="0"/>
  </r>
  <r>
    <x v="190"/>
    <s v="CUB - online payment"/>
    <x v="1"/>
    <s v="Milk with bharath"/>
    <x v="1"/>
    <n v="80"/>
    <n v="-80"/>
    <n v="80"/>
    <n v="0"/>
  </r>
  <r>
    <x v="191"/>
    <s v="CUB - online payment"/>
    <x v="1"/>
    <s v="Bun"/>
    <x v="1"/>
    <n v="18"/>
    <n v="-18"/>
    <n v="18"/>
    <n v="0"/>
  </r>
  <r>
    <x v="192"/>
    <s v="CUB - online payment"/>
    <x v="1"/>
    <s v="Puffs"/>
    <x v="1"/>
    <n v="25"/>
    <n v="-25"/>
    <n v="25"/>
    <n v="0"/>
  </r>
  <r>
    <x v="193"/>
    <s v="CUB - online payment"/>
    <x v="1"/>
    <s v="Dinner with barath"/>
    <x v="1"/>
    <n v="239"/>
    <n v="-239"/>
    <n v="239"/>
    <n v="0"/>
  </r>
  <r>
    <x v="194"/>
    <s v="CUB - online payment"/>
    <x v="1"/>
    <s v="Puffs and coffee"/>
    <x v="1"/>
    <n v="32"/>
    <n v="-32"/>
    <n v="32"/>
    <n v="0"/>
  </r>
  <r>
    <x v="195"/>
    <s v="CUB - online payment"/>
    <x v="1"/>
    <s v="Lemon tea with company"/>
    <x v="1"/>
    <n v="15"/>
    <n v="-15"/>
    <n v="15"/>
    <n v="0"/>
  </r>
  <r>
    <x v="196"/>
    <s v="CUB - online payment"/>
    <x v="1"/>
    <s v="Lunch with company"/>
    <x v="1"/>
    <n v="262"/>
    <n v="-262"/>
    <n v="262"/>
    <n v="0"/>
  </r>
  <r>
    <x v="197"/>
    <s v="CUB - online payment"/>
    <x v="1"/>
    <s v="Milk with bharath"/>
    <x v="1"/>
    <n v="40"/>
    <n v="-40"/>
    <n v="40"/>
    <n v="0"/>
  </r>
  <r>
    <x v="198"/>
    <s v="CUB - online payment"/>
    <x v="1"/>
    <s v="Water"/>
    <x v="1"/>
    <n v="30"/>
    <n v="-30"/>
    <n v="30"/>
    <n v="0"/>
  </r>
  <r>
    <x v="199"/>
    <s v="CUB - online payment"/>
    <x v="1"/>
    <s v="Corn"/>
    <x v="1"/>
    <n v="300"/>
    <n v="-300"/>
    <n v="300"/>
    <n v="0"/>
  </r>
  <r>
    <x v="200"/>
    <s v="CUB - online payment"/>
    <x v="5"/>
    <s v="Books"/>
    <x v="1"/>
    <n v="400"/>
    <n v="-400"/>
    <n v="400"/>
    <n v="0"/>
  </r>
  <r>
    <x v="201"/>
    <s v="CUB - online payment"/>
    <x v="1"/>
    <s v="Dinner with barath"/>
    <x v="1"/>
    <n v="504"/>
    <n v="-504"/>
    <n v="504"/>
    <n v="0"/>
  </r>
  <r>
    <x v="202"/>
    <s v="CUB - online payment"/>
    <x v="1"/>
    <s v="Coconut water with stu"/>
    <x v="1"/>
    <n v="50"/>
    <n v="-50"/>
    <n v="50"/>
    <n v="0"/>
  </r>
  <r>
    <x v="203"/>
    <s v="CUB - online payment"/>
    <x v="2"/>
    <s v="From vicky"/>
    <x v="0"/>
    <n v="80"/>
    <n v="80"/>
    <n v="0"/>
    <n v="80"/>
  </r>
  <r>
    <x v="204"/>
    <s v="CUB - online payment"/>
    <x v="1"/>
    <s v="Lunch with barath"/>
    <x v="1"/>
    <n v="115"/>
    <n v="-115"/>
    <n v="115"/>
    <n v="0"/>
  </r>
  <r>
    <x v="205"/>
    <s v="CUB - online payment"/>
    <x v="1"/>
    <s v="Coffee and thattai"/>
    <x v="1"/>
    <n v="14"/>
    <n v="-14"/>
    <n v="14"/>
    <n v="0"/>
  </r>
  <r>
    <x v="206"/>
    <s v="CUB - online payment"/>
    <x v="1"/>
    <s v="Water"/>
    <x v="1"/>
    <n v="20"/>
    <n v="-20"/>
    <n v="20"/>
    <n v="0"/>
  </r>
  <r>
    <x v="207"/>
    <s v="CUB - online payment"/>
    <x v="2"/>
    <s v="From Deepak"/>
    <x v="0"/>
    <n v="250"/>
    <n v="250"/>
    <n v="0"/>
    <n v="250"/>
  </r>
  <r>
    <x v="208"/>
    <s v="CUB - online payment"/>
    <x v="1"/>
    <s v="Horlicks + kolakattai"/>
    <x v="1"/>
    <n v="25"/>
    <n v="-25"/>
    <n v="25"/>
    <n v="0"/>
  </r>
  <r>
    <x v="209"/>
    <s v="CUB - online payment"/>
    <x v="6"/>
    <s v="office"/>
    <x v="0"/>
    <n v="55530"/>
    <n v="55530"/>
    <n v="0"/>
    <n v="55530"/>
  </r>
  <r>
    <x v="210"/>
    <s v="CUB - online payment"/>
    <x v="4"/>
    <s v="Pg to office"/>
    <x v="1"/>
    <n v="43"/>
    <n v="-43"/>
    <n v="43"/>
    <n v="0"/>
  </r>
  <r>
    <x v="211"/>
    <s v="CUB - online payment"/>
    <x v="1"/>
    <s v="To barath"/>
    <x v="1"/>
    <n v="20"/>
    <n v="-20"/>
    <n v="2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ACA8F-8B06-43C5-989C-9B56F2DD56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9">
        <item x="0"/>
        <item x="5"/>
        <item x="7"/>
        <item x="1"/>
        <item x="3"/>
        <item x="2"/>
        <item x="6"/>
        <item x="4"/>
        <item t="default"/>
      </items>
    </pivotField>
    <pivotField showAll="0"/>
    <pivotField showAll="0"/>
    <pivotField numFmtId="165" showAll="0"/>
    <pivotField numFmtId="165"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2"/>
  </rowFields>
  <rowItems count="9">
    <i>
      <x/>
    </i>
    <i>
      <x v="1"/>
    </i>
    <i>
      <x v="2"/>
    </i>
    <i>
      <x v="3"/>
    </i>
    <i>
      <x v="4"/>
    </i>
    <i>
      <x v="5"/>
    </i>
    <i>
      <x v="6"/>
    </i>
    <i>
      <x v="7"/>
    </i>
    <i t="grand">
      <x/>
    </i>
  </rowItems>
  <colItems count="1">
    <i/>
  </colItems>
  <dataFields count="1">
    <dataField name="Sum of Expense" fld="7"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00846B-36C4-41D1-9F9D-6F4A6F52BB84}"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chartFormat="25">
  <location ref="A3:B5" firstHeaderRow="1" firstDataRow="1" firstDataCol="1"/>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3">
        <item x="1"/>
        <item x="0"/>
        <item t="default"/>
      </items>
    </pivotField>
    <pivotField dataField="1" numFmtId="165" showAll="0"/>
    <pivotField numFmtId="165" showAll="0"/>
    <pivotField numFmtId="165" showAll="0"/>
    <pivotField numFmtId="165" showAll="0"/>
    <pivotField showAll="0">
      <items count="15">
        <item h="1" x="0"/>
        <item h="1" x="1"/>
        <item h="1" x="2"/>
        <item x="3"/>
        <item h="1" x="4"/>
        <item h="1" x="5"/>
        <item h="1" x="6"/>
        <item h="1" x="7"/>
        <item h="1" x="8"/>
        <item h="1" x="9"/>
        <item h="1" x="10"/>
        <item h="1" x="11"/>
        <item h="1" x="12"/>
        <item h="1" x="13"/>
        <item t="default"/>
      </items>
    </pivotField>
  </pivotFields>
  <rowFields count="1">
    <field x="4"/>
  </rowFields>
  <rowItems count="2">
    <i>
      <x/>
    </i>
    <i>
      <x v="1"/>
    </i>
  </rowItems>
  <colItems count="1">
    <i/>
  </colItems>
  <dataFields count="1">
    <dataField name="Sum of Debit/Credit" fld="5"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F07C05-403E-4782-8750-0CF481E3493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9">
        <item x="0"/>
        <item x="5"/>
        <item x="7"/>
        <item x="1"/>
        <item x="3"/>
        <item x="2"/>
        <item x="6"/>
        <item x="4"/>
        <item t="default"/>
      </items>
    </pivotField>
    <pivotField showAll="0"/>
    <pivotField showAll="0"/>
    <pivotField numFmtId="165" showAll="0"/>
    <pivotField numFmtId="165" showAll="0"/>
    <pivotField dataField="1" numFmtId="165" showAll="0"/>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Expense" fld="7" baseField="0" baseItem="0"/>
  </dataFields>
  <formats count="1">
    <format dxfId="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17ED06-5937-4DC6-A260-C5B7D70AC9B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16" firstHeaderRow="1" firstDataRow="1" firstDataCol="1"/>
  <pivotFields count="1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showAll="0"/>
    <pivotField showAll="0">
      <items count="9">
        <item x="0"/>
        <item x="5"/>
        <item x="7"/>
        <item x="1"/>
        <item x="3"/>
        <item x="2"/>
        <item x="6"/>
        <item x="4"/>
        <item t="default"/>
      </items>
    </pivotField>
    <pivotField showAll="0"/>
    <pivotField showAll="0"/>
    <pivotField numFmtId="165" showAll="0"/>
    <pivotField numFmtId="165" showAll="0"/>
    <pivotField numFmtId="165" showAll="0"/>
    <pivotField dataField="1"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Incom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698FDC-C904-49B7-A10E-49278354F497}"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7">
  <location ref="A3:N10" firstHeaderRow="1" firstDataRow="2" firstDataCol="1" rowPageCount="1" colPageCount="1"/>
  <pivotFields count="1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showAll="0"/>
    <pivotField axis="axisRow" showAll="0" sortType="descending">
      <items count="9">
        <item x="0"/>
        <item x="5"/>
        <item x="7"/>
        <item x="1"/>
        <item x="3"/>
        <item x="2"/>
        <item x="6"/>
        <item x="4"/>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numFmtId="165" showAll="0"/>
    <pivotField numFmtId="165" showAll="0"/>
    <pivotField dataField="1" numFmtId="165" showAll="0"/>
    <pivotField numFmtId="165"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v="4"/>
    </i>
    <i>
      <x v="5"/>
    </i>
    <i>
      <x v="3"/>
    </i>
    <i>
      <x v="7"/>
    </i>
    <i>
      <x v="2"/>
    </i>
    <i>
      <x v="1"/>
    </i>
  </rowItems>
  <colFields count="1">
    <field x="9"/>
  </colFields>
  <colItems count="13">
    <i>
      <x v="1"/>
    </i>
    <i>
      <x v="2"/>
    </i>
    <i>
      <x v="3"/>
    </i>
    <i>
      <x v="4"/>
    </i>
    <i>
      <x v="5"/>
    </i>
    <i>
      <x v="6"/>
    </i>
    <i>
      <x v="7"/>
    </i>
    <i>
      <x v="8"/>
    </i>
    <i>
      <x v="9"/>
    </i>
    <i>
      <x v="10"/>
    </i>
    <i>
      <x v="11"/>
    </i>
    <i>
      <x v="12"/>
    </i>
    <i t="grand">
      <x/>
    </i>
  </colItems>
  <pageFields count="1">
    <pageField fld="4" item="0" hier="-1"/>
  </pageFields>
  <dataFields count="1">
    <dataField name="Sum of Expense" fld="7" baseField="0" baseItem="0"/>
  </dataFields>
  <formats count="1">
    <format dxfId="2">
      <pivotArea outline="0" collapsedLevelsAreSubtotals="1" fieldPosition="0"/>
    </format>
  </formats>
  <chartFormats count="82">
    <chartFormat chart="31" format="17" series="1">
      <pivotArea type="data" outline="0" fieldPosition="0">
        <references count="1">
          <reference field="4294967294" count="1" selected="0">
            <x v="0"/>
          </reference>
        </references>
      </pivotArea>
    </chartFormat>
    <chartFormat chart="31" format="249" series="1">
      <pivotArea type="data" outline="0" fieldPosition="0">
        <references count="2">
          <reference field="4294967294" count="1" selected="0">
            <x v="0"/>
          </reference>
          <reference field="2" count="1" selected="0">
            <x v="5"/>
          </reference>
        </references>
      </pivotArea>
    </chartFormat>
    <chartFormat chart="31" format="250" series="1">
      <pivotArea type="data" outline="0" fieldPosition="0">
        <references count="2">
          <reference field="4294967294" count="1" selected="0">
            <x v="0"/>
          </reference>
          <reference field="2" count="1" selected="0">
            <x v="3"/>
          </reference>
        </references>
      </pivotArea>
    </chartFormat>
    <chartFormat chart="31" format="251" series="1">
      <pivotArea type="data" outline="0" fieldPosition="0">
        <references count="2">
          <reference field="4294967294" count="1" selected="0">
            <x v="0"/>
          </reference>
          <reference field="2" count="1" selected="0">
            <x v="7"/>
          </reference>
        </references>
      </pivotArea>
    </chartFormat>
    <chartFormat chart="31" format="252" series="1">
      <pivotArea type="data" outline="0" fieldPosition="0">
        <references count="2">
          <reference field="4294967294" count="1" selected="0">
            <x v="0"/>
          </reference>
          <reference field="2" count="1" selected="0">
            <x v="2"/>
          </reference>
        </references>
      </pivotArea>
    </chartFormat>
    <chartFormat chart="31" format="253" series="1">
      <pivotArea type="data" outline="0" fieldPosition="0">
        <references count="2">
          <reference field="4294967294" count="1" selected="0">
            <x v="0"/>
          </reference>
          <reference field="2" count="1" selected="0">
            <x v="1"/>
          </reference>
        </references>
      </pivotArea>
    </chartFormat>
    <chartFormat chart="31" format="254" series="1">
      <pivotArea type="data" outline="0" fieldPosition="0">
        <references count="2">
          <reference field="4294967294" count="1" selected="0">
            <x v="0"/>
          </reference>
          <reference field="2" count="1" selected="0">
            <x v="0"/>
          </reference>
        </references>
      </pivotArea>
    </chartFormat>
    <chartFormat chart="31" format="255" series="1">
      <pivotArea type="data" outline="0" fieldPosition="0">
        <references count="2">
          <reference field="4294967294" count="1" selected="0">
            <x v="0"/>
          </reference>
          <reference field="2" count="1" selected="0">
            <x v="6"/>
          </reference>
        </references>
      </pivotArea>
    </chartFormat>
    <chartFormat chart="32" format="0" series="1">
      <pivotArea type="data" outline="0" fieldPosition="0">
        <references count="2">
          <reference field="4294967294" count="1" selected="0">
            <x v="0"/>
          </reference>
          <reference field="2" count="1" selected="0">
            <x v="4"/>
          </reference>
        </references>
      </pivotArea>
    </chartFormat>
    <chartFormat chart="32" format="1" series="1">
      <pivotArea type="data" outline="0" fieldPosition="0">
        <references count="2">
          <reference field="4294967294" count="1" selected="0">
            <x v="0"/>
          </reference>
          <reference field="2" count="1" selected="0">
            <x v="5"/>
          </reference>
        </references>
      </pivotArea>
    </chartFormat>
    <chartFormat chart="32" format="2" series="1">
      <pivotArea type="data" outline="0" fieldPosition="0">
        <references count="2">
          <reference field="4294967294" count="1" selected="0">
            <x v="0"/>
          </reference>
          <reference field="2" count="1" selected="0">
            <x v="3"/>
          </reference>
        </references>
      </pivotArea>
    </chartFormat>
    <chartFormat chart="32" format="3" series="1">
      <pivotArea type="data" outline="0" fieldPosition="0">
        <references count="2">
          <reference field="4294967294" count="1" selected="0">
            <x v="0"/>
          </reference>
          <reference field="2" count="1" selected="0">
            <x v="7"/>
          </reference>
        </references>
      </pivotArea>
    </chartFormat>
    <chartFormat chart="32" format="4" series="1">
      <pivotArea type="data" outline="0" fieldPosition="0">
        <references count="2">
          <reference field="4294967294" count="1" selected="0">
            <x v="0"/>
          </reference>
          <reference field="2" count="1" selected="0">
            <x v="2"/>
          </reference>
        </references>
      </pivotArea>
    </chartFormat>
    <chartFormat chart="32" format="5" series="1">
      <pivotArea type="data" outline="0" fieldPosition="0">
        <references count="2">
          <reference field="4294967294" count="1" selected="0">
            <x v="0"/>
          </reference>
          <reference field="2" count="1" selected="0">
            <x v="1"/>
          </reference>
        </references>
      </pivotArea>
    </chartFormat>
    <chartFormat chart="32" format="6" series="1">
      <pivotArea type="data" outline="0" fieldPosition="0">
        <references count="2">
          <reference field="4294967294" count="1" selected="0">
            <x v="0"/>
          </reference>
          <reference field="2" count="1" selected="0">
            <x v="0"/>
          </reference>
        </references>
      </pivotArea>
    </chartFormat>
    <chartFormat chart="32" format="7" series="1">
      <pivotArea type="data" outline="0" fieldPosition="0">
        <references count="2">
          <reference field="4294967294" count="1" selected="0">
            <x v="0"/>
          </reference>
          <reference field="2" count="1" selected="0">
            <x v="6"/>
          </reference>
        </references>
      </pivotArea>
    </chartFormat>
    <chartFormat chart="34" format="16" series="1">
      <pivotArea type="data" outline="0" fieldPosition="0">
        <references count="2">
          <reference field="4294967294" count="1" selected="0">
            <x v="0"/>
          </reference>
          <reference field="2" count="1" selected="0">
            <x v="4"/>
          </reference>
        </references>
      </pivotArea>
    </chartFormat>
    <chartFormat chart="34" format="17" series="1">
      <pivotArea type="data" outline="0" fieldPosition="0">
        <references count="2">
          <reference field="4294967294" count="1" selected="0">
            <x v="0"/>
          </reference>
          <reference field="2" count="1" selected="0">
            <x v="5"/>
          </reference>
        </references>
      </pivotArea>
    </chartFormat>
    <chartFormat chart="34" format="18" series="1">
      <pivotArea type="data" outline="0" fieldPosition="0">
        <references count="2">
          <reference field="4294967294" count="1" selected="0">
            <x v="0"/>
          </reference>
          <reference field="2" count="1" selected="0">
            <x v="3"/>
          </reference>
        </references>
      </pivotArea>
    </chartFormat>
    <chartFormat chart="34" format="19" series="1">
      <pivotArea type="data" outline="0" fieldPosition="0">
        <references count="2">
          <reference field="4294967294" count="1" selected="0">
            <x v="0"/>
          </reference>
          <reference field="2" count="1" selected="0">
            <x v="7"/>
          </reference>
        </references>
      </pivotArea>
    </chartFormat>
    <chartFormat chart="34" format="20" series="1">
      <pivotArea type="data" outline="0" fieldPosition="0">
        <references count="2">
          <reference field="4294967294" count="1" selected="0">
            <x v="0"/>
          </reference>
          <reference field="2" count="1" selected="0">
            <x v="2"/>
          </reference>
        </references>
      </pivotArea>
    </chartFormat>
    <chartFormat chart="34" format="21" series="1">
      <pivotArea type="data" outline="0" fieldPosition="0">
        <references count="2">
          <reference field="4294967294" count="1" selected="0">
            <x v="0"/>
          </reference>
          <reference field="2" count="1" selected="0">
            <x v="1"/>
          </reference>
        </references>
      </pivotArea>
    </chartFormat>
    <chartFormat chart="34" format="22" series="1">
      <pivotArea type="data" outline="0" fieldPosition="0">
        <references count="2">
          <reference field="4294967294" count="1" selected="0">
            <x v="0"/>
          </reference>
          <reference field="2" count="1" selected="0">
            <x v="0"/>
          </reference>
        </references>
      </pivotArea>
    </chartFormat>
    <chartFormat chart="34" format="23" series="1">
      <pivotArea type="data" outline="0" fieldPosition="0">
        <references count="2">
          <reference field="4294967294" count="1" selected="0">
            <x v="0"/>
          </reference>
          <reference field="2" count="1" selected="0">
            <x v="6"/>
          </reference>
        </references>
      </pivotArea>
    </chartFormat>
    <chartFormat chart="36" format="32" series="1">
      <pivotArea type="data" outline="0" fieldPosition="0">
        <references count="2">
          <reference field="4294967294" count="1" selected="0">
            <x v="0"/>
          </reference>
          <reference field="2" count="1" selected="0">
            <x v="4"/>
          </reference>
        </references>
      </pivotArea>
    </chartFormat>
    <chartFormat chart="36" format="33" series="1">
      <pivotArea type="data" outline="0" fieldPosition="0">
        <references count="2">
          <reference field="4294967294" count="1" selected="0">
            <x v="0"/>
          </reference>
          <reference field="2" count="1" selected="0">
            <x v="5"/>
          </reference>
        </references>
      </pivotArea>
    </chartFormat>
    <chartFormat chart="36" format="34" series="1">
      <pivotArea type="data" outline="0" fieldPosition="0">
        <references count="2">
          <reference field="4294967294" count="1" selected="0">
            <x v="0"/>
          </reference>
          <reference field="2" count="1" selected="0">
            <x v="3"/>
          </reference>
        </references>
      </pivotArea>
    </chartFormat>
    <chartFormat chart="36" format="35" series="1">
      <pivotArea type="data" outline="0" fieldPosition="0">
        <references count="2">
          <reference field="4294967294" count="1" selected="0">
            <x v="0"/>
          </reference>
          <reference field="2" count="1" selected="0">
            <x v="7"/>
          </reference>
        </references>
      </pivotArea>
    </chartFormat>
    <chartFormat chart="36" format="36" series="1">
      <pivotArea type="data" outline="0" fieldPosition="0">
        <references count="2">
          <reference field="4294967294" count="1" selected="0">
            <x v="0"/>
          </reference>
          <reference field="2" count="1" selected="0">
            <x v="2"/>
          </reference>
        </references>
      </pivotArea>
    </chartFormat>
    <chartFormat chart="36" format="37" series="1">
      <pivotArea type="data" outline="0" fieldPosition="0">
        <references count="2">
          <reference field="4294967294" count="1" selected="0">
            <x v="0"/>
          </reference>
          <reference field="2" count="1" selected="0">
            <x v="1"/>
          </reference>
        </references>
      </pivotArea>
    </chartFormat>
    <chartFormat chart="36" format="38" series="1">
      <pivotArea type="data" outline="0" fieldPosition="0">
        <references count="2">
          <reference field="4294967294" count="1" selected="0">
            <x v="0"/>
          </reference>
          <reference field="2" count="1" selected="0">
            <x v="0"/>
          </reference>
        </references>
      </pivotArea>
    </chartFormat>
    <chartFormat chart="36" format="39" series="1">
      <pivotArea type="data" outline="0" fieldPosition="0">
        <references count="2">
          <reference field="4294967294" count="1" selected="0">
            <x v="0"/>
          </reference>
          <reference field="2" count="1" selected="0">
            <x v="6"/>
          </reference>
        </references>
      </pivotArea>
    </chartFormat>
    <chartFormat chart="36" format="40" series="1">
      <pivotArea type="data" outline="0" fieldPosition="0">
        <references count="1">
          <reference field="4294967294" count="1" selected="0">
            <x v="0"/>
          </reference>
        </references>
      </pivotArea>
    </chartFormat>
    <chartFormat chart="34" format="24" series="1">
      <pivotArea type="data" outline="0" fieldPosition="0">
        <references count="1">
          <reference field="4294967294" count="1" selected="0">
            <x v="0"/>
          </reference>
        </references>
      </pivotArea>
    </chartFormat>
    <chartFormat chart="32" format="8" series="1">
      <pivotArea type="data" outline="0" fieldPosition="0">
        <references count="1">
          <reference field="4294967294" count="1" selected="0">
            <x v="0"/>
          </reference>
        </references>
      </pivotArea>
    </chartFormat>
    <chartFormat chart="36" format="41" series="1">
      <pivotArea type="data" outline="0" fieldPosition="0">
        <references count="2">
          <reference field="4294967294" count="1" selected="0">
            <x v="0"/>
          </reference>
          <reference field="9" count="1" selected="0">
            <x v="2"/>
          </reference>
        </references>
      </pivotArea>
    </chartFormat>
    <chartFormat chart="36" format="42" series="1">
      <pivotArea type="data" outline="0" fieldPosition="0">
        <references count="2">
          <reference field="4294967294" count="1" selected="0">
            <x v="0"/>
          </reference>
          <reference field="9" count="1" selected="0">
            <x v="3"/>
          </reference>
        </references>
      </pivotArea>
    </chartFormat>
    <chartFormat chart="36" format="43" series="1">
      <pivotArea type="data" outline="0" fieldPosition="0">
        <references count="2">
          <reference field="4294967294" count="1" selected="0">
            <x v="0"/>
          </reference>
          <reference field="9" count="1" selected="0">
            <x v="4"/>
          </reference>
        </references>
      </pivotArea>
    </chartFormat>
    <chartFormat chart="36" format="44" series="1">
      <pivotArea type="data" outline="0" fieldPosition="0">
        <references count="2">
          <reference field="4294967294" count="1" selected="0">
            <x v="0"/>
          </reference>
          <reference field="9" count="1" selected="0">
            <x v="5"/>
          </reference>
        </references>
      </pivotArea>
    </chartFormat>
    <chartFormat chart="36" format="45" series="1">
      <pivotArea type="data" outline="0" fieldPosition="0">
        <references count="2">
          <reference field="4294967294" count="1" selected="0">
            <x v="0"/>
          </reference>
          <reference field="9" count="1" selected="0">
            <x v="6"/>
          </reference>
        </references>
      </pivotArea>
    </chartFormat>
    <chartFormat chart="36" format="46" series="1">
      <pivotArea type="data" outline="0" fieldPosition="0">
        <references count="2">
          <reference field="4294967294" count="1" selected="0">
            <x v="0"/>
          </reference>
          <reference field="9" count="1" selected="0">
            <x v="7"/>
          </reference>
        </references>
      </pivotArea>
    </chartFormat>
    <chartFormat chart="36" format="47" series="1">
      <pivotArea type="data" outline="0" fieldPosition="0">
        <references count="2">
          <reference field="4294967294" count="1" selected="0">
            <x v="0"/>
          </reference>
          <reference field="9" count="1" selected="0">
            <x v="8"/>
          </reference>
        </references>
      </pivotArea>
    </chartFormat>
    <chartFormat chart="36" format="48" series="1">
      <pivotArea type="data" outline="0" fieldPosition="0">
        <references count="2">
          <reference field="4294967294" count="1" selected="0">
            <x v="0"/>
          </reference>
          <reference field="9" count="1" selected="0">
            <x v="9"/>
          </reference>
        </references>
      </pivotArea>
    </chartFormat>
    <chartFormat chart="36" format="49" series="1">
      <pivotArea type="data" outline="0" fieldPosition="0">
        <references count="2">
          <reference field="4294967294" count="1" selected="0">
            <x v="0"/>
          </reference>
          <reference field="9" count="1" selected="0">
            <x v="10"/>
          </reference>
        </references>
      </pivotArea>
    </chartFormat>
    <chartFormat chart="36" format="50" series="1">
      <pivotArea type="data" outline="0" fieldPosition="0">
        <references count="2">
          <reference field="4294967294" count="1" selected="0">
            <x v="0"/>
          </reference>
          <reference field="9" count="1" selected="0">
            <x v="11"/>
          </reference>
        </references>
      </pivotArea>
    </chartFormat>
    <chartFormat chart="36" format="51" series="1">
      <pivotArea type="data" outline="0" fieldPosition="0">
        <references count="2">
          <reference field="4294967294" count="1" selected="0">
            <x v="0"/>
          </reference>
          <reference field="9" count="1" selected="0">
            <x v="12"/>
          </reference>
        </references>
      </pivotArea>
    </chartFormat>
    <chartFormat chart="34" format="25" series="1">
      <pivotArea type="data" outline="0" fieldPosition="0">
        <references count="2">
          <reference field="4294967294" count="1" selected="0">
            <x v="0"/>
          </reference>
          <reference field="9" count="1" selected="0">
            <x v="2"/>
          </reference>
        </references>
      </pivotArea>
    </chartFormat>
    <chartFormat chart="34" format="26" series="1">
      <pivotArea type="data" outline="0" fieldPosition="0">
        <references count="2">
          <reference field="4294967294" count="1" selected="0">
            <x v="0"/>
          </reference>
          <reference field="9" count="1" selected="0">
            <x v="3"/>
          </reference>
        </references>
      </pivotArea>
    </chartFormat>
    <chartFormat chart="34" format="27" series="1">
      <pivotArea type="data" outline="0" fieldPosition="0">
        <references count="2">
          <reference field="4294967294" count="1" selected="0">
            <x v="0"/>
          </reference>
          <reference field="9" count="1" selected="0">
            <x v="4"/>
          </reference>
        </references>
      </pivotArea>
    </chartFormat>
    <chartFormat chart="34" format="28" series="1">
      <pivotArea type="data" outline="0" fieldPosition="0">
        <references count="2">
          <reference field="4294967294" count="1" selected="0">
            <x v="0"/>
          </reference>
          <reference field="9" count="1" selected="0">
            <x v="5"/>
          </reference>
        </references>
      </pivotArea>
    </chartFormat>
    <chartFormat chart="34" format="29" series="1">
      <pivotArea type="data" outline="0" fieldPosition="0">
        <references count="2">
          <reference field="4294967294" count="1" selected="0">
            <x v="0"/>
          </reference>
          <reference field="9" count="1" selected="0">
            <x v="6"/>
          </reference>
        </references>
      </pivotArea>
    </chartFormat>
    <chartFormat chart="34" format="30" series="1">
      <pivotArea type="data" outline="0" fieldPosition="0">
        <references count="2">
          <reference field="4294967294" count="1" selected="0">
            <x v="0"/>
          </reference>
          <reference field="9" count="1" selected="0">
            <x v="7"/>
          </reference>
        </references>
      </pivotArea>
    </chartFormat>
    <chartFormat chart="34" format="31" series="1">
      <pivotArea type="data" outline="0" fieldPosition="0">
        <references count="2">
          <reference field="4294967294" count="1" selected="0">
            <x v="0"/>
          </reference>
          <reference field="9" count="1" selected="0">
            <x v="8"/>
          </reference>
        </references>
      </pivotArea>
    </chartFormat>
    <chartFormat chart="34" format="32" series="1">
      <pivotArea type="data" outline="0" fieldPosition="0">
        <references count="2">
          <reference field="4294967294" count="1" selected="0">
            <x v="0"/>
          </reference>
          <reference field="9" count="1" selected="0">
            <x v="9"/>
          </reference>
        </references>
      </pivotArea>
    </chartFormat>
    <chartFormat chart="34" format="33" series="1">
      <pivotArea type="data" outline="0" fieldPosition="0">
        <references count="2">
          <reference field="4294967294" count="1" selected="0">
            <x v="0"/>
          </reference>
          <reference field="9" count="1" selected="0">
            <x v="10"/>
          </reference>
        </references>
      </pivotArea>
    </chartFormat>
    <chartFormat chart="34" format="34" series="1">
      <pivotArea type="data" outline="0" fieldPosition="0">
        <references count="2">
          <reference field="4294967294" count="1" selected="0">
            <x v="0"/>
          </reference>
          <reference field="9" count="1" selected="0">
            <x v="11"/>
          </reference>
        </references>
      </pivotArea>
    </chartFormat>
    <chartFormat chart="34" format="35" series="1">
      <pivotArea type="data" outline="0" fieldPosition="0">
        <references count="2">
          <reference field="4294967294" count="1" selected="0">
            <x v="0"/>
          </reference>
          <reference field="9" count="1" selected="0">
            <x v="12"/>
          </reference>
        </references>
      </pivotArea>
    </chartFormat>
    <chartFormat chart="34" format="36" series="1">
      <pivotArea type="data" outline="0" fieldPosition="0">
        <references count="2">
          <reference field="4294967294" count="1" selected="0">
            <x v="0"/>
          </reference>
          <reference field="9" count="1" selected="0">
            <x v="1"/>
          </reference>
        </references>
      </pivotArea>
    </chartFormat>
    <chartFormat chart="32" format="9" series="1">
      <pivotArea type="data" outline="0" fieldPosition="0">
        <references count="2">
          <reference field="4294967294" count="1" selected="0">
            <x v="0"/>
          </reference>
          <reference field="9" count="1" selected="0">
            <x v="2"/>
          </reference>
        </references>
      </pivotArea>
    </chartFormat>
    <chartFormat chart="32" format="10" series="1">
      <pivotArea type="data" outline="0" fieldPosition="0">
        <references count="2">
          <reference field="4294967294" count="1" selected="0">
            <x v="0"/>
          </reference>
          <reference field="9" count="1" selected="0">
            <x v="3"/>
          </reference>
        </references>
      </pivotArea>
    </chartFormat>
    <chartFormat chart="32" format="11" series="1">
      <pivotArea type="data" outline="0" fieldPosition="0">
        <references count="2">
          <reference field="4294967294" count="1" selected="0">
            <x v="0"/>
          </reference>
          <reference field="9" count="1" selected="0">
            <x v="4"/>
          </reference>
        </references>
      </pivotArea>
    </chartFormat>
    <chartFormat chart="32" format="12" series="1">
      <pivotArea type="data" outline="0" fieldPosition="0">
        <references count="2">
          <reference field="4294967294" count="1" selected="0">
            <x v="0"/>
          </reference>
          <reference field="9" count="1" selected="0">
            <x v="5"/>
          </reference>
        </references>
      </pivotArea>
    </chartFormat>
    <chartFormat chart="32" format="13" series="1">
      <pivotArea type="data" outline="0" fieldPosition="0">
        <references count="2">
          <reference field="4294967294" count="1" selected="0">
            <x v="0"/>
          </reference>
          <reference field="9" count="1" selected="0">
            <x v="6"/>
          </reference>
        </references>
      </pivotArea>
    </chartFormat>
    <chartFormat chart="32" format="14" series="1">
      <pivotArea type="data" outline="0" fieldPosition="0">
        <references count="2">
          <reference field="4294967294" count="1" selected="0">
            <x v="0"/>
          </reference>
          <reference field="9" count="1" selected="0">
            <x v="7"/>
          </reference>
        </references>
      </pivotArea>
    </chartFormat>
    <chartFormat chart="32" format="15" series="1">
      <pivotArea type="data" outline="0" fieldPosition="0">
        <references count="2">
          <reference field="4294967294" count="1" selected="0">
            <x v="0"/>
          </reference>
          <reference field="9" count="1" selected="0">
            <x v="8"/>
          </reference>
        </references>
      </pivotArea>
    </chartFormat>
    <chartFormat chart="32" format="16" series="1">
      <pivotArea type="data" outline="0" fieldPosition="0">
        <references count="2">
          <reference field="4294967294" count="1" selected="0">
            <x v="0"/>
          </reference>
          <reference field="9" count="1" selected="0">
            <x v="9"/>
          </reference>
        </references>
      </pivotArea>
    </chartFormat>
    <chartFormat chart="32" format="17" series="1">
      <pivotArea type="data" outline="0" fieldPosition="0">
        <references count="2">
          <reference field="4294967294" count="1" selected="0">
            <x v="0"/>
          </reference>
          <reference field="9" count="1" selected="0">
            <x v="10"/>
          </reference>
        </references>
      </pivotArea>
    </chartFormat>
    <chartFormat chart="32" format="18" series="1">
      <pivotArea type="data" outline="0" fieldPosition="0">
        <references count="2">
          <reference field="4294967294" count="1" selected="0">
            <x v="0"/>
          </reference>
          <reference field="9" count="1" selected="0">
            <x v="11"/>
          </reference>
        </references>
      </pivotArea>
    </chartFormat>
    <chartFormat chart="32" format="19" series="1">
      <pivotArea type="data" outline="0" fieldPosition="0">
        <references count="2">
          <reference field="4294967294" count="1" selected="0">
            <x v="0"/>
          </reference>
          <reference field="9" count="1" selected="0">
            <x v="12"/>
          </reference>
        </references>
      </pivotArea>
    </chartFormat>
    <chartFormat chart="32" format="20" series="1">
      <pivotArea type="data" outline="0" fieldPosition="0">
        <references count="2">
          <reference field="4294967294" count="1" selected="0">
            <x v="0"/>
          </reference>
          <reference field="9" count="1" selected="0">
            <x v="1"/>
          </reference>
        </references>
      </pivotArea>
    </chartFormat>
    <chartFormat chart="31" format="366" series="1">
      <pivotArea type="data" outline="0" fieldPosition="0">
        <references count="2">
          <reference field="4294967294" count="1" selected="0">
            <x v="0"/>
          </reference>
          <reference field="9" count="1" selected="0">
            <x v="2"/>
          </reference>
        </references>
      </pivotArea>
    </chartFormat>
    <chartFormat chart="31" format="367" series="1">
      <pivotArea type="data" outline="0" fieldPosition="0">
        <references count="2">
          <reference field="4294967294" count="1" selected="0">
            <x v="0"/>
          </reference>
          <reference field="9" count="1" selected="0">
            <x v="3"/>
          </reference>
        </references>
      </pivotArea>
    </chartFormat>
    <chartFormat chart="31" format="368" series="1">
      <pivotArea type="data" outline="0" fieldPosition="0">
        <references count="2">
          <reference field="4294967294" count="1" selected="0">
            <x v="0"/>
          </reference>
          <reference field="9" count="1" selected="0">
            <x v="4"/>
          </reference>
        </references>
      </pivotArea>
    </chartFormat>
    <chartFormat chart="31" format="369" series="1">
      <pivotArea type="data" outline="0" fieldPosition="0">
        <references count="2">
          <reference field="4294967294" count="1" selected="0">
            <x v="0"/>
          </reference>
          <reference field="9" count="1" selected="0">
            <x v="5"/>
          </reference>
        </references>
      </pivotArea>
    </chartFormat>
    <chartFormat chart="31" format="370" series="1">
      <pivotArea type="data" outline="0" fieldPosition="0">
        <references count="2">
          <reference field="4294967294" count="1" selected="0">
            <x v="0"/>
          </reference>
          <reference field="9" count="1" selected="0">
            <x v="6"/>
          </reference>
        </references>
      </pivotArea>
    </chartFormat>
    <chartFormat chart="31" format="371" series="1">
      <pivotArea type="data" outline="0" fieldPosition="0">
        <references count="2">
          <reference field="4294967294" count="1" selected="0">
            <x v="0"/>
          </reference>
          <reference field="9" count="1" selected="0">
            <x v="7"/>
          </reference>
        </references>
      </pivotArea>
    </chartFormat>
    <chartFormat chart="31" format="372" series="1">
      <pivotArea type="data" outline="0" fieldPosition="0">
        <references count="2">
          <reference field="4294967294" count="1" selected="0">
            <x v="0"/>
          </reference>
          <reference field="9" count="1" selected="0">
            <x v="8"/>
          </reference>
        </references>
      </pivotArea>
    </chartFormat>
    <chartFormat chart="31" format="373" series="1">
      <pivotArea type="data" outline="0" fieldPosition="0">
        <references count="2">
          <reference field="4294967294" count="1" selected="0">
            <x v="0"/>
          </reference>
          <reference field="9" count="1" selected="0">
            <x v="9"/>
          </reference>
        </references>
      </pivotArea>
    </chartFormat>
    <chartFormat chart="31" format="374" series="1">
      <pivotArea type="data" outline="0" fieldPosition="0">
        <references count="2">
          <reference field="4294967294" count="1" selected="0">
            <x v="0"/>
          </reference>
          <reference field="9" count="1" selected="0">
            <x v="10"/>
          </reference>
        </references>
      </pivotArea>
    </chartFormat>
    <chartFormat chart="31" format="375" series="1">
      <pivotArea type="data" outline="0" fieldPosition="0">
        <references count="2">
          <reference field="4294967294" count="1" selected="0">
            <x v="0"/>
          </reference>
          <reference field="9" count="1" selected="0">
            <x v="11"/>
          </reference>
        </references>
      </pivotArea>
    </chartFormat>
    <chartFormat chart="31" format="376" series="1">
      <pivotArea type="data" outline="0" fieldPosition="0">
        <references count="2">
          <reference field="4294967294" count="1" selected="0">
            <x v="0"/>
          </reference>
          <reference field="9" count="1" selected="0">
            <x v="12"/>
          </reference>
        </references>
      </pivotArea>
    </chartFormat>
    <chartFormat chart="36" format="52"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8F269D-FA00-4089-B560-29880B75B9A0}"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15" firstHeaderRow="1" firstDataRow="1" firstDataCol="1"/>
  <pivotFields count="1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showAll="0"/>
    <pivotField showAll="0"/>
    <pivotField showAll="0"/>
    <pivotField showAll="0"/>
    <pivotField numFmtId="165" showAll="0"/>
    <pivotField dataField="1" numFmtId="165" showAll="0"/>
    <pivotField numFmtId="165" showAll="0"/>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2">
    <i>
      <x v="1"/>
    </i>
    <i>
      <x v="2"/>
    </i>
    <i>
      <x v="3"/>
    </i>
    <i>
      <x v="4"/>
    </i>
    <i>
      <x v="5"/>
    </i>
    <i>
      <x v="6"/>
    </i>
    <i>
      <x v="7"/>
    </i>
    <i>
      <x v="8"/>
    </i>
    <i>
      <x v="9"/>
    </i>
    <i>
      <x v="10"/>
    </i>
    <i>
      <x v="11"/>
    </i>
    <i>
      <x v="12"/>
    </i>
  </rowItems>
  <colItems count="1">
    <i/>
  </colItems>
  <dataFields count="1">
    <dataField name="Sum of Amount" fld="6" baseField="0" baseItem="0"/>
  </dataFields>
  <formats count="1">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10" unboundColumnsRight="3">
    <queryTableFields count="9">
      <queryTableField id="1" name="Date" tableColumnId="1"/>
      <queryTableField id="2" name="Account" tableColumnId="2"/>
      <queryTableField id="3" name="Category" tableColumnId="3"/>
      <queryTableField id="4" name="Note" tableColumnId="4"/>
      <queryTableField id="5" name="Income/Expense" tableColumnId="5"/>
      <queryTableField id="6" name="Amount" tableColumnId="6"/>
      <queryTableField id="7" dataBound="0" tableColumnId="7"/>
      <queryTableField id="8" dataBound="0" tableColumnId="8"/>
      <queryTableField id="9"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8285E22-C2F7-4291-9068-E3A314E56FD3}" sourceName="Category">
  <pivotTables>
    <pivotTable tabId="20" name="PivotTable4"/>
    <pivotTable tabId="19" name="PivotTable4"/>
    <pivotTable tabId="19" name="PivotTable5"/>
  </pivotTables>
  <data>
    <tabular pivotCacheId="170034658">
      <items count="8">
        <i x="0" s="1"/>
        <i x="5" s="1"/>
        <i x="7" s="1"/>
        <i x="1" s="1"/>
        <i x="3" s="1"/>
        <i x="2" s="1"/>
        <i x="6"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9A88298-037B-482D-93A0-22C1479CEE07}" sourceName="Months">
  <pivotTables>
    <pivotTable tabId="20" name="PivotTable4"/>
    <pivotTable tabId="19" name="PivotTable4"/>
    <pivotTable tabId="19" name="PivotTable5"/>
  </pivotTables>
  <data>
    <tabular pivotCacheId="17003465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27DBBB3-BD40-41C7-9A35-08EC7778F220}" cache="Slicer_Category" caption="Category" style="SlicerStyleLight4" rowHeight="219456"/>
  <slicer name="Months" xr10:uid="{F0F0E40F-A750-4C3E-BC63-FA720630BF57}" cache="Slicer_Months" caption="Months" columnCount="2" style="SlicerStyleLight4" rowHeight="30175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_data_1" displayName="expense_data_1" ref="A1:I287" tableType="queryTable" totalsRowShown="0" headerRowDxfId="11">
  <autoFilter ref="A1:I287" xr:uid="{00000000-0009-0000-0100-000001000000}">
    <filterColumn colId="2">
      <customFilters>
        <customFilter operator="notEqual" val=" "/>
      </customFilters>
    </filterColumn>
  </autoFilter>
  <sortState xmlns:xlrd2="http://schemas.microsoft.com/office/spreadsheetml/2017/richdata2" ref="A2:I287">
    <sortCondition ref="A1:A287"/>
  </sortState>
  <tableColumns count="9">
    <tableColumn id="1" xr3:uid="{00000000-0010-0000-0000-000001000000}" uniqueName="1" name="Date / Time" queryTableFieldId="1" dataDxfId="10"/>
    <tableColumn id="2" xr3:uid="{00000000-0010-0000-0000-000002000000}" uniqueName="2" name="Mode" queryTableFieldId="2"/>
    <tableColumn id="3" xr3:uid="{00000000-0010-0000-0000-000003000000}" uniqueName="3" name="Category" queryTableFieldId="3"/>
    <tableColumn id="4" xr3:uid="{00000000-0010-0000-0000-000004000000}" uniqueName="4" name="Sub category" queryTableFieldId="4"/>
    <tableColumn id="5" xr3:uid="{00000000-0010-0000-0000-000005000000}" uniqueName="5" name="Income/Expense" queryTableFieldId="5"/>
    <tableColumn id="6" xr3:uid="{00000000-0010-0000-0000-000006000000}" uniqueName="6" name="Debit/Credit" queryTableFieldId="6" dataDxfId="9"/>
    <tableColumn id="7" xr3:uid="{00000000-0010-0000-0000-000007000000}" uniqueName="7" name="Amount" queryTableFieldId="7" dataDxfId="8">
      <calculatedColumnFormula>_xlfn.IFS(expense_data_1[[#This Row],[Income/Expense]]="Expense",-expense_data_1[[#This Row],[Debit/Credit]],expense_data_1[[#This Row],[Income/Expense]]="Income",expense_data_1[[#This Row],[Debit/Credit]])</calculatedColumnFormula>
    </tableColumn>
    <tableColumn id="8" xr3:uid="{00000000-0010-0000-0000-000008000000}" uniqueName="8" name="Expense" queryTableFieldId="8" dataDxfId="7">
      <calculatedColumnFormula>_xlfn.IFS(expense_data_1[[#This Row],[Income/Expense]]="Expense",expense_data_1[[#This Row],[Debit/Credit]],expense_data_1[[#This Row],[Income/Expense]]="Income",0)</calculatedColumnFormula>
    </tableColumn>
    <tableColumn id="9" xr3:uid="{00000000-0010-0000-0000-000009000000}" uniqueName="9" name="Income" queryTableFieldId="9" dataDxfId="6">
      <calculatedColumnFormula>_xlfn.IFS(expense_data_1[[#This Row],[Income/Expense]]="Expense",0,expense_data_1[[#This Row],[Income/Expense]]="Income",expense_data_1[[#This Row],[Debit/Credit]])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8"/>
  <sheetViews>
    <sheetView workbookViewId="0"/>
  </sheetViews>
  <sheetFormatPr defaultRowHeight="14.4" x14ac:dyDescent="0.3"/>
  <sheetData>
    <row r="1" spans="1:11" x14ac:dyDescent="0.3">
      <c r="A1" t="s">
        <v>0</v>
      </c>
      <c r="B1" t="s">
        <v>1</v>
      </c>
      <c r="C1" t="s">
        <v>2</v>
      </c>
      <c r="D1" t="s">
        <v>3</v>
      </c>
      <c r="E1" t="s">
        <v>4</v>
      </c>
      <c r="F1" t="s">
        <v>5</v>
      </c>
      <c r="G1" t="s">
        <v>6</v>
      </c>
      <c r="H1" t="s">
        <v>4</v>
      </c>
      <c r="I1" t="s">
        <v>7</v>
      </c>
      <c r="J1" t="s">
        <v>8</v>
      </c>
      <c r="K1" t="s">
        <v>1</v>
      </c>
    </row>
    <row r="2" spans="1:11" x14ac:dyDescent="0.3">
      <c r="A2" s="1">
        <v>44595.424305555556</v>
      </c>
      <c r="B2" t="s">
        <v>9</v>
      </c>
      <c r="C2" t="s">
        <v>10</v>
      </c>
      <c r="E2" t="s">
        <v>11</v>
      </c>
      <c r="F2">
        <v>50</v>
      </c>
      <c r="G2" t="s">
        <v>12</v>
      </c>
      <c r="I2">
        <v>50</v>
      </c>
      <c r="J2" t="s">
        <v>5</v>
      </c>
      <c r="K2">
        <v>50</v>
      </c>
    </row>
    <row r="3" spans="1:11" x14ac:dyDescent="0.3">
      <c r="A3" s="1">
        <v>44595.424305555556</v>
      </c>
      <c r="B3" t="s">
        <v>9</v>
      </c>
      <c r="C3" t="s">
        <v>13</v>
      </c>
      <c r="E3" t="s">
        <v>14</v>
      </c>
      <c r="F3">
        <v>300</v>
      </c>
      <c r="G3" t="s">
        <v>12</v>
      </c>
      <c r="I3">
        <v>300</v>
      </c>
      <c r="J3" t="s">
        <v>5</v>
      </c>
      <c r="K3">
        <v>300</v>
      </c>
    </row>
    <row r="4" spans="1:11" x14ac:dyDescent="0.3">
      <c r="A4" s="1">
        <v>44564.826388888891</v>
      </c>
      <c r="B4" t="s">
        <v>9</v>
      </c>
      <c r="C4" t="s">
        <v>10</v>
      </c>
      <c r="E4" t="s">
        <v>15</v>
      </c>
      <c r="F4">
        <v>78</v>
      </c>
      <c r="G4" t="s">
        <v>12</v>
      </c>
      <c r="I4">
        <v>78</v>
      </c>
      <c r="J4" t="s">
        <v>5</v>
      </c>
      <c r="K4">
        <v>78</v>
      </c>
    </row>
    <row r="5" spans="1:11" x14ac:dyDescent="0.3">
      <c r="A5" s="1">
        <v>44564.788888888892</v>
      </c>
      <c r="B5" t="s">
        <v>9</v>
      </c>
      <c r="C5" t="s">
        <v>16</v>
      </c>
      <c r="E5" t="s">
        <v>17</v>
      </c>
      <c r="F5">
        <v>30</v>
      </c>
      <c r="G5" t="s">
        <v>12</v>
      </c>
      <c r="I5">
        <v>30</v>
      </c>
      <c r="J5" t="s">
        <v>5</v>
      </c>
      <c r="K5">
        <v>30</v>
      </c>
    </row>
    <row r="6" spans="1:11" x14ac:dyDescent="0.3">
      <c r="A6" s="1">
        <v>44564.765277777777</v>
      </c>
      <c r="B6" t="s">
        <v>9</v>
      </c>
      <c r="C6" t="s">
        <v>10</v>
      </c>
      <c r="E6" t="s">
        <v>18</v>
      </c>
      <c r="F6">
        <v>67</v>
      </c>
      <c r="G6" t="s">
        <v>12</v>
      </c>
      <c r="I6">
        <v>67</v>
      </c>
      <c r="J6" t="s">
        <v>5</v>
      </c>
      <c r="K6">
        <v>67</v>
      </c>
    </row>
    <row r="7" spans="1:11" x14ac:dyDescent="0.3">
      <c r="A7" s="1">
        <v>44564.765277777777</v>
      </c>
      <c r="B7" t="s">
        <v>9</v>
      </c>
      <c r="C7" t="s">
        <v>13</v>
      </c>
      <c r="E7" t="s">
        <v>19</v>
      </c>
      <c r="F7">
        <v>100</v>
      </c>
      <c r="G7" t="s">
        <v>20</v>
      </c>
      <c r="I7">
        <v>100</v>
      </c>
      <c r="J7" t="s">
        <v>5</v>
      </c>
      <c r="K7">
        <v>100</v>
      </c>
    </row>
    <row r="8" spans="1:11" x14ac:dyDescent="0.3">
      <c r="A8" s="1">
        <v>44564.76458333333</v>
      </c>
      <c r="B8" t="s">
        <v>9</v>
      </c>
      <c r="C8" t="s">
        <v>13</v>
      </c>
      <c r="E8" t="s">
        <v>21</v>
      </c>
      <c r="F8">
        <v>500</v>
      </c>
      <c r="G8" t="s">
        <v>20</v>
      </c>
      <c r="I8">
        <v>500</v>
      </c>
      <c r="J8" t="s">
        <v>5</v>
      </c>
      <c r="K8">
        <v>500</v>
      </c>
    </row>
    <row r="9" spans="1:11" x14ac:dyDescent="0.3">
      <c r="A9" t="s">
        <v>22</v>
      </c>
      <c r="B9" t="s">
        <v>9</v>
      </c>
      <c r="C9" t="s">
        <v>10</v>
      </c>
      <c r="E9" t="s">
        <v>23</v>
      </c>
      <c r="F9">
        <v>339.15</v>
      </c>
      <c r="G9" t="s">
        <v>12</v>
      </c>
      <c r="I9">
        <v>339.15</v>
      </c>
      <c r="J9" t="s">
        <v>5</v>
      </c>
      <c r="K9">
        <v>339.15</v>
      </c>
    </row>
    <row r="10" spans="1:11" x14ac:dyDescent="0.3">
      <c r="A10" t="s">
        <v>24</v>
      </c>
      <c r="B10" t="s">
        <v>9</v>
      </c>
      <c r="C10" t="s">
        <v>13</v>
      </c>
      <c r="E10" t="s">
        <v>25</v>
      </c>
      <c r="F10">
        <v>200</v>
      </c>
      <c r="G10" t="s">
        <v>20</v>
      </c>
      <c r="I10">
        <v>200</v>
      </c>
      <c r="J10" t="s">
        <v>5</v>
      </c>
      <c r="K10">
        <v>200</v>
      </c>
    </row>
    <row r="11" spans="1:11" x14ac:dyDescent="0.3">
      <c r="A11" t="s">
        <v>26</v>
      </c>
      <c r="B11" t="s">
        <v>9</v>
      </c>
      <c r="C11" t="s">
        <v>10</v>
      </c>
      <c r="E11" t="s">
        <v>27</v>
      </c>
      <c r="F11">
        <v>243</v>
      </c>
      <c r="G11" t="s">
        <v>12</v>
      </c>
      <c r="I11">
        <v>243</v>
      </c>
      <c r="J11" t="s">
        <v>5</v>
      </c>
      <c r="K11">
        <v>243</v>
      </c>
    </row>
    <row r="12" spans="1:11" x14ac:dyDescent="0.3">
      <c r="A12" t="s">
        <v>28</v>
      </c>
      <c r="B12" t="s">
        <v>9</v>
      </c>
      <c r="C12" t="s">
        <v>10</v>
      </c>
      <c r="F12">
        <v>25</v>
      </c>
      <c r="G12" t="s">
        <v>12</v>
      </c>
      <c r="I12">
        <v>25</v>
      </c>
      <c r="J12" t="s">
        <v>5</v>
      </c>
      <c r="K12">
        <v>25</v>
      </c>
    </row>
    <row r="13" spans="1:11" x14ac:dyDescent="0.3">
      <c r="A13" t="s">
        <v>29</v>
      </c>
      <c r="B13" t="s">
        <v>9</v>
      </c>
      <c r="C13" t="s">
        <v>13</v>
      </c>
      <c r="E13" t="s">
        <v>21</v>
      </c>
      <c r="F13">
        <v>1500</v>
      </c>
      <c r="G13" t="s">
        <v>20</v>
      </c>
      <c r="I13">
        <v>1500</v>
      </c>
      <c r="J13" t="s">
        <v>5</v>
      </c>
      <c r="K13">
        <v>1500</v>
      </c>
    </row>
    <row r="14" spans="1:11" x14ac:dyDescent="0.3">
      <c r="A14" t="s">
        <v>29</v>
      </c>
      <c r="B14" t="s">
        <v>9</v>
      </c>
      <c r="C14" t="s">
        <v>13</v>
      </c>
      <c r="E14" t="s">
        <v>30</v>
      </c>
      <c r="F14">
        <v>100</v>
      </c>
      <c r="G14" t="s">
        <v>12</v>
      </c>
      <c r="I14">
        <v>100</v>
      </c>
      <c r="J14" t="s">
        <v>5</v>
      </c>
      <c r="K14">
        <v>100</v>
      </c>
    </row>
    <row r="15" spans="1:11" x14ac:dyDescent="0.3">
      <c r="A15" t="s">
        <v>31</v>
      </c>
      <c r="B15" t="s">
        <v>9</v>
      </c>
      <c r="C15" t="s">
        <v>32</v>
      </c>
      <c r="F15">
        <v>1700</v>
      </c>
      <c r="G15" t="s">
        <v>12</v>
      </c>
      <c r="I15">
        <v>1700</v>
      </c>
      <c r="J15" t="s">
        <v>5</v>
      </c>
      <c r="K15">
        <v>1700</v>
      </c>
    </row>
    <row r="16" spans="1:11" x14ac:dyDescent="0.3">
      <c r="A16" t="s">
        <v>33</v>
      </c>
      <c r="B16" t="s">
        <v>9</v>
      </c>
      <c r="C16" t="s">
        <v>10</v>
      </c>
      <c r="E16" t="s">
        <v>18</v>
      </c>
      <c r="F16">
        <v>40</v>
      </c>
      <c r="G16" t="s">
        <v>12</v>
      </c>
      <c r="I16">
        <v>40</v>
      </c>
      <c r="J16" t="s">
        <v>5</v>
      </c>
      <c r="K16">
        <v>40</v>
      </c>
    </row>
    <row r="17" spans="1:11" x14ac:dyDescent="0.3">
      <c r="A17" t="s">
        <v>34</v>
      </c>
      <c r="B17" t="s">
        <v>9</v>
      </c>
      <c r="C17" t="s">
        <v>10</v>
      </c>
      <c r="E17" t="s">
        <v>35</v>
      </c>
      <c r="F17">
        <v>84</v>
      </c>
      <c r="G17" t="s">
        <v>12</v>
      </c>
      <c r="I17">
        <v>84</v>
      </c>
      <c r="J17" t="s">
        <v>5</v>
      </c>
      <c r="K17">
        <v>84</v>
      </c>
    </row>
    <row r="18" spans="1:11" x14ac:dyDescent="0.3">
      <c r="A18" t="s">
        <v>36</v>
      </c>
      <c r="B18" t="s">
        <v>9</v>
      </c>
      <c r="C18" t="s">
        <v>10</v>
      </c>
      <c r="F18">
        <v>33</v>
      </c>
      <c r="G18" t="s">
        <v>12</v>
      </c>
      <c r="I18">
        <v>33</v>
      </c>
      <c r="J18" t="s">
        <v>5</v>
      </c>
      <c r="K18">
        <v>33</v>
      </c>
    </row>
    <row r="19" spans="1:11" x14ac:dyDescent="0.3">
      <c r="A19" t="s">
        <v>37</v>
      </c>
      <c r="B19" t="s">
        <v>9</v>
      </c>
      <c r="C19" t="s">
        <v>38</v>
      </c>
      <c r="F19">
        <v>303</v>
      </c>
      <c r="G19" t="s">
        <v>12</v>
      </c>
      <c r="I19">
        <v>303</v>
      </c>
      <c r="J19" t="s">
        <v>5</v>
      </c>
      <c r="K19">
        <v>303</v>
      </c>
    </row>
    <row r="20" spans="1:11" x14ac:dyDescent="0.3">
      <c r="A20" t="s">
        <v>39</v>
      </c>
      <c r="B20" t="s">
        <v>9</v>
      </c>
      <c r="C20" t="s">
        <v>10</v>
      </c>
      <c r="E20" t="s">
        <v>40</v>
      </c>
      <c r="F20">
        <v>289</v>
      </c>
      <c r="G20" t="s">
        <v>12</v>
      </c>
      <c r="I20">
        <v>289</v>
      </c>
      <c r="J20" t="s">
        <v>5</v>
      </c>
      <c r="K20">
        <v>289</v>
      </c>
    </row>
    <row r="21" spans="1:11" x14ac:dyDescent="0.3">
      <c r="A21" t="s">
        <v>41</v>
      </c>
      <c r="B21" t="s">
        <v>9</v>
      </c>
      <c r="C21" t="s">
        <v>10</v>
      </c>
      <c r="E21" t="s">
        <v>42</v>
      </c>
      <c r="F21">
        <v>324.7</v>
      </c>
      <c r="G21" t="s">
        <v>12</v>
      </c>
      <c r="I21">
        <v>324.7</v>
      </c>
      <c r="J21" t="s">
        <v>5</v>
      </c>
      <c r="K21">
        <v>324.7</v>
      </c>
    </row>
    <row r="22" spans="1:11" x14ac:dyDescent="0.3">
      <c r="A22" t="s">
        <v>43</v>
      </c>
      <c r="B22" t="s">
        <v>9</v>
      </c>
      <c r="C22" t="s">
        <v>44</v>
      </c>
      <c r="E22" t="s">
        <v>45</v>
      </c>
      <c r="F22">
        <v>399</v>
      </c>
      <c r="G22" t="s">
        <v>12</v>
      </c>
      <c r="I22">
        <v>399</v>
      </c>
      <c r="J22" t="s">
        <v>5</v>
      </c>
      <c r="K22">
        <v>399</v>
      </c>
    </row>
    <row r="23" spans="1:11" x14ac:dyDescent="0.3">
      <c r="A23" t="s">
        <v>46</v>
      </c>
      <c r="B23" t="s">
        <v>9</v>
      </c>
      <c r="C23" t="s">
        <v>10</v>
      </c>
      <c r="E23" t="s">
        <v>47</v>
      </c>
      <c r="F23">
        <v>83</v>
      </c>
      <c r="G23" t="s">
        <v>12</v>
      </c>
      <c r="I23">
        <v>83</v>
      </c>
      <c r="J23" t="s">
        <v>5</v>
      </c>
      <c r="K23">
        <v>83</v>
      </c>
    </row>
    <row r="24" spans="1:11" x14ac:dyDescent="0.3">
      <c r="A24" t="s">
        <v>48</v>
      </c>
      <c r="B24" t="s">
        <v>9</v>
      </c>
      <c r="C24" t="s">
        <v>44</v>
      </c>
      <c r="E24" t="s">
        <v>49</v>
      </c>
      <c r="F24">
        <v>399</v>
      </c>
      <c r="G24" t="s">
        <v>12</v>
      </c>
      <c r="I24">
        <v>399</v>
      </c>
      <c r="J24" t="s">
        <v>5</v>
      </c>
      <c r="K24">
        <v>399</v>
      </c>
    </row>
    <row r="25" spans="1:11" x14ac:dyDescent="0.3">
      <c r="A25" t="s">
        <v>50</v>
      </c>
      <c r="B25" t="s">
        <v>9</v>
      </c>
      <c r="C25" t="s">
        <v>16</v>
      </c>
      <c r="E25" t="s">
        <v>51</v>
      </c>
      <c r="F25">
        <v>120</v>
      </c>
      <c r="G25" t="s">
        <v>12</v>
      </c>
      <c r="I25">
        <v>120</v>
      </c>
      <c r="J25" t="s">
        <v>5</v>
      </c>
      <c r="K25">
        <v>120</v>
      </c>
    </row>
    <row r="26" spans="1:11" x14ac:dyDescent="0.3">
      <c r="A26" t="s">
        <v>52</v>
      </c>
      <c r="B26" t="s">
        <v>9</v>
      </c>
      <c r="C26" t="s">
        <v>16</v>
      </c>
      <c r="E26" t="s">
        <v>53</v>
      </c>
      <c r="F26">
        <v>1300</v>
      </c>
      <c r="G26" t="s">
        <v>12</v>
      </c>
      <c r="I26">
        <v>1300</v>
      </c>
      <c r="J26" t="s">
        <v>5</v>
      </c>
      <c r="K26">
        <v>1300</v>
      </c>
    </row>
    <row r="27" spans="1:11" x14ac:dyDescent="0.3">
      <c r="A27" t="s">
        <v>54</v>
      </c>
      <c r="B27" t="s">
        <v>9</v>
      </c>
      <c r="C27" t="s">
        <v>16</v>
      </c>
      <c r="E27" t="s">
        <v>55</v>
      </c>
      <c r="F27">
        <v>138</v>
      </c>
      <c r="G27" t="s">
        <v>12</v>
      </c>
      <c r="I27">
        <v>138</v>
      </c>
      <c r="J27" t="s">
        <v>5</v>
      </c>
      <c r="K27">
        <v>138</v>
      </c>
    </row>
    <row r="28" spans="1:11" x14ac:dyDescent="0.3">
      <c r="A28" t="s">
        <v>56</v>
      </c>
      <c r="B28" t="s">
        <v>9</v>
      </c>
      <c r="C28" t="s">
        <v>38</v>
      </c>
      <c r="E28" t="s">
        <v>57</v>
      </c>
      <c r="F28">
        <v>336</v>
      </c>
      <c r="G28" t="s">
        <v>12</v>
      </c>
      <c r="I28">
        <v>336</v>
      </c>
      <c r="J28" t="s">
        <v>5</v>
      </c>
      <c r="K28">
        <v>336</v>
      </c>
    </row>
    <row r="29" spans="1:11" x14ac:dyDescent="0.3">
      <c r="A29" t="s">
        <v>58</v>
      </c>
      <c r="B29" t="s">
        <v>9</v>
      </c>
      <c r="C29" t="s">
        <v>16</v>
      </c>
      <c r="E29" t="s">
        <v>59</v>
      </c>
      <c r="F29">
        <v>201.8</v>
      </c>
      <c r="G29" t="s">
        <v>12</v>
      </c>
      <c r="I29">
        <v>201.8</v>
      </c>
      <c r="J29" t="s">
        <v>5</v>
      </c>
      <c r="K29">
        <v>201.8</v>
      </c>
    </row>
    <row r="30" spans="1:11" x14ac:dyDescent="0.3">
      <c r="A30" t="s">
        <v>60</v>
      </c>
      <c r="B30" t="s">
        <v>9</v>
      </c>
      <c r="C30" t="s">
        <v>10</v>
      </c>
      <c r="E30" t="s">
        <v>27</v>
      </c>
      <c r="F30">
        <v>200</v>
      </c>
      <c r="G30" t="s">
        <v>12</v>
      </c>
      <c r="I30">
        <v>200</v>
      </c>
      <c r="J30" t="s">
        <v>5</v>
      </c>
      <c r="K30">
        <v>200</v>
      </c>
    </row>
    <row r="31" spans="1:11" x14ac:dyDescent="0.3">
      <c r="A31" t="s">
        <v>61</v>
      </c>
      <c r="B31" t="s">
        <v>9</v>
      </c>
      <c r="C31" t="s">
        <v>10</v>
      </c>
      <c r="E31" t="s">
        <v>62</v>
      </c>
      <c r="F31">
        <v>111</v>
      </c>
      <c r="G31" t="s">
        <v>12</v>
      </c>
      <c r="I31">
        <v>111</v>
      </c>
      <c r="J31" t="s">
        <v>5</v>
      </c>
      <c r="K31">
        <v>111</v>
      </c>
    </row>
    <row r="32" spans="1:11" x14ac:dyDescent="0.3">
      <c r="A32" t="s">
        <v>63</v>
      </c>
      <c r="B32" t="s">
        <v>9</v>
      </c>
      <c r="C32" t="s">
        <v>10</v>
      </c>
      <c r="E32" t="s">
        <v>18</v>
      </c>
      <c r="F32">
        <v>250</v>
      </c>
      <c r="G32" t="s">
        <v>12</v>
      </c>
      <c r="I32">
        <v>250</v>
      </c>
      <c r="J32" t="s">
        <v>5</v>
      </c>
      <c r="K32">
        <v>250</v>
      </c>
    </row>
    <row r="33" spans="1:11" x14ac:dyDescent="0.3">
      <c r="A33" t="s">
        <v>64</v>
      </c>
      <c r="B33" t="s">
        <v>9</v>
      </c>
      <c r="C33" t="s">
        <v>16</v>
      </c>
      <c r="E33" t="s">
        <v>65</v>
      </c>
      <c r="F33">
        <v>1575</v>
      </c>
      <c r="G33" t="s">
        <v>12</v>
      </c>
      <c r="I33">
        <v>1575</v>
      </c>
      <c r="J33" t="s">
        <v>5</v>
      </c>
      <c r="K33">
        <v>1575</v>
      </c>
    </row>
    <row r="34" spans="1:11" x14ac:dyDescent="0.3">
      <c r="A34" t="s">
        <v>66</v>
      </c>
      <c r="B34" t="s">
        <v>9</v>
      </c>
      <c r="C34" t="s">
        <v>16</v>
      </c>
      <c r="E34" t="s">
        <v>67</v>
      </c>
      <c r="F34">
        <v>200</v>
      </c>
      <c r="G34" t="s">
        <v>12</v>
      </c>
      <c r="I34">
        <v>200</v>
      </c>
      <c r="J34" t="s">
        <v>5</v>
      </c>
      <c r="K34">
        <v>200</v>
      </c>
    </row>
    <row r="35" spans="1:11" x14ac:dyDescent="0.3">
      <c r="A35" t="s">
        <v>66</v>
      </c>
      <c r="B35" t="s">
        <v>9</v>
      </c>
      <c r="C35" t="s">
        <v>10</v>
      </c>
      <c r="E35" t="s">
        <v>68</v>
      </c>
      <c r="F35">
        <v>380</v>
      </c>
      <c r="G35" t="s">
        <v>12</v>
      </c>
      <c r="I35">
        <v>380</v>
      </c>
      <c r="J35" t="s">
        <v>5</v>
      </c>
      <c r="K35">
        <v>380</v>
      </c>
    </row>
    <row r="36" spans="1:11" x14ac:dyDescent="0.3">
      <c r="A36" t="s">
        <v>69</v>
      </c>
      <c r="B36" t="s">
        <v>9</v>
      </c>
      <c r="C36" t="s">
        <v>16</v>
      </c>
      <c r="E36" t="s">
        <v>17</v>
      </c>
      <c r="F36">
        <v>60</v>
      </c>
      <c r="G36" t="s">
        <v>12</v>
      </c>
      <c r="I36">
        <v>60</v>
      </c>
      <c r="J36" t="s">
        <v>5</v>
      </c>
      <c r="K36">
        <v>60</v>
      </c>
    </row>
    <row r="37" spans="1:11" x14ac:dyDescent="0.3">
      <c r="A37" t="s">
        <v>70</v>
      </c>
      <c r="B37" t="s">
        <v>9</v>
      </c>
      <c r="C37" t="s">
        <v>13</v>
      </c>
      <c r="E37" t="s">
        <v>71</v>
      </c>
      <c r="F37">
        <v>50</v>
      </c>
      <c r="G37" t="s">
        <v>12</v>
      </c>
      <c r="I37">
        <v>50</v>
      </c>
      <c r="J37" t="s">
        <v>5</v>
      </c>
      <c r="K37">
        <v>50</v>
      </c>
    </row>
    <row r="38" spans="1:11" x14ac:dyDescent="0.3">
      <c r="A38" t="s">
        <v>72</v>
      </c>
      <c r="B38" t="s">
        <v>9</v>
      </c>
      <c r="C38" t="s">
        <v>16</v>
      </c>
      <c r="E38" t="s">
        <v>73</v>
      </c>
      <c r="F38">
        <v>270</v>
      </c>
      <c r="G38" t="s">
        <v>12</v>
      </c>
      <c r="I38">
        <v>270</v>
      </c>
      <c r="J38" t="s">
        <v>5</v>
      </c>
      <c r="K38">
        <v>270</v>
      </c>
    </row>
    <row r="39" spans="1:11" x14ac:dyDescent="0.3">
      <c r="A39" t="s">
        <v>74</v>
      </c>
      <c r="B39" t="s">
        <v>9</v>
      </c>
      <c r="C39" t="s">
        <v>10</v>
      </c>
      <c r="E39" t="s">
        <v>75</v>
      </c>
      <c r="F39">
        <v>348</v>
      </c>
      <c r="G39" t="s">
        <v>12</v>
      </c>
      <c r="I39">
        <v>348</v>
      </c>
      <c r="J39" t="s">
        <v>5</v>
      </c>
      <c r="K39">
        <v>348</v>
      </c>
    </row>
    <row r="40" spans="1:11" x14ac:dyDescent="0.3">
      <c r="A40" t="s">
        <v>76</v>
      </c>
      <c r="B40" t="s">
        <v>9</v>
      </c>
      <c r="C40" t="s">
        <v>10</v>
      </c>
      <c r="E40" t="s">
        <v>27</v>
      </c>
      <c r="F40">
        <v>80</v>
      </c>
      <c r="G40" t="s">
        <v>12</v>
      </c>
      <c r="I40">
        <v>80</v>
      </c>
      <c r="J40" t="s">
        <v>5</v>
      </c>
      <c r="K40">
        <v>80</v>
      </c>
    </row>
    <row r="41" spans="1:11" x14ac:dyDescent="0.3">
      <c r="A41" t="s">
        <v>77</v>
      </c>
      <c r="B41" t="s">
        <v>9</v>
      </c>
      <c r="C41" t="s">
        <v>10</v>
      </c>
      <c r="E41" t="s">
        <v>78</v>
      </c>
      <c r="F41">
        <v>165</v>
      </c>
      <c r="G41" t="s">
        <v>12</v>
      </c>
      <c r="I41">
        <v>165</v>
      </c>
      <c r="J41" t="s">
        <v>5</v>
      </c>
      <c r="K41">
        <v>165</v>
      </c>
    </row>
    <row r="42" spans="1:11" x14ac:dyDescent="0.3">
      <c r="A42" t="s">
        <v>77</v>
      </c>
      <c r="B42" t="s">
        <v>9</v>
      </c>
      <c r="C42" t="s">
        <v>10</v>
      </c>
      <c r="E42" t="s">
        <v>79</v>
      </c>
      <c r="F42">
        <v>475</v>
      </c>
      <c r="G42" t="s">
        <v>12</v>
      </c>
      <c r="I42">
        <v>475</v>
      </c>
      <c r="J42" t="s">
        <v>5</v>
      </c>
      <c r="K42">
        <v>475</v>
      </c>
    </row>
    <row r="43" spans="1:11" x14ac:dyDescent="0.3">
      <c r="A43" t="s">
        <v>80</v>
      </c>
      <c r="B43" t="s">
        <v>9</v>
      </c>
      <c r="C43" t="s">
        <v>32</v>
      </c>
      <c r="E43" t="s">
        <v>81</v>
      </c>
      <c r="F43">
        <v>100</v>
      </c>
      <c r="G43" t="s">
        <v>12</v>
      </c>
      <c r="I43">
        <v>100</v>
      </c>
      <c r="J43" t="s">
        <v>5</v>
      </c>
      <c r="K43">
        <v>100</v>
      </c>
    </row>
    <row r="44" spans="1:11" x14ac:dyDescent="0.3">
      <c r="A44" s="1">
        <v>44897.888888888891</v>
      </c>
      <c r="B44" t="s">
        <v>9</v>
      </c>
      <c r="C44" t="s">
        <v>10</v>
      </c>
      <c r="E44" t="s">
        <v>82</v>
      </c>
      <c r="F44">
        <v>491</v>
      </c>
      <c r="G44" t="s">
        <v>12</v>
      </c>
      <c r="I44">
        <v>491</v>
      </c>
      <c r="J44" t="s">
        <v>5</v>
      </c>
      <c r="K44">
        <v>491</v>
      </c>
    </row>
    <row r="45" spans="1:11" x14ac:dyDescent="0.3">
      <c r="A45" s="1">
        <v>44897.669444444444</v>
      </c>
      <c r="B45" t="s">
        <v>9</v>
      </c>
      <c r="C45" t="s">
        <v>38</v>
      </c>
      <c r="E45" t="s">
        <v>83</v>
      </c>
      <c r="F45">
        <v>70</v>
      </c>
      <c r="G45" t="s">
        <v>12</v>
      </c>
      <c r="I45">
        <v>70</v>
      </c>
      <c r="J45" t="s">
        <v>5</v>
      </c>
      <c r="K45">
        <v>70</v>
      </c>
    </row>
    <row r="46" spans="1:11" x14ac:dyDescent="0.3">
      <c r="A46" s="1">
        <v>44897.616666666669</v>
      </c>
      <c r="B46" t="s">
        <v>9</v>
      </c>
      <c r="C46" t="s">
        <v>10</v>
      </c>
      <c r="E46" t="s">
        <v>27</v>
      </c>
      <c r="F46">
        <v>80</v>
      </c>
      <c r="G46" t="s">
        <v>12</v>
      </c>
      <c r="I46">
        <v>80</v>
      </c>
      <c r="J46" t="s">
        <v>5</v>
      </c>
      <c r="K46">
        <v>80</v>
      </c>
    </row>
    <row r="47" spans="1:11" x14ac:dyDescent="0.3">
      <c r="A47" s="1">
        <v>44897.615972222222</v>
      </c>
      <c r="B47" t="s">
        <v>9</v>
      </c>
      <c r="C47" t="s">
        <v>13</v>
      </c>
      <c r="E47" t="s">
        <v>21</v>
      </c>
      <c r="F47">
        <v>10000</v>
      </c>
      <c r="G47" t="s">
        <v>20</v>
      </c>
      <c r="I47">
        <v>10000</v>
      </c>
      <c r="J47" t="s">
        <v>5</v>
      </c>
      <c r="K47">
        <v>10000</v>
      </c>
    </row>
    <row r="48" spans="1:11" x14ac:dyDescent="0.3">
      <c r="A48" s="1">
        <v>44867.945138888892</v>
      </c>
      <c r="B48" t="s">
        <v>9</v>
      </c>
      <c r="C48" t="s">
        <v>10</v>
      </c>
      <c r="E48" t="s">
        <v>84</v>
      </c>
      <c r="F48">
        <v>373</v>
      </c>
      <c r="G48" t="s">
        <v>12</v>
      </c>
      <c r="I48">
        <v>373</v>
      </c>
      <c r="J48" t="s">
        <v>5</v>
      </c>
      <c r="K48">
        <v>373</v>
      </c>
    </row>
    <row r="49" spans="1:11" x14ac:dyDescent="0.3">
      <c r="A49" s="1">
        <v>44836.84375</v>
      </c>
      <c r="B49" t="s">
        <v>9</v>
      </c>
      <c r="C49" t="s">
        <v>10</v>
      </c>
      <c r="E49" t="s">
        <v>75</v>
      </c>
      <c r="F49">
        <v>641</v>
      </c>
      <c r="G49" t="s">
        <v>12</v>
      </c>
      <c r="I49">
        <v>641</v>
      </c>
      <c r="J49" t="s">
        <v>5</v>
      </c>
      <c r="K49">
        <v>641</v>
      </c>
    </row>
    <row r="50" spans="1:11" x14ac:dyDescent="0.3">
      <c r="A50" s="1">
        <v>44775.442361111112</v>
      </c>
      <c r="B50" t="s">
        <v>9</v>
      </c>
      <c r="C50" t="s">
        <v>13</v>
      </c>
      <c r="E50" t="s">
        <v>21</v>
      </c>
      <c r="F50">
        <v>1000</v>
      </c>
      <c r="G50" t="s">
        <v>20</v>
      </c>
      <c r="I50">
        <v>1000</v>
      </c>
      <c r="J50" t="s">
        <v>5</v>
      </c>
      <c r="K50">
        <v>1000</v>
      </c>
    </row>
    <row r="51" spans="1:11" x14ac:dyDescent="0.3">
      <c r="A51" s="1">
        <v>44775.387499999997</v>
      </c>
      <c r="B51" t="s">
        <v>9</v>
      </c>
      <c r="C51" t="s">
        <v>38</v>
      </c>
      <c r="E51" t="s">
        <v>85</v>
      </c>
      <c r="F51">
        <v>2099</v>
      </c>
      <c r="G51" t="s">
        <v>12</v>
      </c>
      <c r="I51">
        <v>2099</v>
      </c>
      <c r="J51" t="s">
        <v>5</v>
      </c>
      <c r="K51">
        <v>2099</v>
      </c>
    </row>
    <row r="52" spans="1:11" x14ac:dyDescent="0.3">
      <c r="A52" s="1">
        <v>44744.297222222223</v>
      </c>
      <c r="B52" t="s">
        <v>9</v>
      </c>
      <c r="C52" t="s">
        <v>16</v>
      </c>
      <c r="E52" t="s">
        <v>86</v>
      </c>
      <c r="F52">
        <v>214</v>
      </c>
      <c r="G52" t="s">
        <v>12</v>
      </c>
      <c r="I52">
        <v>214</v>
      </c>
      <c r="J52" t="s">
        <v>5</v>
      </c>
      <c r="K52">
        <v>214</v>
      </c>
    </row>
    <row r="53" spans="1:11" x14ac:dyDescent="0.3">
      <c r="A53" s="1">
        <v>44714.772222222222</v>
      </c>
      <c r="B53" t="s">
        <v>9</v>
      </c>
      <c r="C53" t="s">
        <v>10</v>
      </c>
      <c r="E53" t="s">
        <v>87</v>
      </c>
      <c r="F53">
        <v>125</v>
      </c>
      <c r="G53" t="s">
        <v>12</v>
      </c>
      <c r="I53">
        <v>125</v>
      </c>
      <c r="J53" t="s">
        <v>5</v>
      </c>
      <c r="K53">
        <v>125</v>
      </c>
    </row>
    <row r="54" spans="1:11" x14ac:dyDescent="0.3">
      <c r="A54" s="1">
        <v>44714.745138888888</v>
      </c>
      <c r="B54" t="s">
        <v>9</v>
      </c>
      <c r="C54" t="s">
        <v>10</v>
      </c>
      <c r="E54" t="s">
        <v>88</v>
      </c>
      <c r="F54">
        <v>150</v>
      </c>
      <c r="G54" t="s">
        <v>12</v>
      </c>
      <c r="I54">
        <v>150</v>
      </c>
      <c r="J54" t="s">
        <v>5</v>
      </c>
      <c r="K54">
        <v>150</v>
      </c>
    </row>
    <row r="55" spans="1:11" x14ac:dyDescent="0.3">
      <c r="A55" s="1">
        <v>44714.744444444441</v>
      </c>
      <c r="B55" t="s">
        <v>9</v>
      </c>
      <c r="C55" t="s">
        <v>16</v>
      </c>
      <c r="E55" t="s">
        <v>89</v>
      </c>
      <c r="F55">
        <v>1000</v>
      </c>
      <c r="G55" t="s">
        <v>12</v>
      </c>
      <c r="I55">
        <v>1000</v>
      </c>
      <c r="J55" t="s">
        <v>5</v>
      </c>
      <c r="K55">
        <v>1000</v>
      </c>
    </row>
    <row r="56" spans="1:11" x14ac:dyDescent="0.3">
      <c r="A56" s="1">
        <v>44714.695138888892</v>
      </c>
      <c r="B56" t="s">
        <v>9</v>
      </c>
      <c r="C56" t="s">
        <v>13</v>
      </c>
      <c r="E56" t="s">
        <v>90</v>
      </c>
      <c r="F56">
        <v>5000</v>
      </c>
      <c r="G56" t="s">
        <v>20</v>
      </c>
      <c r="I56">
        <v>5000</v>
      </c>
      <c r="J56" t="s">
        <v>5</v>
      </c>
      <c r="K56">
        <v>5000</v>
      </c>
    </row>
    <row r="57" spans="1:11" x14ac:dyDescent="0.3">
      <c r="A57" s="1">
        <v>44714.694444444445</v>
      </c>
      <c r="B57" t="s">
        <v>9</v>
      </c>
      <c r="C57" t="s">
        <v>13</v>
      </c>
      <c r="E57" t="s">
        <v>91</v>
      </c>
      <c r="F57">
        <v>1500</v>
      </c>
      <c r="G57" t="s">
        <v>12</v>
      </c>
      <c r="I57">
        <v>1500</v>
      </c>
      <c r="J57" t="s">
        <v>5</v>
      </c>
      <c r="K57">
        <v>1500</v>
      </c>
    </row>
    <row r="58" spans="1:11" x14ac:dyDescent="0.3">
      <c r="A58" s="1">
        <v>44653.852777777778</v>
      </c>
      <c r="B58" t="s">
        <v>9</v>
      </c>
      <c r="C58" t="s">
        <v>10</v>
      </c>
      <c r="E58" t="s">
        <v>92</v>
      </c>
      <c r="F58">
        <v>80</v>
      </c>
      <c r="G58" t="s">
        <v>12</v>
      </c>
      <c r="I58">
        <v>80</v>
      </c>
      <c r="J58" t="s">
        <v>5</v>
      </c>
      <c r="K58">
        <v>80</v>
      </c>
    </row>
    <row r="59" spans="1:11" x14ac:dyDescent="0.3">
      <c r="A59" s="1">
        <v>44622.620138888888</v>
      </c>
      <c r="B59" t="s">
        <v>9</v>
      </c>
      <c r="C59" t="s">
        <v>10</v>
      </c>
      <c r="E59" t="s">
        <v>93</v>
      </c>
      <c r="F59">
        <v>50</v>
      </c>
      <c r="G59" t="s">
        <v>12</v>
      </c>
      <c r="I59">
        <v>50</v>
      </c>
      <c r="J59" t="s">
        <v>5</v>
      </c>
      <c r="K59">
        <v>50</v>
      </c>
    </row>
    <row r="60" spans="1:11" x14ac:dyDescent="0.3">
      <c r="A60" s="1">
        <v>44622.374305555553</v>
      </c>
      <c r="B60" t="s">
        <v>9</v>
      </c>
      <c r="C60" t="s">
        <v>13</v>
      </c>
      <c r="E60" t="s">
        <v>94</v>
      </c>
      <c r="F60">
        <v>150</v>
      </c>
      <c r="G60" t="s">
        <v>12</v>
      </c>
      <c r="I60">
        <v>150</v>
      </c>
      <c r="J60" t="s">
        <v>5</v>
      </c>
      <c r="K60">
        <v>150</v>
      </c>
    </row>
    <row r="61" spans="1:11" x14ac:dyDescent="0.3">
      <c r="A61" s="1">
        <v>44594.84375</v>
      </c>
      <c r="B61" t="s">
        <v>9</v>
      </c>
      <c r="C61" t="s">
        <v>10</v>
      </c>
      <c r="E61" t="s">
        <v>95</v>
      </c>
      <c r="F61">
        <v>120</v>
      </c>
      <c r="G61" t="s">
        <v>12</v>
      </c>
      <c r="I61">
        <v>120</v>
      </c>
      <c r="J61" t="s">
        <v>5</v>
      </c>
      <c r="K61">
        <v>120</v>
      </c>
    </row>
    <row r="62" spans="1:11" x14ac:dyDescent="0.3">
      <c r="A62" s="1">
        <v>44594.843055555553</v>
      </c>
      <c r="B62" t="s">
        <v>9</v>
      </c>
      <c r="C62" t="s">
        <v>13</v>
      </c>
      <c r="E62" t="s">
        <v>21</v>
      </c>
      <c r="F62">
        <v>500</v>
      </c>
      <c r="G62" t="s">
        <v>20</v>
      </c>
      <c r="I62">
        <v>500</v>
      </c>
      <c r="J62" t="s">
        <v>5</v>
      </c>
      <c r="K62">
        <v>500</v>
      </c>
    </row>
    <row r="63" spans="1:11" x14ac:dyDescent="0.3">
      <c r="A63" t="s">
        <v>96</v>
      </c>
      <c r="B63" t="s">
        <v>9</v>
      </c>
      <c r="C63" t="s">
        <v>16</v>
      </c>
      <c r="E63" t="s">
        <v>97</v>
      </c>
      <c r="F63">
        <v>50</v>
      </c>
      <c r="G63" t="s">
        <v>12</v>
      </c>
      <c r="I63">
        <v>50</v>
      </c>
      <c r="J63" t="s">
        <v>5</v>
      </c>
      <c r="K63">
        <v>50</v>
      </c>
    </row>
    <row r="64" spans="1:11" x14ac:dyDescent="0.3">
      <c r="A64" t="s">
        <v>98</v>
      </c>
      <c r="B64" t="s">
        <v>9</v>
      </c>
      <c r="C64" t="s">
        <v>13</v>
      </c>
      <c r="E64" t="s">
        <v>99</v>
      </c>
      <c r="F64">
        <v>200</v>
      </c>
      <c r="G64" t="s">
        <v>12</v>
      </c>
      <c r="I64">
        <v>200</v>
      </c>
      <c r="J64" t="s">
        <v>5</v>
      </c>
      <c r="K64">
        <v>200</v>
      </c>
    </row>
    <row r="65" spans="1:11" x14ac:dyDescent="0.3">
      <c r="A65" t="s">
        <v>100</v>
      </c>
      <c r="B65" t="s">
        <v>9</v>
      </c>
      <c r="C65" t="s">
        <v>16</v>
      </c>
      <c r="E65" t="s">
        <v>101</v>
      </c>
      <c r="F65">
        <v>153</v>
      </c>
      <c r="G65" t="s">
        <v>12</v>
      </c>
      <c r="I65">
        <v>153</v>
      </c>
      <c r="J65" t="s">
        <v>5</v>
      </c>
      <c r="K65">
        <v>153</v>
      </c>
    </row>
    <row r="66" spans="1:11" x14ac:dyDescent="0.3">
      <c r="A66" t="s">
        <v>102</v>
      </c>
      <c r="B66" t="s">
        <v>9</v>
      </c>
      <c r="C66" t="s">
        <v>10</v>
      </c>
      <c r="E66" t="s">
        <v>15</v>
      </c>
      <c r="F66">
        <v>155</v>
      </c>
      <c r="G66" t="s">
        <v>12</v>
      </c>
      <c r="I66">
        <v>155</v>
      </c>
      <c r="J66" t="s">
        <v>5</v>
      </c>
      <c r="K66">
        <v>155</v>
      </c>
    </row>
    <row r="67" spans="1:11" x14ac:dyDescent="0.3">
      <c r="A67" t="s">
        <v>103</v>
      </c>
      <c r="B67" t="s">
        <v>9</v>
      </c>
      <c r="C67" t="s">
        <v>10</v>
      </c>
      <c r="E67" t="s">
        <v>104</v>
      </c>
      <c r="F67">
        <v>120</v>
      </c>
      <c r="G67" t="s">
        <v>12</v>
      </c>
      <c r="I67">
        <v>120</v>
      </c>
      <c r="J67" t="s">
        <v>5</v>
      </c>
      <c r="K67">
        <v>120</v>
      </c>
    </row>
    <row r="68" spans="1:11" x14ac:dyDescent="0.3">
      <c r="A68" t="s">
        <v>105</v>
      </c>
      <c r="B68" t="s">
        <v>9</v>
      </c>
      <c r="C68" t="s">
        <v>10</v>
      </c>
      <c r="E68" t="s">
        <v>106</v>
      </c>
      <c r="F68">
        <v>105</v>
      </c>
      <c r="G68" t="s">
        <v>12</v>
      </c>
      <c r="I68">
        <v>105</v>
      </c>
      <c r="J68" t="s">
        <v>5</v>
      </c>
      <c r="K68">
        <v>105</v>
      </c>
    </row>
    <row r="69" spans="1:11" x14ac:dyDescent="0.3">
      <c r="A69" t="s">
        <v>107</v>
      </c>
      <c r="B69" t="s">
        <v>9</v>
      </c>
      <c r="C69" t="s">
        <v>16</v>
      </c>
      <c r="E69" t="s">
        <v>108</v>
      </c>
      <c r="F69">
        <v>44</v>
      </c>
      <c r="G69" t="s">
        <v>12</v>
      </c>
      <c r="I69">
        <v>44</v>
      </c>
      <c r="J69" t="s">
        <v>5</v>
      </c>
      <c r="K69">
        <v>44</v>
      </c>
    </row>
    <row r="70" spans="1:11" x14ac:dyDescent="0.3">
      <c r="A70" t="s">
        <v>109</v>
      </c>
      <c r="B70" t="s">
        <v>9</v>
      </c>
      <c r="C70" t="s">
        <v>13</v>
      </c>
      <c r="E70" t="s">
        <v>110</v>
      </c>
      <c r="F70">
        <v>100</v>
      </c>
      <c r="G70" t="s">
        <v>12</v>
      </c>
      <c r="I70">
        <v>100</v>
      </c>
      <c r="J70" t="s">
        <v>5</v>
      </c>
      <c r="K70">
        <v>100</v>
      </c>
    </row>
    <row r="71" spans="1:11" x14ac:dyDescent="0.3">
      <c r="A71" t="s">
        <v>111</v>
      </c>
      <c r="B71" t="s">
        <v>9</v>
      </c>
      <c r="C71" t="s">
        <v>10</v>
      </c>
      <c r="E71" t="s">
        <v>112</v>
      </c>
      <c r="F71">
        <v>10</v>
      </c>
      <c r="G71" t="s">
        <v>12</v>
      </c>
      <c r="I71">
        <v>10</v>
      </c>
      <c r="J71" t="s">
        <v>5</v>
      </c>
      <c r="K71">
        <v>10</v>
      </c>
    </row>
    <row r="72" spans="1:11" x14ac:dyDescent="0.3">
      <c r="A72" t="s">
        <v>113</v>
      </c>
      <c r="B72" t="s">
        <v>9</v>
      </c>
      <c r="C72" t="s">
        <v>10</v>
      </c>
      <c r="E72" t="s">
        <v>114</v>
      </c>
      <c r="F72">
        <v>138</v>
      </c>
      <c r="G72" t="s">
        <v>12</v>
      </c>
      <c r="I72">
        <v>138</v>
      </c>
      <c r="J72" t="s">
        <v>5</v>
      </c>
      <c r="K72">
        <v>138</v>
      </c>
    </row>
    <row r="73" spans="1:11" x14ac:dyDescent="0.3">
      <c r="A73" t="s">
        <v>115</v>
      </c>
      <c r="B73" t="s">
        <v>9</v>
      </c>
      <c r="C73" t="s">
        <v>16</v>
      </c>
      <c r="E73" t="s">
        <v>108</v>
      </c>
      <c r="F73">
        <v>43</v>
      </c>
      <c r="G73" t="s">
        <v>12</v>
      </c>
      <c r="I73">
        <v>43</v>
      </c>
      <c r="J73" t="s">
        <v>5</v>
      </c>
      <c r="K73">
        <v>43</v>
      </c>
    </row>
    <row r="74" spans="1:11" x14ac:dyDescent="0.3">
      <c r="A74" t="s">
        <v>116</v>
      </c>
      <c r="B74" t="s">
        <v>9</v>
      </c>
      <c r="C74" t="s">
        <v>13</v>
      </c>
      <c r="E74" t="s">
        <v>99</v>
      </c>
      <c r="F74">
        <v>300</v>
      </c>
      <c r="G74" t="s">
        <v>12</v>
      </c>
      <c r="I74">
        <v>300</v>
      </c>
      <c r="J74" t="s">
        <v>5</v>
      </c>
      <c r="K74">
        <v>300</v>
      </c>
    </row>
    <row r="75" spans="1:11" x14ac:dyDescent="0.3">
      <c r="A75" t="s">
        <v>116</v>
      </c>
      <c r="B75" t="s">
        <v>9</v>
      </c>
      <c r="C75" t="s">
        <v>13</v>
      </c>
      <c r="E75" t="s">
        <v>117</v>
      </c>
      <c r="F75">
        <v>100</v>
      </c>
      <c r="G75" t="s">
        <v>12</v>
      </c>
      <c r="I75">
        <v>100</v>
      </c>
      <c r="J75" t="s">
        <v>5</v>
      </c>
      <c r="K75">
        <v>100</v>
      </c>
    </row>
    <row r="76" spans="1:11" x14ac:dyDescent="0.3">
      <c r="A76" t="s">
        <v>118</v>
      </c>
      <c r="B76" t="s">
        <v>9</v>
      </c>
      <c r="C76" t="s">
        <v>10</v>
      </c>
      <c r="E76" t="s">
        <v>119</v>
      </c>
      <c r="F76">
        <v>279</v>
      </c>
      <c r="G76" t="s">
        <v>12</v>
      </c>
      <c r="I76">
        <v>279</v>
      </c>
      <c r="J76" t="s">
        <v>5</v>
      </c>
      <c r="K76">
        <v>279</v>
      </c>
    </row>
    <row r="77" spans="1:11" x14ac:dyDescent="0.3">
      <c r="A77" t="s">
        <v>120</v>
      </c>
      <c r="B77" t="s">
        <v>9</v>
      </c>
      <c r="C77" t="s">
        <v>13</v>
      </c>
      <c r="E77" t="s">
        <v>19</v>
      </c>
      <c r="F77">
        <v>300</v>
      </c>
      <c r="G77" t="s">
        <v>20</v>
      </c>
      <c r="I77">
        <v>300</v>
      </c>
      <c r="J77" t="s">
        <v>5</v>
      </c>
      <c r="K77">
        <v>300</v>
      </c>
    </row>
    <row r="78" spans="1:11" x14ac:dyDescent="0.3">
      <c r="A78" t="s">
        <v>120</v>
      </c>
      <c r="B78" t="s">
        <v>9</v>
      </c>
      <c r="C78" t="s">
        <v>13</v>
      </c>
      <c r="E78" t="s">
        <v>21</v>
      </c>
      <c r="F78">
        <v>1500</v>
      </c>
      <c r="G78" t="s">
        <v>20</v>
      </c>
      <c r="I78">
        <v>1500</v>
      </c>
      <c r="J78" t="s">
        <v>5</v>
      </c>
      <c r="K78">
        <v>1500</v>
      </c>
    </row>
    <row r="79" spans="1:11" x14ac:dyDescent="0.3">
      <c r="A79" t="s">
        <v>121</v>
      </c>
      <c r="B79" t="s">
        <v>9</v>
      </c>
      <c r="C79" t="s">
        <v>10</v>
      </c>
      <c r="E79" t="s">
        <v>18</v>
      </c>
      <c r="F79">
        <v>115</v>
      </c>
      <c r="G79" t="s">
        <v>12</v>
      </c>
      <c r="I79">
        <v>115</v>
      </c>
      <c r="J79" t="s">
        <v>5</v>
      </c>
      <c r="K79">
        <v>115</v>
      </c>
    </row>
    <row r="80" spans="1:11" x14ac:dyDescent="0.3">
      <c r="A80" t="s">
        <v>121</v>
      </c>
      <c r="B80" t="s">
        <v>9</v>
      </c>
      <c r="C80" t="s">
        <v>13</v>
      </c>
      <c r="E80" t="s">
        <v>122</v>
      </c>
      <c r="F80">
        <v>125</v>
      </c>
      <c r="G80" t="s">
        <v>20</v>
      </c>
      <c r="I80">
        <v>125</v>
      </c>
      <c r="J80" t="s">
        <v>5</v>
      </c>
      <c r="K80">
        <v>125</v>
      </c>
    </row>
    <row r="81" spans="1:11" x14ac:dyDescent="0.3">
      <c r="A81" t="s">
        <v>123</v>
      </c>
      <c r="B81" t="s">
        <v>9</v>
      </c>
      <c r="C81" t="s">
        <v>10</v>
      </c>
      <c r="E81" t="s">
        <v>124</v>
      </c>
      <c r="F81">
        <v>25</v>
      </c>
      <c r="G81" t="s">
        <v>12</v>
      </c>
      <c r="I81">
        <v>25</v>
      </c>
      <c r="J81" t="s">
        <v>5</v>
      </c>
      <c r="K81">
        <v>25</v>
      </c>
    </row>
    <row r="82" spans="1:11" x14ac:dyDescent="0.3">
      <c r="A82" t="s">
        <v>125</v>
      </c>
      <c r="B82" t="s">
        <v>9</v>
      </c>
      <c r="C82" t="s">
        <v>10</v>
      </c>
      <c r="E82" t="s">
        <v>126</v>
      </c>
      <c r="F82">
        <v>259</v>
      </c>
      <c r="G82" t="s">
        <v>12</v>
      </c>
      <c r="I82">
        <v>259</v>
      </c>
      <c r="J82" t="s">
        <v>5</v>
      </c>
      <c r="K82">
        <v>259</v>
      </c>
    </row>
    <row r="83" spans="1:11" x14ac:dyDescent="0.3">
      <c r="A83" t="s">
        <v>127</v>
      </c>
      <c r="B83" t="s">
        <v>9</v>
      </c>
      <c r="C83" t="s">
        <v>10</v>
      </c>
      <c r="E83" t="s">
        <v>128</v>
      </c>
      <c r="F83">
        <v>18</v>
      </c>
      <c r="G83" t="s">
        <v>12</v>
      </c>
      <c r="I83">
        <v>18</v>
      </c>
      <c r="J83" t="s">
        <v>5</v>
      </c>
      <c r="K83">
        <v>18</v>
      </c>
    </row>
    <row r="84" spans="1:11" x14ac:dyDescent="0.3">
      <c r="A84" t="s">
        <v>129</v>
      </c>
      <c r="B84" t="s">
        <v>9</v>
      </c>
      <c r="C84" t="s">
        <v>16</v>
      </c>
      <c r="E84" t="s">
        <v>130</v>
      </c>
      <c r="F84">
        <v>325</v>
      </c>
      <c r="G84" t="s">
        <v>12</v>
      </c>
      <c r="I84">
        <v>325</v>
      </c>
      <c r="J84" t="s">
        <v>5</v>
      </c>
      <c r="K84">
        <v>325</v>
      </c>
    </row>
    <row r="85" spans="1:11" x14ac:dyDescent="0.3">
      <c r="A85" t="s">
        <v>131</v>
      </c>
      <c r="B85" t="s">
        <v>9</v>
      </c>
      <c r="C85" t="s">
        <v>10</v>
      </c>
      <c r="E85" t="s">
        <v>132</v>
      </c>
      <c r="F85">
        <v>40</v>
      </c>
      <c r="G85" t="s">
        <v>12</v>
      </c>
      <c r="I85">
        <v>40</v>
      </c>
      <c r="J85" t="s">
        <v>5</v>
      </c>
      <c r="K85">
        <v>40</v>
      </c>
    </row>
    <row r="86" spans="1:11" x14ac:dyDescent="0.3">
      <c r="A86" t="s">
        <v>133</v>
      </c>
      <c r="B86" t="s">
        <v>9</v>
      </c>
      <c r="C86" t="s">
        <v>10</v>
      </c>
      <c r="E86" t="s">
        <v>114</v>
      </c>
      <c r="F86">
        <v>133</v>
      </c>
      <c r="G86" t="s">
        <v>12</v>
      </c>
      <c r="I86">
        <v>133</v>
      </c>
      <c r="J86" t="s">
        <v>5</v>
      </c>
      <c r="K86">
        <v>133</v>
      </c>
    </row>
    <row r="87" spans="1:11" x14ac:dyDescent="0.3">
      <c r="A87" t="s">
        <v>134</v>
      </c>
      <c r="B87" t="s">
        <v>9</v>
      </c>
      <c r="C87" t="s">
        <v>10</v>
      </c>
      <c r="E87" t="s">
        <v>135</v>
      </c>
      <c r="F87">
        <v>40</v>
      </c>
      <c r="G87" t="s">
        <v>12</v>
      </c>
      <c r="I87">
        <v>40</v>
      </c>
      <c r="J87" t="s">
        <v>5</v>
      </c>
      <c r="K87">
        <v>40</v>
      </c>
    </row>
    <row r="88" spans="1:11" x14ac:dyDescent="0.3">
      <c r="A88" t="s">
        <v>136</v>
      </c>
      <c r="B88" t="s">
        <v>9</v>
      </c>
      <c r="C88" t="s">
        <v>10</v>
      </c>
      <c r="E88" t="s">
        <v>15</v>
      </c>
      <c r="F88">
        <v>465</v>
      </c>
      <c r="G88" t="s">
        <v>12</v>
      </c>
      <c r="I88">
        <v>465</v>
      </c>
      <c r="J88" t="s">
        <v>5</v>
      </c>
      <c r="K88">
        <v>465</v>
      </c>
    </row>
    <row r="89" spans="1:11" x14ac:dyDescent="0.3">
      <c r="A89" t="s">
        <v>137</v>
      </c>
      <c r="B89" t="s">
        <v>9</v>
      </c>
      <c r="C89" t="s">
        <v>10</v>
      </c>
      <c r="E89" t="s">
        <v>138</v>
      </c>
      <c r="F89">
        <v>300</v>
      </c>
      <c r="G89" t="s">
        <v>12</v>
      </c>
      <c r="I89">
        <v>300</v>
      </c>
      <c r="J89" t="s">
        <v>5</v>
      </c>
      <c r="K89">
        <v>300</v>
      </c>
    </row>
    <row r="90" spans="1:11" x14ac:dyDescent="0.3">
      <c r="A90" t="s">
        <v>137</v>
      </c>
      <c r="B90" t="s">
        <v>9</v>
      </c>
      <c r="C90" t="s">
        <v>10</v>
      </c>
      <c r="E90" t="s">
        <v>27</v>
      </c>
      <c r="F90">
        <v>302</v>
      </c>
      <c r="G90" t="s">
        <v>12</v>
      </c>
      <c r="I90">
        <v>302</v>
      </c>
      <c r="J90" t="s">
        <v>5</v>
      </c>
      <c r="K90">
        <v>302</v>
      </c>
    </row>
    <row r="91" spans="1:11" x14ac:dyDescent="0.3">
      <c r="A91" t="s">
        <v>137</v>
      </c>
      <c r="B91" t="s">
        <v>9</v>
      </c>
      <c r="C91" t="s">
        <v>13</v>
      </c>
      <c r="E91" t="s">
        <v>19</v>
      </c>
      <c r="F91">
        <v>310</v>
      </c>
      <c r="G91" t="s">
        <v>20</v>
      </c>
      <c r="I91">
        <v>310</v>
      </c>
      <c r="J91" t="s">
        <v>5</v>
      </c>
      <c r="K91">
        <v>310</v>
      </c>
    </row>
    <row r="92" spans="1:11" x14ac:dyDescent="0.3">
      <c r="A92" t="s">
        <v>139</v>
      </c>
      <c r="B92" t="s">
        <v>9</v>
      </c>
      <c r="C92" t="s">
        <v>10</v>
      </c>
      <c r="E92" t="s">
        <v>140</v>
      </c>
      <c r="F92">
        <v>176</v>
      </c>
      <c r="G92" t="s">
        <v>12</v>
      </c>
      <c r="I92">
        <v>176</v>
      </c>
      <c r="J92" t="s">
        <v>5</v>
      </c>
      <c r="K92">
        <v>176</v>
      </c>
    </row>
    <row r="93" spans="1:11" x14ac:dyDescent="0.3">
      <c r="A93" t="s">
        <v>139</v>
      </c>
      <c r="B93" t="s">
        <v>9</v>
      </c>
      <c r="C93" t="s">
        <v>32</v>
      </c>
      <c r="E93" t="s">
        <v>141</v>
      </c>
      <c r="F93">
        <v>200</v>
      </c>
      <c r="G93" t="s">
        <v>12</v>
      </c>
      <c r="I93">
        <v>200</v>
      </c>
      <c r="J93" t="s">
        <v>5</v>
      </c>
      <c r="K93">
        <v>200</v>
      </c>
    </row>
    <row r="94" spans="1:11" x14ac:dyDescent="0.3">
      <c r="A94" t="s">
        <v>139</v>
      </c>
      <c r="B94" t="s">
        <v>9</v>
      </c>
      <c r="C94" t="s">
        <v>13</v>
      </c>
      <c r="E94" t="s">
        <v>21</v>
      </c>
      <c r="F94">
        <v>2000</v>
      </c>
      <c r="G94" t="s">
        <v>20</v>
      </c>
      <c r="I94">
        <v>2000</v>
      </c>
      <c r="J94" t="s">
        <v>5</v>
      </c>
      <c r="K94">
        <v>2000</v>
      </c>
    </row>
    <row r="95" spans="1:11" x14ac:dyDescent="0.3">
      <c r="A95" t="s">
        <v>142</v>
      </c>
      <c r="B95" t="s">
        <v>9</v>
      </c>
      <c r="C95" t="s">
        <v>10</v>
      </c>
      <c r="E95" t="s">
        <v>114</v>
      </c>
      <c r="F95">
        <v>188</v>
      </c>
      <c r="G95" t="s">
        <v>12</v>
      </c>
      <c r="I95">
        <v>188</v>
      </c>
      <c r="J95" t="s">
        <v>5</v>
      </c>
      <c r="K95">
        <v>188</v>
      </c>
    </row>
    <row r="96" spans="1:11" x14ac:dyDescent="0.3">
      <c r="A96" t="s">
        <v>143</v>
      </c>
      <c r="B96" t="s">
        <v>9</v>
      </c>
      <c r="C96" t="s">
        <v>10</v>
      </c>
      <c r="E96" t="s">
        <v>18</v>
      </c>
      <c r="F96">
        <v>37</v>
      </c>
      <c r="G96" t="s">
        <v>12</v>
      </c>
      <c r="I96">
        <v>37</v>
      </c>
      <c r="J96" t="s">
        <v>5</v>
      </c>
      <c r="K96">
        <v>37</v>
      </c>
    </row>
    <row r="97" spans="1:11" x14ac:dyDescent="0.3">
      <c r="A97" t="s">
        <v>143</v>
      </c>
      <c r="B97" t="s">
        <v>9</v>
      </c>
      <c r="C97" t="s">
        <v>13</v>
      </c>
      <c r="E97" t="s">
        <v>19</v>
      </c>
      <c r="F97">
        <v>200</v>
      </c>
      <c r="G97" t="s">
        <v>20</v>
      </c>
      <c r="I97">
        <v>200</v>
      </c>
      <c r="J97" t="s">
        <v>5</v>
      </c>
      <c r="K97">
        <v>200</v>
      </c>
    </row>
    <row r="98" spans="1:11" x14ac:dyDescent="0.3">
      <c r="A98" t="s">
        <v>144</v>
      </c>
      <c r="B98" t="s">
        <v>9</v>
      </c>
      <c r="C98" t="s">
        <v>10</v>
      </c>
      <c r="E98" t="s">
        <v>145</v>
      </c>
      <c r="F98">
        <v>171</v>
      </c>
      <c r="G98" t="s">
        <v>12</v>
      </c>
      <c r="I98">
        <v>171</v>
      </c>
      <c r="J98" t="s">
        <v>5</v>
      </c>
      <c r="K98">
        <v>171</v>
      </c>
    </row>
    <row r="99" spans="1:11" x14ac:dyDescent="0.3">
      <c r="A99" t="s">
        <v>146</v>
      </c>
      <c r="B99" t="s">
        <v>9</v>
      </c>
      <c r="C99" t="s">
        <v>10</v>
      </c>
      <c r="E99" t="s">
        <v>15</v>
      </c>
      <c r="F99">
        <v>301.14999999999998</v>
      </c>
      <c r="G99" t="s">
        <v>12</v>
      </c>
      <c r="I99">
        <v>301.14999999999998</v>
      </c>
      <c r="J99" t="s">
        <v>5</v>
      </c>
      <c r="K99">
        <v>301.14999999999998</v>
      </c>
    </row>
    <row r="100" spans="1:11" x14ac:dyDescent="0.3">
      <c r="A100" t="s">
        <v>147</v>
      </c>
      <c r="B100" t="s">
        <v>9</v>
      </c>
      <c r="C100" t="s">
        <v>10</v>
      </c>
      <c r="E100" t="s">
        <v>148</v>
      </c>
      <c r="F100">
        <v>59</v>
      </c>
      <c r="G100" t="s">
        <v>12</v>
      </c>
      <c r="I100">
        <v>59</v>
      </c>
      <c r="J100" t="s">
        <v>5</v>
      </c>
      <c r="K100">
        <v>59</v>
      </c>
    </row>
    <row r="101" spans="1:11" x14ac:dyDescent="0.3">
      <c r="A101" t="s">
        <v>149</v>
      </c>
      <c r="B101" t="s">
        <v>9</v>
      </c>
      <c r="C101" t="s">
        <v>10</v>
      </c>
      <c r="E101" t="s">
        <v>114</v>
      </c>
      <c r="F101">
        <v>148</v>
      </c>
      <c r="G101" t="s">
        <v>12</v>
      </c>
      <c r="I101">
        <v>148</v>
      </c>
      <c r="J101" t="s">
        <v>5</v>
      </c>
      <c r="K101">
        <v>148</v>
      </c>
    </row>
    <row r="102" spans="1:11" x14ac:dyDescent="0.3">
      <c r="A102" t="s">
        <v>150</v>
      </c>
      <c r="B102" t="s">
        <v>9</v>
      </c>
      <c r="C102" t="s">
        <v>13</v>
      </c>
      <c r="E102" t="s">
        <v>88</v>
      </c>
      <c r="F102">
        <v>200</v>
      </c>
      <c r="G102" t="s">
        <v>12</v>
      </c>
      <c r="I102">
        <v>200</v>
      </c>
      <c r="J102" t="s">
        <v>5</v>
      </c>
      <c r="K102">
        <v>200</v>
      </c>
    </row>
    <row r="103" spans="1:11" x14ac:dyDescent="0.3">
      <c r="A103" t="s">
        <v>150</v>
      </c>
      <c r="B103" t="s">
        <v>9</v>
      </c>
      <c r="C103" t="s">
        <v>13</v>
      </c>
      <c r="E103" t="s">
        <v>21</v>
      </c>
      <c r="F103">
        <v>1000</v>
      </c>
      <c r="G103" t="s">
        <v>20</v>
      </c>
      <c r="I103">
        <v>1000</v>
      </c>
      <c r="J103" t="s">
        <v>5</v>
      </c>
      <c r="K103">
        <v>1000</v>
      </c>
    </row>
    <row r="104" spans="1:11" x14ac:dyDescent="0.3">
      <c r="A104" t="s">
        <v>151</v>
      </c>
      <c r="B104" t="s">
        <v>9</v>
      </c>
      <c r="C104" t="s">
        <v>10</v>
      </c>
      <c r="E104" t="s">
        <v>152</v>
      </c>
      <c r="F104">
        <v>100</v>
      </c>
      <c r="G104" t="s">
        <v>12</v>
      </c>
      <c r="I104">
        <v>100</v>
      </c>
      <c r="J104" t="s">
        <v>5</v>
      </c>
      <c r="K104">
        <v>100</v>
      </c>
    </row>
    <row r="105" spans="1:11" x14ac:dyDescent="0.3">
      <c r="A105" t="s">
        <v>153</v>
      </c>
      <c r="B105" t="s">
        <v>9</v>
      </c>
      <c r="C105" t="s">
        <v>16</v>
      </c>
      <c r="E105" t="s">
        <v>154</v>
      </c>
      <c r="F105">
        <v>1365</v>
      </c>
      <c r="G105" t="s">
        <v>12</v>
      </c>
      <c r="I105">
        <v>1365</v>
      </c>
      <c r="J105" t="s">
        <v>5</v>
      </c>
      <c r="K105">
        <v>1365</v>
      </c>
    </row>
    <row r="106" spans="1:11" x14ac:dyDescent="0.3">
      <c r="A106" t="s">
        <v>155</v>
      </c>
      <c r="B106" t="s">
        <v>9</v>
      </c>
      <c r="C106" t="s">
        <v>13</v>
      </c>
      <c r="E106" t="s">
        <v>21</v>
      </c>
      <c r="F106">
        <v>1500</v>
      </c>
      <c r="G106" t="s">
        <v>20</v>
      </c>
      <c r="I106">
        <v>1500</v>
      </c>
      <c r="J106" t="s">
        <v>5</v>
      </c>
      <c r="K106">
        <v>1500</v>
      </c>
    </row>
    <row r="107" spans="1:11" x14ac:dyDescent="0.3">
      <c r="A107" t="s">
        <v>155</v>
      </c>
      <c r="B107" t="s">
        <v>9</v>
      </c>
      <c r="C107" t="s">
        <v>10</v>
      </c>
      <c r="E107" t="s">
        <v>18</v>
      </c>
      <c r="F107">
        <v>70</v>
      </c>
      <c r="G107" t="s">
        <v>12</v>
      </c>
      <c r="I107">
        <v>70</v>
      </c>
      <c r="J107" t="s">
        <v>5</v>
      </c>
      <c r="K107">
        <v>70</v>
      </c>
    </row>
    <row r="108" spans="1:11" x14ac:dyDescent="0.3">
      <c r="A108" t="s">
        <v>156</v>
      </c>
      <c r="B108" t="s">
        <v>9</v>
      </c>
      <c r="C108" t="s">
        <v>13</v>
      </c>
      <c r="E108" t="s">
        <v>157</v>
      </c>
      <c r="F108">
        <v>170</v>
      </c>
      <c r="G108" t="s">
        <v>20</v>
      </c>
      <c r="I108">
        <v>170</v>
      </c>
      <c r="J108" t="s">
        <v>5</v>
      </c>
      <c r="K108">
        <v>170</v>
      </c>
    </row>
    <row r="109" spans="1:11" x14ac:dyDescent="0.3">
      <c r="A109" t="s">
        <v>158</v>
      </c>
      <c r="B109" t="s">
        <v>9</v>
      </c>
      <c r="C109" t="s">
        <v>13</v>
      </c>
      <c r="E109" t="s">
        <v>159</v>
      </c>
      <c r="F109">
        <v>70</v>
      </c>
      <c r="G109" t="s">
        <v>20</v>
      </c>
      <c r="I109">
        <v>70</v>
      </c>
      <c r="J109" t="s">
        <v>5</v>
      </c>
      <c r="K109">
        <v>70</v>
      </c>
    </row>
    <row r="110" spans="1:11" x14ac:dyDescent="0.3">
      <c r="A110" t="s">
        <v>158</v>
      </c>
      <c r="B110" t="s">
        <v>9</v>
      </c>
      <c r="C110" t="s">
        <v>13</v>
      </c>
      <c r="E110" t="s">
        <v>160</v>
      </c>
      <c r="F110">
        <v>340</v>
      </c>
      <c r="G110" t="s">
        <v>20</v>
      </c>
      <c r="I110">
        <v>340</v>
      </c>
      <c r="J110" t="s">
        <v>5</v>
      </c>
      <c r="K110">
        <v>340</v>
      </c>
    </row>
    <row r="111" spans="1:11" x14ac:dyDescent="0.3">
      <c r="A111" t="s">
        <v>161</v>
      </c>
      <c r="B111" t="s">
        <v>9</v>
      </c>
      <c r="C111" t="s">
        <v>13</v>
      </c>
      <c r="E111" t="s">
        <v>162</v>
      </c>
      <c r="F111">
        <v>240</v>
      </c>
      <c r="G111" t="s">
        <v>20</v>
      </c>
      <c r="I111">
        <v>240</v>
      </c>
      <c r="J111" t="s">
        <v>5</v>
      </c>
      <c r="K111">
        <v>240</v>
      </c>
    </row>
    <row r="112" spans="1:11" x14ac:dyDescent="0.3">
      <c r="A112" t="s">
        <v>163</v>
      </c>
      <c r="B112" t="s">
        <v>9</v>
      </c>
      <c r="C112" t="s">
        <v>13</v>
      </c>
      <c r="E112" t="s">
        <v>164</v>
      </c>
      <c r="F112">
        <v>340</v>
      </c>
      <c r="G112" t="s">
        <v>20</v>
      </c>
      <c r="I112">
        <v>340</v>
      </c>
      <c r="J112" t="s">
        <v>5</v>
      </c>
      <c r="K112">
        <v>340</v>
      </c>
    </row>
    <row r="113" spans="1:11" x14ac:dyDescent="0.3">
      <c r="A113" t="s">
        <v>163</v>
      </c>
      <c r="B113" t="s">
        <v>9</v>
      </c>
      <c r="C113" t="s">
        <v>10</v>
      </c>
      <c r="E113" t="s">
        <v>165</v>
      </c>
      <c r="F113">
        <v>1530</v>
      </c>
      <c r="G113" t="s">
        <v>12</v>
      </c>
      <c r="I113">
        <v>1530</v>
      </c>
      <c r="J113" t="s">
        <v>5</v>
      </c>
      <c r="K113">
        <v>1530</v>
      </c>
    </row>
    <row r="114" spans="1:11" x14ac:dyDescent="0.3">
      <c r="A114" t="s">
        <v>166</v>
      </c>
      <c r="B114" t="s">
        <v>9</v>
      </c>
      <c r="C114" t="s">
        <v>10</v>
      </c>
      <c r="E114" t="s">
        <v>15</v>
      </c>
      <c r="F114">
        <v>66</v>
      </c>
      <c r="G114" t="s">
        <v>12</v>
      </c>
      <c r="I114">
        <v>66</v>
      </c>
      <c r="J114" t="s">
        <v>5</v>
      </c>
      <c r="K114">
        <v>66</v>
      </c>
    </row>
    <row r="115" spans="1:11" x14ac:dyDescent="0.3">
      <c r="A115" t="s">
        <v>167</v>
      </c>
      <c r="B115" t="s">
        <v>9</v>
      </c>
      <c r="C115" t="s">
        <v>13</v>
      </c>
      <c r="E115" t="s">
        <v>21</v>
      </c>
      <c r="F115">
        <v>1000</v>
      </c>
      <c r="G115" t="s">
        <v>20</v>
      </c>
      <c r="I115">
        <v>1000</v>
      </c>
      <c r="J115" t="s">
        <v>5</v>
      </c>
      <c r="K115">
        <v>1000</v>
      </c>
    </row>
    <row r="116" spans="1:11" x14ac:dyDescent="0.3">
      <c r="A116" t="s">
        <v>168</v>
      </c>
      <c r="B116" t="s">
        <v>9</v>
      </c>
      <c r="C116" t="s">
        <v>16</v>
      </c>
      <c r="E116" t="s">
        <v>108</v>
      </c>
      <c r="F116">
        <v>43</v>
      </c>
      <c r="G116" t="s">
        <v>12</v>
      </c>
      <c r="I116">
        <v>43</v>
      </c>
      <c r="J116" t="s">
        <v>5</v>
      </c>
      <c r="K116">
        <v>43</v>
      </c>
    </row>
    <row r="117" spans="1:11" x14ac:dyDescent="0.3">
      <c r="A117" s="1">
        <v>44896.947222222225</v>
      </c>
      <c r="B117" t="s">
        <v>9</v>
      </c>
      <c r="C117" t="s">
        <v>13</v>
      </c>
      <c r="E117" t="s">
        <v>169</v>
      </c>
      <c r="F117">
        <v>479</v>
      </c>
      <c r="G117" t="s">
        <v>12</v>
      </c>
      <c r="I117">
        <v>479</v>
      </c>
      <c r="J117" t="s">
        <v>5</v>
      </c>
      <c r="K117">
        <v>479</v>
      </c>
    </row>
    <row r="118" spans="1:11" x14ac:dyDescent="0.3">
      <c r="A118" s="1">
        <v>44896.559027777781</v>
      </c>
      <c r="B118" t="s">
        <v>9</v>
      </c>
      <c r="C118" t="s">
        <v>10</v>
      </c>
      <c r="E118" t="s">
        <v>23</v>
      </c>
      <c r="F118">
        <v>301.75</v>
      </c>
      <c r="G118" t="s">
        <v>12</v>
      </c>
      <c r="I118">
        <v>301.75</v>
      </c>
      <c r="J118" t="s">
        <v>5</v>
      </c>
      <c r="K118">
        <v>301.75</v>
      </c>
    </row>
    <row r="119" spans="1:11" x14ac:dyDescent="0.3">
      <c r="A119" s="1">
        <v>44896.559027777781</v>
      </c>
      <c r="B119" t="s">
        <v>9</v>
      </c>
      <c r="C119" t="s">
        <v>13</v>
      </c>
      <c r="E119" t="s">
        <v>25</v>
      </c>
      <c r="F119">
        <v>200</v>
      </c>
      <c r="G119" t="s">
        <v>20</v>
      </c>
      <c r="I119">
        <v>200</v>
      </c>
      <c r="J119" t="s">
        <v>5</v>
      </c>
      <c r="K119">
        <v>200</v>
      </c>
    </row>
    <row r="120" spans="1:11" x14ac:dyDescent="0.3">
      <c r="A120" s="1">
        <v>44866.588194444441</v>
      </c>
      <c r="B120" t="s">
        <v>9</v>
      </c>
      <c r="C120" t="s">
        <v>10</v>
      </c>
      <c r="E120" t="s">
        <v>170</v>
      </c>
      <c r="F120">
        <v>135.5</v>
      </c>
      <c r="G120" t="s">
        <v>12</v>
      </c>
      <c r="I120">
        <v>135.5</v>
      </c>
      <c r="J120" t="s">
        <v>5</v>
      </c>
      <c r="K120">
        <v>135.5</v>
      </c>
    </row>
    <row r="121" spans="1:11" x14ac:dyDescent="0.3">
      <c r="A121" s="1">
        <v>44835.586111111108</v>
      </c>
      <c r="B121" t="s">
        <v>9</v>
      </c>
      <c r="C121" t="s">
        <v>10</v>
      </c>
      <c r="E121" t="s">
        <v>171</v>
      </c>
      <c r="F121">
        <v>106</v>
      </c>
      <c r="G121" t="s">
        <v>12</v>
      </c>
      <c r="I121">
        <v>106</v>
      </c>
      <c r="J121" t="s">
        <v>5</v>
      </c>
      <c r="K121">
        <v>106</v>
      </c>
    </row>
    <row r="122" spans="1:11" x14ac:dyDescent="0.3">
      <c r="A122" s="1">
        <v>44774.573611111111</v>
      </c>
      <c r="B122" t="s">
        <v>9</v>
      </c>
      <c r="C122" t="s">
        <v>13</v>
      </c>
      <c r="E122" t="s">
        <v>164</v>
      </c>
      <c r="F122">
        <v>260</v>
      </c>
      <c r="G122" t="s">
        <v>20</v>
      </c>
      <c r="I122">
        <v>260</v>
      </c>
      <c r="J122" t="s">
        <v>5</v>
      </c>
      <c r="K122">
        <v>260</v>
      </c>
    </row>
    <row r="123" spans="1:11" x14ac:dyDescent="0.3">
      <c r="A123" s="1">
        <v>44774.572916666664</v>
      </c>
      <c r="B123" t="s">
        <v>9</v>
      </c>
      <c r="C123" t="s">
        <v>10</v>
      </c>
      <c r="E123" t="s">
        <v>172</v>
      </c>
      <c r="F123">
        <v>535.29999999999995</v>
      </c>
      <c r="G123" t="s">
        <v>12</v>
      </c>
      <c r="I123">
        <v>535.29999999999995</v>
      </c>
      <c r="J123" t="s">
        <v>5</v>
      </c>
      <c r="K123">
        <v>535.29999999999995</v>
      </c>
    </row>
    <row r="124" spans="1:11" x14ac:dyDescent="0.3">
      <c r="A124" s="1">
        <v>44774.568055555559</v>
      </c>
      <c r="B124" t="s">
        <v>9</v>
      </c>
      <c r="C124" t="s">
        <v>38</v>
      </c>
      <c r="E124" t="s">
        <v>173</v>
      </c>
      <c r="F124">
        <v>4580</v>
      </c>
      <c r="G124" t="s">
        <v>12</v>
      </c>
      <c r="I124">
        <v>4580</v>
      </c>
      <c r="J124" t="s">
        <v>5</v>
      </c>
      <c r="K124">
        <v>4580</v>
      </c>
    </row>
    <row r="125" spans="1:11" x14ac:dyDescent="0.3">
      <c r="A125" s="1">
        <v>44743.57708333333</v>
      </c>
      <c r="B125" t="s">
        <v>9</v>
      </c>
      <c r="C125" t="s">
        <v>10</v>
      </c>
      <c r="E125" t="s">
        <v>174</v>
      </c>
      <c r="F125">
        <v>15</v>
      </c>
      <c r="G125" t="s">
        <v>12</v>
      </c>
      <c r="I125">
        <v>15</v>
      </c>
      <c r="J125" t="s">
        <v>5</v>
      </c>
      <c r="K125">
        <v>15</v>
      </c>
    </row>
    <row r="126" spans="1:11" x14ac:dyDescent="0.3">
      <c r="A126" s="1">
        <v>44713.895833333336</v>
      </c>
      <c r="B126" t="s">
        <v>9</v>
      </c>
      <c r="C126" t="s">
        <v>13</v>
      </c>
      <c r="E126" t="s">
        <v>175</v>
      </c>
      <c r="F126">
        <v>440</v>
      </c>
      <c r="G126" t="s">
        <v>20</v>
      </c>
      <c r="I126">
        <v>440</v>
      </c>
      <c r="J126" t="s">
        <v>5</v>
      </c>
      <c r="K126">
        <v>440</v>
      </c>
    </row>
    <row r="127" spans="1:11" x14ac:dyDescent="0.3">
      <c r="A127" s="1">
        <v>44713.873611111114</v>
      </c>
      <c r="B127" t="s">
        <v>9</v>
      </c>
      <c r="C127" t="s">
        <v>10</v>
      </c>
      <c r="E127" t="s">
        <v>176</v>
      </c>
      <c r="F127">
        <v>20</v>
      </c>
      <c r="G127" t="s">
        <v>12</v>
      </c>
      <c r="I127">
        <v>20</v>
      </c>
      <c r="J127" t="s">
        <v>5</v>
      </c>
      <c r="K127">
        <v>20</v>
      </c>
    </row>
    <row r="128" spans="1:11" x14ac:dyDescent="0.3">
      <c r="A128" s="1">
        <v>44713.842361111114</v>
      </c>
      <c r="B128" t="s">
        <v>9</v>
      </c>
      <c r="C128" t="s">
        <v>10</v>
      </c>
      <c r="E128" t="s">
        <v>177</v>
      </c>
      <c r="F128">
        <v>877.81</v>
      </c>
      <c r="G128" t="s">
        <v>12</v>
      </c>
      <c r="I128">
        <v>877.81</v>
      </c>
      <c r="J128" t="s">
        <v>5</v>
      </c>
      <c r="K128">
        <v>877.81</v>
      </c>
    </row>
    <row r="129" spans="1:11" x14ac:dyDescent="0.3">
      <c r="A129" s="1">
        <v>44713.598611111112</v>
      </c>
      <c r="B129" t="s">
        <v>9</v>
      </c>
      <c r="C129" t="s">
        <v>10</v>
      </c>
      <c r="E129" t="s">
        <v>178</v>
      </c>
      <c r="F129">
        <v>10</v>
      </c>
      <c r="G129" t="s">
        <v>12</v>
      </c>
      <c r="I129">
        <v>10</v>
      </c>
      <c r="J129" t="s">
        <v>5</v>
      </c>
      <c r="K129">
        <v>10</v>
      </c>
    </row>
    <row r="130" spans="1:11" x14ac:dyDescent="0.3">
      <c r="A130" s="1">
        <v>44713.491666666669</v>
      </c>
      <c r="B130" t="s">
        <v>9</v>
      </c>
      <c r="C130" t="s">
        <v>16</v>
      </c>
      <c r="E130" t="s">
        <v>108</v>
      </c>
      <c r="F130">
        <v>42</v>
      </c>
      <c r="G130" t="s">
        <v>12</v>
      </c>
      <c r="I130">
        <v>42</v>
      </c>
      <c r="J130" t="s">
        <v>5</v>
      </c>
      <c r="K130">
        <v>42</v>
      </c>
    </row>
    <row r="131" spans="1:11" x14ac:dyDescent="0.3">
      <c r="A131" s="1">
        <v>44682.849305555559</v>
      </c>
      <c r="B131" t="s">
        <v>9</v>
      </c>
      <c r="C131" t="s">
        <v>10</v>
      </c>
      <c r="E131" t="s">
        <v>179</v>
      </c>
      <c r="F131">
        <v>211</v>
      </c>
      <c r="G131" t="s">
        <v>12</v>
      </c>
      <c r="I131">
        <v>211</v>
      </c>
      <c r="J131" t="s">
        <v>5</v>
      </c>
      <c r="K131">
        <v>211</v>
      </c>
    </row>
    <row r="132" spans="1:11" x14ac:dyDescent="0.3">
      <c r="A132" s="1">
        <v>44682.615277777775</v>
      </c>
      <c r="B132" t="s">
        <v>9</v>
      </c>
      <c r="C132" t="s">
        <v>13</v>
      </c>
      <c r="E132" t="s">
        <v>180</v>
      </c>
      <c r="F132">
        <v>40</v>
      </c>
      <c r="G132" t="s">
        <v>12</v>
      </c>
      <c r="I132">
        <v>40</v>
      </c>
      <c r="J132" t="s">
        <v>5</v>
      </c>
      <c r="K132">
        <v>40</v>
      </c>
    </row>
    <row r="133" spans="1:11" x14ac:dyDescent="0.3">
      <c r="A133" s="1">
        <v>44682.612500000003</v>
      </c>
      <c r="B133" t="s">
        <v>9</v>
      </c>
      <c r="C133" t="s">
        <v>13</v>
      </c>
      <c r="E133" t="s">
        <v>181</v>
      </c>
      <c r="F133">
        <v>30</v>
      </c>
      <c r="G133" t="s">
        <v>12</v>
      </c>
      <c r="I133">
        <v>30</v>
      </c>
      <c r="J133" t="s">
        <v>5</v>
      </c>
      <c r="K133">
        <v>30</v>
      </c>
    </row>
    <row r="134" spans="1:11" x14ac:dyDescent="0.3">
      <c r="A134" s="1">
        <v>44682.612500000003</v>
      </c>
      <c r="B134" t="s">
        <v>9</v>
      </c>
      <c r="C134" t="s">
        <v>10</v>
      </c>
      <c r="E134" t="s">
        <v>182</v>
      </c>
      <c r="F134">
        <v>354</v>
      </c>
      <c r="G134" t="s">
        <v>12</v>
      </c>
      <c r="I134">
        <v>354</v>
      </c>
      <c r="J134" t="s">
        <v>5</v>
      </c>
      <c r="K134">
        <v>354</v>
      </c>
    </row>
    <row r="135" spans="1:11" x14ac:dyDescent="0.3">
      <c r="A135" s="1">
        <v>44682.61041666667</v>
      </c>
      <c r="B135" t="s">
        <v>9</v>
      </c>
      <c r="C135" t="s">
        <v>13</v>
      </c>
      <c r="E135" t="s">
        <v>183</v>
      </c>
      <c r="F135">
        <v>500</v>
      </c>
      <c r="G135" t="s">
        <v>12</v>
      </c>
      <c r="I135">
        <v>500</v>
      </c>
      <c r="J135" t="s">
        <v>5</v>
      </c>
      <c r="K135">
        <v>500</v>
      </c>
    </row>
    <row r="136" spans="1:11" x14ac:dyDescent="0.3">
      <c r="A136" s="1">
        <v>44682.609027777777</v>
      </c>
      <c r="B136" t="s">
        <v>9</v>
      </c>
      <c r="C136" t="s">
        <v>13</v>
      </c>
      <c r="E136" t="s">
        <v>184</v>
      </c>
      <c r="F136">
        <v>500</v>
      </c>
      <c r="G136" t="s">
        <v>12</v>
      </c>
      <c r="I136">
        <v>500</v>
      </c>
      <c r="J136" t="s">
        <v>5</v>
      </c>
      <c r="K136">
        <v>500</v>
      </c>
    </row>
    <row r="137" spans="1:11" x14ac:dyDescent="0.3">
      <c r="A137" s="1">
        <v>44682.607638888891</v>
      </c>
      <c r="B137" t="s">
        <v>9</v>
      </c>
      <c r="C137" t="s">
        <v>16</v>
      </c>
      <c r="E137" t="s">
        <v>185</v>
      </c>
      <c r="F137">
        <v>60</v>
      </c>
      <c r="G137" t="s">
        <v>12</v>
      </c>
      <c r="I137">
        <v>60</v>
      </c>
      <c r="J137" t="s">
        <v>5</v>
      </c>
      <c r="K137">
        <v>60</v>
      </c>
    </row>
    <row r="138" spans="1:11" x14ac:dyDescent="0.3">
      <c r="A138" s="1">
        <v>44682.604166666664</v>
      </c>
      <c r="B138" t="s">
        <v>9</v>
      </c>
      <c r="C138" t="s">
        <v>10</v>
      </c>
      <c r="E138" t="s">
        <v>114</v>
      </c>
      <c r="F138">
        <v>388</v>
      </c>
      <c r="G138" t="s">
        <v>12</v>
      </c>
      <c r="I138">
        <v>388</v>
      </c>
      <c r="J138" t="s">
        <v>5</v>
      </c>
      <c r="K138">
        <v>388</v>
      </c>
    </row>
    <row r="139" spans="1:11" x14ac:dyDescent="0.3">
      <c r="A139" s="1">
        <v>44652.924305555556</v>
      </c>
      <c r="B139" t="s">
        <v>9</v>
      </c>
      <c r="C139" t="s">
        <v>186</v>
      </c>
      <c r="E139" t="s">
        <v>187</v>
      </c>
      <c r="F139">
        <v>1400</v>
      </c>
      <c r="G139" t="s">
        <v>12</v>
      </c>
      <c r="I139">
        <v>1400</v>
      </c>
      <c r="J139" t="s">
        <v>5</v>
      </c>
      <c r="K139">
        <v>1400</v>
      </c>
    </row>
    <row r="140" spans="1:11" x14ac:dyDescent="0.3">
      <c r="A140" s="1">
        <v>44652.923611111109</v>
      </c>
      <c r="B140" t="s">
        <v>9</v>
      </c>
      <c r="C140" t="s">
        <v>188</v>
      </c>
      <c r="E140" t="s">
        <v>188</v>
      </c>
      <c r="F140">
        <v>8000</v>
      </c>
      <c r="G140" t="s">
        <v>20</v>
      </c>
      <c r="I140">
        <v>8000</v>
      </c>
      <c r="J140" t="s">
        <v>5</v>
      </c>
      <c r="K140">
        <v>8000</v>
      </c>
    </row>
    <row r="141" spans="1:11" x14ac:dyDescent="0.3">
      <c r="A141" s="1">
        <v>44652.578472222223</v>
      </c>
      <c r="B141" t="s">
        <v>9</v>
      </c>
      <c r="C141" t="s">
        <v>10</v>
      </c>
      <c r="E141" t="s">
        <v>114</v>
      </c>
      <c r="F141">
        <v>106</v>
      </c>
      <c r="G141" t="s">
        <v>12</v>
      </c>
      <c r="I141">
        <v>106</v>
      </c>
      <c r="J141" t="s">
        <v>5</v>
      </c>
      <c r="K141">
        <v>106</v>
      </c>
    </row>
    <row r="142" spans="1:11" x14ac:dyDescent="0.3">
      <c r="A142" s="1">
        <v>44652.334027777775</v>
      </c>
      <c r="B142" t="s">
        <v>9</v>
      </c>
      <c r="C142" t="s">
        <v>13</v>
      </c>
      <c r="E142" t="s">
        <v>99</v>
      </c>
      <c r="F142">
        <v>80</v>
      </c>
      <c r="G142" t="s">
        <v>12</v>
      </c>
      <c r="I142">
        <v>80</v>
      </c>
      <c r="J142" t="s">
        <v>5</v>
      </c>
      <c r="K142">
        <v>80</v>
      </c>
    </row>
    <row r="143" spans="1:11" x14ac:dyDescent="0.3">
      <c r="A143" s="1">
        <v>44652.331944444442</v>
      </c>
      <c r="B143" t="s">
        <v>9</v>
      </c>
      <c r="C143" t="s">
        <v>10</v>
      </c>
      <c r="E143" t="s">
        <v>189</v>
      </c>
      <c r="F143">
        <v>107</v>
      </c>
      <c r="G143" t="s">
        <v>12</v>
      </c>
      <c r="I143">
        <v>107</v>
      </c>
      <c r="J143" t="s">
        <v>5</v>
      </c>
      <c r="K143">
        <v>107</v>
      </c>
    </row>
    <row r="144" spans="1:11" x14ac:dyDescent="0.3">
      <c r="A144" s="1">
        <v>44621.927083333336</v>
      </c>
      <c r="B144" t="s">
        <v>9</v>
      </c>
      <c r="C144" t="s">
        <v>10</v>
      </c>
      <c r="E144" t="s">
        <v>190</v>
      </c>
      <c r="F144">
        <v>10</v>
      </c>
      <c r="G144" t="s">
        <v>12</v>
      </c>
      <c r="I144">
        <v>10</v>
      </c>
      <c r="J144" t="s">
        <v>5</v>
      </c>
      <c r="K144">
        <v>10</v>
      </c>
    </row>
    <row r="145" spans="1:11" x14ac:dyDescent="0.3">
      <c r="A145" s="1">
        <v>44621.912499999999</v>
      </c>
      <c r="B145" t="s">
        <v>9</v>
      </c>
      <c r="C145" t="s">
        <v>13</v>
      </c>
      <c r="E145" t="s">
        <v>191</v>
      </c>
      <c r="F145">
        <v>201</v>
      </c>
      <c r="G145" t="s">
        <v>20</v>
      </c>
      <c r="I145">
        <v>201</v>
      </c>
      <c r="J145" t="s">
        <v>5</v>
      </c>
      <c r="K145">
        <v>201</v>
      </c>
    </row>
    <row r="146" spans="1:11" x14ac:dyDescent="0.3">
      <c r="A146" s="1">
        <v>44621.883333333331</v>
      </c>
      <c r="B146" t="s">
        <v>9</v>
      </c>
      <c r="C146" t="s">
        <v>13</v>
      </c>
      <c r="E146" t="s">
        <v>192</v>
      </c>
      <c r="F146">
        <v>5</v>
      </c>
      <c r="G146" t="s">
        <v>20</v>
      </c>
      <c r="I146">
        <v>5</v>
      </c>
      <c r="J146" t="s">
        <v>5</v>
      </c>
      <c r="K146">
        <v>5</v>
      </c>
    </row>
    <row r="147" spans="1:11" x14ac:dyDescent="0.3">
      <c r="A147" s="1">
        <v>44621.882638888892</v>
      </c>
      <c r="B147" t="s">
        <v>9</v>
      </c>
      <c r="C147" t="s">
        <v>13</v>
      </c>
      <c r="E147" t="s">
        <v>193</v>
      </c>
      <c r="F147">
        <v>140</v>
      </c>
      <c r="G147" t="s">
        <v>20</v>
      </c>
      <c r="I147">
        <v>140</v>
      </c>
      <c r="J147" t="s">
        <v>5</v>
      </c>
      <c r="K147">
        <v>140</v>
      </c>
    </row>
    <row r="148" spans="1:11" x14ac:dyDescent="0.3">
      <c r="A148" s="1">
        <v>44621.604861111111</v>
      </c>
      <c r="B148" t="s">
        <v>9</v>
      </c>
      <c r="C148" t="s">
        <v>10</v>
      </c>
      <c r="E148" t="s">
        <v>194</v>
      </c>
      <c r="F148">
        <v>300</v>
      </c>
      <c r="G148" t="s">
        <v>12</v>
      </c>
      <c r="I148">
        <v>300</v>
      </c>
      <c r="J148" t="s">
        <v>5</v>
      </c>
      <c r="K148">
        <v>300</v>
      </c>
    </row>
    <row r="149" spans="1:11" x14ac:dyDescent="0.3">
      <c r="A149" s="1">
        <v>44621.604166666664</v>
      </c>
      <c r="B149" t="s">
        <v>9</v>
      </c>
      <c r="C149" t="s">
        <v>13</v>
      </c>
      <c r="E149" t="s">
        <v>195</v>
      </c>
      <c r="F149">
        <v>300</v>
      </c>
      <c r="G149" t="s">
        <v>20</v>
      </c>
      <c r="I149">
        <v>300</v>
      </c>
      <c r="J149" t="s">
        <v>5</v>
      </c>
      <c r="K149">
        <v>300</v>
      </c>
    </row>
    <row r="150" spans="1:11" x14ac:dyDescent="0.3">
      <c r="A150" s="1">
        <v>44593.856249999997</v>
      </c>
      <c r="B150" t="s">
        <v>9</v>
      </c>
      <c r="C150" t="s">
        <v>13</v>
      </c>
      <c r="E150" t="s">
        <v>196</v>
      </c>
      <c r="F150">
        <v>8</v>
      </c>
      <c r="G150" t="s">
        <v>12</v>
      </c>
      <c r="I150">
        <v>8</v>
      </c>
      <c r="J150" t="s">
        <v>5</v>
      </c>
      <c r="K150">
        <v>8</v>
      </c>
    </row>
    <row r="151" spans="1:11" x14ac:dyDescent="0.3">
      <c r="A151" s="1">
        <v>44593.855555555558</v>
      </c>
      <c r="B151" t="s">
        <v>9</v>
      </c>
      <c r="C151" t="s">
        <v>10</v>
      </c>
      <c r="E151" t="s">
        <v>197</v>
      </c>
      <c r="F151">
        <v>200</v>
      </c>
      <c r="G151" t="s">
        <v>12</v>
      </c>
      <c r="I151">
        <v>200</v>
      </c>
      <c r="J151" t="s">
        <v>5</v>
      </c>
      <c r="K151">
        <v>200</v>
      </c>
    </row>
    <row r="152" spans="1:11" x14ac:dyDescent="0.3">
      <c r="A152" s="1">
        <v>44593.594444444447</v>
      </c>
      <c r="B152" t="s">
        <v>9</v>
      </c>
      <c r="C152" t="s">
        <v>16</v>
      </c>
      <c r="E152" t="s">
        <v>130</v>
      </c>
      <c r="F152">
        <v>725</v>
      </c>
      <c r="G152" t="s">
        <v>12</v>
      </c>
      <c r="I152">
        <v>725</v>
      </c>
      <c r="J152" t="s">
        <v>5</v>
      </c>
      <c r="K152">
        <v>725</v>
      </c>
    </row>
    <row r="153" spans="1:11" x14ac:dyDescent="0.3">
      <c r="A153" s="1">
        <v>44562.906944444447</v>
      </c>
      <c r="B153" t="s">
        <v>9</v>
      </c>
      <c r="C153" t="s">
        <v>10</v>
      </c>
      <c r="E153" t="s">
        <v>18</v>
      </c>
      <c r="F153">
        <v>85</v>
      </c>
      <c r="G153" t="s">
        <v>12</v>
      </c>
      <c r="I153">
        <v>85</v>
      </c>
      <c r="J153" t="s">
        <v>5</v>
      </c>
      <c r="K153">
        <v>85</v>
      </c>
    </row>
    <row r="154" spans="1:11" x14ac:dyDescent="0.3">
      <c r="A154" s="1">
        <v>44562.90625</v>
      </c>
      <c r="B154" t="s">
        <v>9</v>
      </c>
      <c r="C154" t="s">
        <v>198</v>
      </c>
      <c r="E154" t="s">
        <v>21</v>
      </c>
      <c r="F154">
        <v>1000</v>
      </c>
      <c r="G154" t="s">
        <v>20</v>
      </c>
      <c r="I154">
        <v>1000</v>
      </c>
      <c r="J154" t="s">
        <v>5</v>
      </c>
      <c r="K154">
        <v>1000</v>
      </c>
    </row>
    <row r="155" spans="1:11" x14ac:dyDescent="0.3">
      <c r="A155" t="s">
        <v>199</v>
      </c>
      <c r="B155" t="s">
        <v>9</v>
      </c>
      <c r="C155" t="s">
        <v>10</v>
      </c>
      <c r="E155" t="s">
        <v>200</v>
      </c>
      <c r="F155">
        <v>20</v>
      </c>
      <c r="G155" t="s">
        <v>12</v>
      </c>
      <c r="I155">
        <v>20</v>
      </c>
      <c r="J155" t="s">
        <v>5</v>
      </c>
      <c r="K155">
        <v>20</v>
      </c>
    </row>
    <row r="156" spans="1:11" x14ac:dyDescent="0.3">
      <c r="A156" t="s">
        <v>201</v>
      </c>
      <c r="B156" t="s">
        <v>9</v>
      </c>
      <c r="C156" t="s">
        <v>16</v>
      </c>
      <c r="E156" t="s">
        <v>202</v>
      </c>
      <c r="F156">
        <v>43</v>
      </c>
      <c r="G156" t="s">
        <v>12</v>
      </c>
      <c r="I156">
        <v>43</v>
      </c>
      <c r="J156" t="s">
        <v>5</v>
      </c>
      <c r="K156">
        <v>43</v>
      </c>
    </row>
    <row r="157" spans="1:11" x14ac:dyDescent="0.3">
      <c r="A157" t="s">
        <v>203</v>
      </c>
      <c r="B157" t="s">
        <v>9</v>
      </c>
      <c r="C157" t="s">
        <v>13</v>
      </c>
      <c r="E157" t="s">
        <v>25</v>
      </c>
      <c r="F157">
        <v>30</v>
      </c>
      <c r="G157" t="s">
        <v>20</v>
      </c>
      <c r="I157">
        <v>30</v>
      </c>
      <c r="J157" t="s">
        <v>5</v>
      </c>
      <c r="K157">
        <v>30</v>
      </c>
    </row>
    <row r="158" spans="1:11" x14ac:dyDescent="0.3">
      <c r="A158" t="s">
        <v>204</v>
      </c>
      <c r="B158" t="s">
        <v>9</v>
      </c>
      <c r="C158" t="s">
        <v>10</v>
      </c>
      <c r="E158" t="s">
        <v>205</v>
      </c>
      <c r="F158">
        <v>25</v>
      </c>
      <c r="G158" t="s">
        <v>12</v>
      </c>
      <c r="I158">
        <v>25</v>
      </c>
      <c r="J158" t="s">
        <v>5</v>
      </c>
      <c r="K158">
        <v>25</v>
      </c>
    </row>
    <row r="159" spans="1:11" x14ac:dyDescent="0.3">
      <c r="A159" t="s">
        <v>206</v>
      </c>
      <c r="B159" t="s">
        <v>9</v>
      </c>
      <c r="C159" t="s">
        <v>16</v>
      </c>
      <c r="E159" t="s">
        <v>207</v>
      </c>
      <c r="F159">
        <v>199</v>
      </c>
      <c r="G159" t="s">
        <v>12</v>
      </c>
      <c r="I159">
        <v>199</v>
      </c>
      <c r="J159" t="s">
        <v>5</v>
      </c>
      <c r="K159">
        <v>199</v>
      </c>
    </row>
    <row r="160" spans="1:11" x14ac:dyDescent="0.3">
      <c r="A160" t="s">
        <v>208</v>
      </c>
      <c r="B160" t="s">
        <v>9</v>
      </c>
      <c r="C160" t="s">
        <v>13</v>
      </c>
      <c r="E160" t="s">
        <v>209</v>
      </c>
      <c r="F160">
        <v>250</v>
      </c>
      <c r="G160" t="s">
        <v>20</v>
      </c>
      <c r="I160">
        <v>250</v>
      </c>
      <c r="J160" t="s">
        <v>5</v>
      </c>
      <c r="K160">
        <v>250</v>
      </c>
    </row>
    <row r="161" spans="1:11" x14ac:dyDescent="0.3">
      <c r="A161" t="s">
        <v>210</v>
      </c>
      <c r="B161" t="s">
        <v>9</v>
      </c>
      <c r="C161" t="s">
        <v>10</v>
      </c>
      <c r="E161" t="s">
        <v>211</v>
      </c>
      <c r="F161">
        <v>20</v>
      </c>
      <c r="G161" t="s">
        <v>12</v>
      </c>
      <c r="I161">
        <v>20</v>
      </c>
      <c r="J161" t="s">
        <v>5</v>
      </c>
      <c r="K161">
        <v>20</v>
      </c>
    </row>
    <row r="162" spans="1:11" x14ac:dyDescent="0.3">
      <c r="A162" t="s">
        <v>210</v>
      </c>
      <c r="B162" t="s">
        <v>9</v>
      </c>
      <c r="C162" t="s">
        <v>13</v>
      </c>
      <c r="E162" t="s">
        <v>195</v>
      </c>
      <c r="F162">
        <v>20</v>
      </c>
      <c r="G162" t="s">
        <v>20</v>
      </c>
      <c r="I162">
        <v>20</v>
      </c>
      <c r="J162" t="s">
        <v>5</v>
      </c>
      <c r="K162">
        <v>20</v>
      </c>
    </row>
    <row r="163" spans="1:11" x14ac:dyDescent="0.3">
      <c r="A163" t="s">
        <v>210</v>
      </c>
      <c r="B163" t="s">
        <v>9</v>
      </c>
      <c r="C163" t="s">
        <v>16</v>
      </c>
      <c r="E163" t="s">
        <v>212</v>
      </c>
      <c r="F163">
        <v>286</v>
      </c>
      <c r="G163" t="s">
        <v>12</v>
      </c>
      <c r="I163">
        <v>286</v>
      </c>
      <c r="J163" t="s">
        <v>5</v>
      </c>
      <c r="K163">
        <v>286</v>
      </c>
    </row>
    <row r="164" spans="1:11" x14ac:dyDescent="0.3">
      <c r="A164" t="s">
        <v>213</v>
      </c>
      <c r="B164" t="s">
        <v>9</v>
      </c>
      <c r="C164" t="s">
        <v>13</v>
      </c>
      <c r="E164" t="s">
        <v>209</v>
      </c>
      <c r="F164">
        <v>250</v>
      </c>
      <c r="G164" t="s">
        <v>20</v>
      </c>
      <c r="I164">
        <v>250</v>
      </c>
      <c r="J164" t="s">
        <v>5</v>
      </c>
      <c r="K164">
        <v>250</v>
      </c>
    </row>
    <row r="165" spans="1:11" x14ac:dyDescent="0.3">
      <c r="A165" t="s">
        <v>214</v>
      </c>
      <c r="B165" t="s">
        <v>9</v>
      </c>
      <c r="C165" t="s">
        <v>10</v>
      </c>
      <c r="E165" t="s">
        <v>215</v>
      </c>
      <c r="F165">
        <v>14</v>
      </c>
      <c r="G165" t="s">
        <v>12</v>
      </c>
      <c r="I165">
        <v>14</v>
      </c>
      <c r="J165" t="s">
        <v>5</v>
      </c>
      <c r="K165">
        <v>14</v>
      </c>
    </row>
    <row r="166" spans="1:11" x14ac:dyDescent="0.3">
      <c r="A166" t="s">
        <v>216</v>
      </c>
      <c r="B166" t="s">
        <v>9</v>
      </c>
      <c r="C166" t="s">
        <v>10</v>
      </c>
      <c r="E166" t="s">
        <v>217</v>
      </c>
      <c r="F166">
        <v>115</v>
      </c>
      <c r="G166" t="s">
        <v>12</v>
      </c>
      <c r="I166">
        <v>115</v>
      </c>
      <c r="J166" t="s">
        <v>5</v>
      </c>
      <c r="K166">
        <v>115</v>
      </c>
    </row>
    <row r="167" spans="1:11" x14ac:dyDescent="0.3">
      <c r="A167" t="s">
        <v>218</v>
      </c>
      <c r="B167" t="s">
        <v>9</v>
      </c>
      <c r="C167" t="s">
        <v>13</v>
      </c>
      <c r="E167" t="s">
        <v>19</v>
      </c>
      <c r="F167">
        <v>80</v>
      </c>
      <c r="G167" t="s">
        <v>20</v>
      </c>
      <c r="I167">
        <v>80</v>
      </c>
      <c r="J167" t="s">
        <v>5</v>
      </c>
      <c r="K167">
        <v>80</v>
      </c>
    </row>
    <row r="168" spans="1:11" x14ac:dyDescent="0.3">
      <c r="A168" t="s">
        <v>219</v>
      </c>
      <c r="B168" t="s">
        <v>9</v>
      </c>
      <c r="C168" t="s">
        <v>13</v>
      </c>
      <c r="E168" t="s">
        <v>220</v>
      </c>
      <c r="F168">
        <v>40</v>
      </c>
      <c r="G168" t="s">
        <v>20</v>
      </c>
      <c r="I168">
        <v>40</v>
      </c>
      <c r="J168" t="s">
        <v>5</v>
      </c>
      <c r="K168">
        <v>40</v>
      </c>
    </row>
    <row r="169" spans="1:11" x14ac:dyDescent="0.3">
      <c r="A169" t="s">
        <v>219</v>
      </c>
      <c r="B169" t="s">
        <v>9</v>
      </c>
      <c r="C169" t="s">
        <v>10</v>
      </c>
      <c r="E169" t="s">
        <v>221</v>
      </c>
      <c r="F169">
        <v>50</v>
      </c>
      <c r="G169" t="s">
        <v>12</v>
      </c>
      <c r="I169">
        <v>50</v>
      </c>
      <c r="J169" t="s">
        <v>5</v>
      </c>
      <c r="K169">
        <v>50</v>
      </c>
    </row>
    <row r="170" spans="1:11" x14ac:dyDescent="0.3">
      <c r="A170" t="s">
        <v>222</v>
      </c>
      <c r="B170" t="s">
        <v>9</v>
      </c>
      <c r="C170" t="s">
        <v>10</v>
      </c>
      <c r="E170" t="s">
        <v>197</v>
      </c>
      <c r="F170">
        <v>504</v>
      </c>
      <c r="G170" t="s">
        <v>12</v>
      </c>
      <c r="I170">
        <v>504</v>
      </c>
      <c r="J170" t="s">
        <v>5</v>
      </c>
      <c r="K170">
        <v>504</v>
      </c>
    </row>
    <row r="171" spans="1:11" x14ac:dyDescent="0.3">
      <c r="A171" t="s">
        <v>223</v>
      </c>
      <c r="B171" t="s">
        <v>9</v>
      </c>
      <c r="C171" t="s">
        <v>16</v>
      </c>
      <c r="E171" t="s">
        <v>224</v>
      </c>
      <c r="F171">
        <v>306</v>
      </c>
      <c r="G171" t="s">
        <v>12</v>
      </c>
      <c r="I171">
        <v>306</v>
      </c>
      <c r="J171" t="s">
        <v>5</v>
      </c>
      <c r="K171">
        <v>306</v>
      </c>
    </row>
    <row r="172" spans="1:11" x14ac:dyDescent="0.3">
      <c r="A172" t="s">
        <v>225</v>
      </c>
      <c r="B172" t="s">
        <v>9</v>
      </c>
      <c r="C172" t="s">
        <v>226</v>
      </c>
      <c r="E172" t="s">
        <v>227</v>
      </c>
      <c r="F172">
        <v>400</v>
      </c>
      <c r="G172" t="s">
        <v>12</v>
      </c>
      <c r="I172">
        <v>400</v>
      </c>
      <c r="J172" t="s">
        <v>5</v>
      </c>
      <c r="K172">
        <v>400</v>
      </c>
    </row>
    <row r="173" spans="1:11" x14ac:dyDescent="0.3">
      <c r="A173" t="s">
        <v>228</v>
      </c>
      <c r="B173" t="s">
        <v>9</v>
      </c>
      <c r="C173" t="s">
        <v>10</v>
      </c>
      <c r="E173" t="s">
        <v>229</v>
      </c>
      <c r="F173">
        <v>30</v>
      </c>
      <c r="G173" t="s">
        <v>12</v>
      </c>
      <c r="I173">
        <v>30</v>
      </c>
      <c r="J173" t="s">
        <v>5</v>
      </c>
      <c r="K173">
        <v>30</v>
      </c>
    </row>
    <row r="174" spans="1:11" x14ac:dyDescent="0.3">
      <c r="A174" t="s">
        <v>230</v>
      </c>
      <c r="B174" t="s">
        <v>9</v>
      </c>
      <c r="C174" t="s">
        <v>10</v>
      </c>
      <c r="E174" t="s">
        <v>211</v>
      </c>
      <c r="F174">
        <v>30</v>
      </c>
      <c r="G174" t="s">
        <v>12</v>
      </c>
      <c r="I174">
        <v>30</v>
      </c>
      <c r="J174" t="s">
        <v>5</v>
      </c>
      <c r="K174">
        <v>30</v>
      </c>
    </row>
    <row r="175" spans="1:11" x14ac:dyDescent="0.3">
      <c r="A175" t="s">
        <v>231</v>
      </c>
      <c r="B175" t="s">
        <v>9</v>
      </c>
      <c r="C175" t="s">
        <v>10</v>
      </c>
      <c r="E175" t="s">
        <v>232</v>
      </c>
      <c r="F175">
        <v>40</v>
      </c>
      <c r="G175" t="s">
        <v>12</v>
      </c>
      <c r="I175">
        <v>40</v>
      </c>
      <c r="J175" t="s">
        <v>5</v>
      </c>
      <c r="K175">
        <v>40</v>
      </c>
    </row>
    <row r="176" spans="1:11" x14ac:dyDescent="0.3">
      <c r="A176" t="s">
        <v>233</v>
      </c>
      <c r="B176" t="s">
        <v>9</v>
      </c>
      <c r="C176" t="s">
        <v>32</v>
      </c>
      <c r="E176" t="s">
        <v>234</v>
      </c>
      <c r="F176">
        <v>150</v>
      </c>
      <c r="G176" t="s">
        <v>12</v>
      </c>
      <c r="I176">
        <v>150</v>
      </c>
      <c r="J176" t="s">
        <v>5</v>
      </c>
      <c r="K176">
        <v>150</v>
      </c>
    </row>
    <row r="177" spans="1:11" x14ac:dyDescent="0.3">
      <c r="A177" t="s">
        <v>235</v>
      </c>
      <c r="B177" t="s">
        <v>9</v>
      </c>
      <c r="C177" t="s">
        <v>10</v>
      </c>
      <c r="E177" t="s">
        <v>114</v>
      </c>
      <c r="F177">
        <v>262</v>
      </c>
      <c r="G177" t="s">
        <v>12</v>
      </c>
      <c r="I177">
        <v>262</v>
      </c>
      <c r="J177" t="s">
        <v>5</v>
      </c>
      <c r="K177">
        <v>262</v>
      </c>
    </row>
    <row r="178" spans="1:11" x14ac:dyDescent="0.3">
      <c r="A178" t="s">
        <v>236</v>
      </c>
      <c r="B178" t="s">
        <v>9</v>
      </c>
      <c r="C178" t="s">
        <v>10</v>
      </c>
      <c r="E178" t="s">
        <v>237</v>
      </c>
      <c r="F178">
        <v>15</v>
      </c>
      <c r="G178" t="s">
        <v>12</v>
      </c>
      <c r="I178">
        <v>15</v>
      </c>
      <c r="J178" t="s">
        <v>5</v>
      </c>
      <c r="K178">
        <v>15</v>
      </c>
    </row>
    <row r="179" spans="1:11" x14ac:dyDescent="0.3">
      <c r="A179" t="s">
        <v>238</v>
      </c>
      <c r="B179" t="s">
        <v>9</v>
      </c>
      <c r="C179" t="s">
        <v>10</v>
      </c>
      <c r="E179" t="s">
        <v>239</v>
      </c>
      <c r="F179">
        <v>32</v>
      </c>
      <c r="G179" t="s">
        <v>12</v>
      </c>
      <c r="I179">
        <v>32</v>
      </c>
      <c r="J179" t="s">
        <v>5</v>
      </c>
      <c r="K179">
        <v>32</v>
      </c>
    </row>
    <row r="180" spans="1:11" x14ac:dyDescent="0.3">
      <c r="A180" t="s">
        <v>240</v>
      </c>
      <c r="B180" t="s">
        <v>9</v>
      </c>
      <c r="C180" t="s">
        <v>10</v>
      </c>
      <c r="E180" t="s">
        <v>197</v>
      </c>
      <c r="F180">
        <v>239</v>
      </c>
      <c r="G180" t="s">
        <v>12</v>
      </c>
      <c r="I180">
        <v>239</v>
      </c>
      <c r="J180" t="s">
        <v>5</v>
      </c>
      <c r="K180">
        <v>239</v>
      </c>
    </row>
    <row r="181" spans="1:11" x14ac:dyDescent="0.3">
      <c r="A181" t="s">
        <v>241</v>
      </c>
      <c r="B181" t="s">
        <v>9</v>
      </c>
      <c r="C181" t="s">
        <v>10</v>
      </c>
      <c r="E181" t="s">
        <v>242</v>
      </c>
      <c r="F181">
        <v>25</v>
      </c>
      <c r="G181" t="s">
        <v>12</v>
      </c>
      <c r="I181">
        <v>25</v>
      </c>
      <c r="J181" t="s">
        <v>5</v>
      </c>
      <c r="K181">
        <v>25</v>
      </c>
    </row>
    <row r="182" spans="1:11" x14ac:dyDescent="0.3">
      <c r="A182" t="s">
        <v>243</v>
      </c>
      <c r="B182" t="s">
        <v>9</v>
      </c>
      <c r="C182" t="s">
        <v>10</v>
      </c>
      <c r="E182" t="s">
        <v>244</v>
      </c>
      <c r="F182">
        <v>18</v>
      </c>
      <c r="G182" t="s">
        <v>12</v>
      </c>
      <c r="I182">
        <v>18</v>
      </c>
      <c r="J182" t="s">
        <v>5</v>
      </c>
      <c r="K182">
        <v>18</v>
      </c>
    </row>
    <row r="183" spans="1:11" x14ac:dyDescent="0.3">
      <c r="A183" t="s">
        <v>245</v>
      </c>
      <c r="B183" t="s">
        <v>9</v>
      </c>
      <c r="C183" t="s">
        <v>10</v>
      </c>
      <c r="E183" t="s">
        <v>232</v>
      </c>
      <c r="F183">
        <v>80</v>
      </c>
      <c r="G183" t="s">
        <v>12</v>
      </c>
      <c r="I183">
        <v>80</v>
      </c>
      <c r="J183" t="s">
        <v>5</v>
      </c>
      <c r="K183">
        <v>80</v>
      </c>
    </row>
    <row r="184" spans="1:11" x14ac:dyDescent="0.3">
      <c r="A184" t="s">
        <v>246</v>
      </c>
      <c r="B184" t="s">
        <v>9</v>
      </c>
      <c r="C184" t="s">
        <v>16</v>
      </c>
      <c r="E184" t="s">
        <v>247</v>
      </c>
      <c r="F184">
        <v>80</v>
      </c>
      <c r="G184" t="s">
        <v>12</v>
      </c>
      <c r="I184">
        <v>80</v>
      </c>
      <c r="J184" t="s">
        <v>5</v>
      </c>
      <c r="K184">
        <v>80</v>
      </c>
    </row>
    <row r="185" spans="1:11" x14ac:dyDescent="0.3">
      <c r="A185" t="s">
        <v>248</v>
      </c>
      <c r="B185" t="s">
        <v>9</v>
      </c>
      <c r="C185" t="s">
        <v>10</v>
      </c>
      <c r="E185" t="s">
        <v>18</v>
      </c>
      <c r="F185">
        <v>20</v>
      </c>
      <c r="G185" t="s">
        <v>12</v>
      </c>
      <c r="I185">
        <v>20</v>
      </c>
      <c r="J185" t="s">
        <v>5</v>
      </c>
      <c r="K185">
        <v>20</v>
      </c>
    </row>
    <row r="186" spans="1:11" x14ac:dyDescent="0.3">
      <c r="A186" t="s">
        <v>249</v>
      </c>
      <c r="B186" t="s">
        <v>9</v>
      </c>
      <c r="C186" t="s">
        <v>10</v>
      </c>
      <c r="E186" t="s">
        <v>211</v>
      </c>
      <c r="F186">
        <v>20</v>
      </c>
      <c r="G186" t="s">
        <v>12</v>
      </c>
      <c r="I186">
        <v>20</v>
      </c>
      <c r="J186" t="s">
        <v>5</v>
      </c>
      <c r="K186">
        <v>20</v>
      </c>
    </row>
    <row r="187" spans="1:11" x14ac:dyDescent="0.3">
      <c r="A187" t="s">
        <v>250</v>
      </c>
      <c r="B187" t="s">
        <v>9</v>
      </c>
      <c r="C187" t="s">
        <v>10</v>
      </c>
      <c r="E187" t="s">
        <v>217</v>
      </c>
      <c r="F187">
        <v>85</v>
      </c>
      <c r="G187" t="s">
        <v>12</v>
      </c>
      <c r="I187">
        <v>85</v>
      </c>
      <c r="J187" t="s">
        <v>5</v>
      </c>
      <c r="K187">
        <v>85</v>
      </c>
    </row>
    <row r="188" spans="1:11" x14ac:dyDescent="0.3">
      <c r="A188" t="s">
        <v>251</v>
      </c>
      <c r="B188" t="s">
        <v>9</v>
      </c>
      <c r="C188" t="s">
        <v>10</v>
      </c>
      <c r="E188" t="s">
        <v>232</v>
      </c>
      <c r="F188">
        <v>40</v>
      </c>
      <c r="G188" t="s">
        <v>12</v>
      </c>
      <c r="I188">
        <v>40</v>
      </c>
      <c r="J188" t="s">
        <v>5</v>
      </c>
      <c r="K188">
        <v>40</v>
      </c>
    </row>
    <row r="189" spans="1:11" x14ac:dyDescent="0.3">
      <c r="A189" t="s">
        <v>252</v>
      </c>
      <c r="B189" t="s">
        <v>9</v>
      </c>
      <c r="C189" t="s">
        <v>13</v>
      </c>
      <c r="E189" t="s">
        <v>253</v>
      </c>
      <c r="F189">
        <v>100</v>
      </c>
      <c r="G189" t="s">
        <v>12</v>
      </c>
      <c r="I189">
        <v>100</v>
      </c>
      <c r="J189" t="s">
        <v>5</v>
      </c>
      <c r="K189">
        <v>100</v>
      </c>
    </row>
    <row r="190" spans="1:11" x14ac:dyDescent="0.3">
      <c r="A190" t="s">
        <v>254</v>
      </c>
      <c r="B190" t="s">
        <v>9</v>
      </c>
      <c r="C190" t="s">
        <v>13</v>
      </c>
      <c r="E190" t="s">
        <v>88</v>
      </c>
      <c r="F190">
        <v>100</v>
      </c>
      <c r="G190" t="s">
        <v>12</v>
      </c>
      <c r="I190">
        <v>100</v>
      </c>
      <c r="J190" t="s">
        <v>5</v>
      </c>
      <c r="K190">
        <v>100</v>
      </c>
    </row>
    <row r="191" spans="1:11" x14ac:dyDescent="0.3">
      <c r="A191" t="s">
        <v>254</v>
      </c>
      <c r="B191" t="s">
        <v>9</v>
      </c>
      <c r="C191" t="s">
        <v>13</v>
      </c>
      <c r="E191" t="s">
        <v>255</v>
      </c>
      <c r="F191">
        <v>200</v>
      </c>
      <c r="G191" t="s">
        <v>12</v>
      </c>
      <c r="I191">
        <v>200</v>
      </c>
      <c r="J191" t="s">
        <v>5</v>
      </c>
      <c r="K191">
        <v>200</v>
      </c>
    </row>
    <row r="192" spans="1:11" x14ac:dyDescent="0.3">
      <c r="A192" t="s">
        <v>256</v>
      </c>
      <c r="B192" t="s">
        <v>9</v>
      </c>
      <c r="C192" t="s">
        <v>10</v>
      </c>
      <c r="E192" t="s">
        <v>257</v>
      </c>
      <c r="F192">
        <v>113</v>
      </c>
      <c r="G192" t="s">
        <v>12</v>
      </c>
      <c r="I192">
        <v>113</v>
      </c>
      <c r="J192" t="s">
        <v>5</v>
      </c>
      <c r="K192">
        <v>113</v>
      </c>
    </row>
    <row r="193" spans="1:11" x14ac:dyDescent="0.3">
      <c r="A193" t="s">
        <v>256</v>
      </c>
      <c r="B193" t="s">
        <v>9</v>
      </c>
      <c r="C193" t="s">
        <v>198</v>
      </c>
      <c r="E193" t="s">
        <v>21</v>
      </c>
      <c r="F193">
        <v>1000</v>
      </c>
      <c r="G193" t="s">
        <v>20</v>
      </c>
      <c r="I193">
        <v>1000</v>
      </c>
      <c r="J193" t="s">
        <v>5</v>
      </c>
      <c r="K193">
        <v>1000</v>
      </c>
    </row>
    <row r="194" spans="1:11" x14ac:dyDescent="0.3">
      <c r="A194" t="s">
        <v>258</v>
      </c>
      <c r="B194" t="s">
        <v>9</v>
      </c>
      <c r="C194" t="s">
        <v>13</v>
      </c>
      <c r="E194" t="s">
        <v>259</v>
      </c>
      <c r="F194">
        <v>400</v>
      </c>
      <c r="G194" t="s">
        <v>20</v>
      </c>
      <c r="I194">
        <v>400</v>
      </c>
      <c r="J194" t="s">
        <v>5</v>
      </c>
      <c r="K194">
        <v>400</v>
      </c>
    </row>
    <row r="195" spans="1:11" x14ac:dyDescent="0.3">
      <c r="A195" t="s">
        <v>260</v>
      </c>
      <c r="B195" t="s">
        <v>9</v>
      </c>
      <c r="C195" t="s">
        <v>32</v>
      </c>
      <c r="E195" t="s">
        <v>261</v>
      </c>
      <c r="F195">
        <v>363.72</v>
      </c>
      <c r="G195" t="s">
        <v>12</v>
      </c>
      <c r="I195">
        <v>363.72</v>
      </c>
      <c r="J195" t="s">
        <v>5</v>
      </c>
      <c r="K195">
        <v>363.72</v>
      </c>
    </row>
    <row r="196" spans="1:11" x14ac:dyDescent="0.3">
      <c r="A196" t="s">
        <v>262</v>
      </c>
      <c r="B196" t="s">
        <v>9</v>
      </c>
      <c r="C196" t="s">
        <v>10</v>
      </c>
      <c r="E196" t="s">
        <v>27</v>
      </c>
      <c r="F196">
        <v>160</v>
      </c>
      <c r="G196" t="s">
        <v>12</v>
      </c>
      <c r="I196">
        <v>160</v>
      </c>
      <c r="J196" t="s">
        <v>5</v>
      </c>
      <c r="K196">
        <v>160</v>
      </c>
    </row>
    <row r="197" spans="1:11" x14ac:dyDescent="0.3">
      <c r="A197" t="s">
        <v>263</v>
      </c>
      <c r="B197" t="s">
        <v>9</v>
      </c>
      <c r="C197" t="s">
        <v>10</v>
      </c>
      <c r="E197" t="s">
        <v>232</v>
      </c>
      <c r="F197">
        <v>70</v>
      </c>
      <c r="G197" t="s">
        <v>12</v>
      </c>
      <c r="I197">
        <v>70</v>
      </c>
      <c r="J197" t="s">
        <v>5</v>
      </c>
      <c r="K197">
        <v>70</v>
      </c>
    </row>
    <row r="198" spans="1:11" x14ac:dyDescent="0.3">
      <c r="A198" t="s">
        <v>264</v>
      </c>
      <c r="B198" t="s">
        <v>9</v>
      </c>
      <c r="C198" t="s">
        <v>10</v>
      </c>
      <c r="E198" t="s">
        <v>114</v>
      </c>
      <c r="F198">
        <v>110</v>
      </c>
      <c r="G198" t="s">
        <v>12</v>
      </c>
      <c r="I198">
        <v>110</v>
      </c>
      <c r="J198" t="s">
        <v>5</v>
      </c>
      <c r="K198">
        <v>110</v>
      </c>
    </row>
    <row r="199" spans="1:11" x14ac:dyDescent="0.3">
      <c r="A199" t="s">
        <v>265</v>
      </c>
      <c r="B199" t="s">
        <v>9</v>
      </c>
      <c r="C199" t="s">
        <v>13</v>
      </c>
      <c r="E199" t="s">
        <v>266</v>
      </c>
      <c r="F199">
        <v>50</v>
      </c>
      <c r="G199" t="s">
        <v>12</v>
      </c>
      <c r="I199">
        <v>50</v>
      </c>
      <c r="J199" t="s">
        <v>5</v>
      </c>
      <c r="K199">
        <v>50</v>
      </c>
    </row>
    <row r="200" spans="1:11" x14ac:dyDescent="0.3">
      <c r="A200" t="s">
        <v>267</v>
      </c>
      <c r="B200" t="s">
        <v>9</v>
      </c>
      <c r="C200" t="s">
        <v>10</v>
      </c>
      <c r="E200" t="s">
        <v>268</v>
      </c>
      <c r="F200">
        <v>30</v>
      </c>
      <c r="G200" t="s">
        <v>12</v>
      </c>
      <c r="I200">
        <v>30</v>
      </c>
      <c r="J200" t="s">
        <v>5</v>
      </c>
      <c r="K200">
        <v>30</v>
      </c>
    </row>
    <row r="201" spans="1:11" x14ac:dyDescent="0.3">
      <c r="A201" t="s">
        <v>269</v>
      </c>
      <c r="B201" t="s">
        <v>9</v>
      </c>
      <c r="C201" t="s">
        <v>10</v>
      </c>
      <c r="E201" t="s">
        <v>270</v>
      </c>
      <c r="F201">
        <v>20</v>
      </c>
      <c r="G201" t="s">
        <v>12</v>
      </c>
      <c r="I201">
        <v>20</v>
      </c>
      <c r="J201" t="s">
        <v>5</v>
      </c>
      <c r="K201">
        <v>20</v>
      </c>
    </row>
    <row r="202" spans="1:11" x14ac:dyDescent="0.3">
      <c r="A202" t="s">
        <v>271</v>
      </c>
      <c r="B202" t="s">
        <v>9</v>
      </c>
      <c r="C202" t="s">
        <v>10</v>
      </c>
      <c r="E202" t="s">
        <v>27</v>
      </c>
      <c r="F202">
        <v>30</v>
      </c>
      <c r="G202" t="s">
        <v>12</v>
      </c>
      <c r="I202">
        <v>30</v>
      </c>
      <c r="J202" t="s">
        <v>5</v>
      </c>
      <c r="K202">
        <v>30</v>
      </c>
    </row>
    <row r="203" spans="1:11" x14ac:dyDescent="0.3">
      <c r="A203" t="s">
        <v>272</v>
      </c>
      <c r="B203" t="s">
        <v>9</v>
      </c>
      <c r="C203" t="s">
        <v>10</v>
      </c>
      <c r="E203" t="s">
        <v>232</v>
      </c>
      <c r="F203">
        <v>110</v>
      </c>
      <c r="G203" t="s">
        <v>12</v>
      </c>
      <c r="I203">
        <v>110</v>
      </c>
      <c r="J203" t="s">
        <v>5</v>
      </c>
      <c r="K203">
        <v>110</v>
      </c>
    </row>
    <row r="204" spans="1:11" x14ac:dyDescent="0.3">
      <c r="A204" t="s">
        <v>273</v>
      </c>
      <c r="B204" t="s">
        <v>9</v>
      </c>
      <c r="C204" t="s">
        <v>10</v>
      </c>
      <c r="E204" t="s">
        <v>27</v>
      </c>
      <c r="F204">
        <v>40</v>
      </c>
      <c r="G204" t="s">
        <v>12</v>
      </c>
      <c r="I204">
        <v>40</v>
      </c>
      <c r="J204" t="s">
        <v>5</v>
      </c>
      <c r="K204">
        <v>40</v>
      </c>
    </row>
    <row r="205" spans="1:11" x14ac:dyDescent="0.3">
      <c r="A205" t="s">
        <v>274</v>
      </c>
      <c r="B205" t="s">
        <v>9</v>
      </c>
      <c r="C205" t="s">
        <v>10</v>
      </c>
      <c r="E205" t="s">
        <v>18</v>
      </c>
      <c r="F205">
        <v>75</v>
      </c>
      <c r="G205" t="s">
        <v>12</v>
      </c>
      <c r="I205">
        <v>75</v>
      </c>
      <c r="J205" t="s">
        <v>5</v>
      </c>
      <c r="K205">
        <v>75</v>
      </c>
    </row>
    <row r="206" spans="1:11" x14ac:dyDescent="0.3">
      <c r="A206" t="s">
        <v>275</v>
      </c>
      <c r="B206" t="s">
        <v>9</v>
      </c>
      <c r="C206" t="s">
        <v>10</v>
      </c>
      <c r="E206" t="s">
        <v>270</v>
      </c>
      <c r="F206">
        <v>80</v>
      </c>
      <c r="G206" t="s">
        <v>12</v>
      </c>
      <c r="I206">
        <v>80</v>
      </c>
      <c r="J206" t="s">
        <v>5</v>
      </c>
      <c r="K206">
        <v>80</v>
      </c>
    </row>
    <row r="207" spans="1:11" x14ac:dyDescent="0.3">
      <c r="A207" t="s">
        <v>276</v>
      </c>
      <c r="B207" t="s">
        <v>9</v>
      </c>
      <c r="C207" t="s">
        <v>10</v>
      </c>
      <c r="E207" t="s">
        <v>18</v>
      </c>
      <c r="F207">
        <v>74</v>
      </c>
      <c r="G207" t="s">
        <v>12</v>
      </c>
      <c r="I207">
        <v>74</v>
      </c>
      <c r="J207" t="s">
        <v>5</v>
      </c>
      <c r="K207">
        <v>74</v>
      </c>
    </row>
    <row r="208" spans="1:11" x14ac:dyDescent="0.3">
      <c r="A208" t="s">
        <v>277</v>
      </c>
      <c r="B208" t="s">
        <v>9</v>
      </c>
      <c r="C208" t="s">
        <v>10</v>
      </c>
      <c r="E208" t="s">
        <v>232</v>
      </c>
      <c r="F208">
        <v>65</v>
      </c>
      <c r="G208" t="s">
        <v>12</v>
      </c>
      <c r="I208">
        <v>65</v>
      </c>
      <c r="J208" t="s">
        <v>5</v>
      </c>
      <c r="K208">
        <v>65</v>
      </c>
    </row>
    <row r="209" spans="1:11" x14ac:dyDescent="0.3">
      <c r="A209" s="1">
        <v>44542.907638888886</v>
      </c>
      <c r="B209" t="s">
        <v>9</v>
      </c>
      <c r="C209" t="s">
        <v>10</v>
      </c>
      <c r="E209" t="s">
        <v>232</v>
      </c>
      <c r="F209">
        <v>25</v>
      </c>
      <c r="G209" t="s">
        <v>12</v>
      </c>
      <c r="I209">
        <v>25</v>
      </c>
      <c r="J209" t="s">
        <v>5</v>
      </c>
      <c r="K209">
        <v>25</v>
      </c>
    </row>
    <row r="210" spans="1:11" x14ac:dyDescent="0.3">
      <c r="A210" s="1">
        <v>44512.390277777777</v>
      </c>
      <c r="B210" t="s">
        <v>9</v>
      </c>
      <c r="C210" t="s">
        <v>198</v>
      </c>
      <c r="E210" t="s">
        <v>21</v>
      </c>
      <c r="F210">
        <v>1000</v>
      </c>
      <c r="G210" t="s">
        <v>20</v>
      </c>
      <c r="I210">
        <v>1000</v>
      </c>
      <c r="J210" t="s">
        <v>5</v>
      </c>
      <c r="K210">
        <v>1000</v>
      </c>
    </row>
    <row r="211" spans="1:11" x14ac:dyDescent="0.3">
      <c r="A211" s="1">
        <v>44512.347222222219</v>
      </c>
      <c r="B211" t="s">
        <v>9</v>
      </c>
      <c r="C211" t="s">
        <v>13</v>
      </c>
      <c r="E211" t="s">
        <v>278</v>
      </c>
      <c r="F211">
        <v>240</v>
      </c>
      <c r="G211" t="s">
        <v>20</v>
      </c>
      <c r="I211">
        <v>240</v>
      </c>
      <c r="J211" t="s">
        <v>5</v>
      </c>
      <c r="K211">
        <v>240</v>
      </c>
    </row>
    <row r="212" spans="1:11" x14ac:dyDescent="0.3">
      <c r="A212" s="1">
        <v>44481.901388888888</v>
      </c>
      <c r="B212" t="s">
        <v>9</v>
      </c>
      <c r="C212" t="s">
        <v>10</v>
      </c>
      <c r="E212" t="s">
        <v>279</v>
      </c>
      <c r="F212">
        <v>241</v>
      </c>
      <c r="G212" t="s">
        <v>12</v>
      </c>
      <c r="I212">
        <v>241</v>
      </c>
      <c r="J212" t="s">
        <v>5</v>
      </c>
      <c r="K212">
        <v>241</v>
      </c>
    </row>
    <row r="213" spans="1:11" x14ac:dyDescent="0.3">
      <c r="A213" s="1">
        <v>44481.871527777781</v>
      </c>
      <c r="B213" t="s">
        <v>9</v>
      </c>
      <c r="C213" t="s">
        <v>10</v>
      </c>
      <c r="E213" t="s">
        <v>280</v>
      </c>
      <c r="F213">
        <v>195</v>
      </c>
      <c r="G213" t="s">
        <v>12</v>
      </c>
      <c r="I213">
        <v>195</v>
      </c>
      <c r="J213" t="s">
        <v>5</v>
      </c>
      <c r="K213">
        <v>195</v>
      </c>
    </row>
    <row r="214" spans="1:11" x14ac:dyDescent="0.3">
      <c r="A214" s="1">
        <v>44451.835416666669</v>
      </c>
      <c r="B214" t="s">
        <v>9</v>
      </c>
      <c r="C214" t="s">
        <v>10</v>
      </c>
      <c r="E214" t="s">
        <v>281</v>
      </c>
      <c r="F214">
        <v>40</v>
      </c>
      <c r="G214" t="s">
        <v>12</v>
      </c>
      <c r="I214">
        <v>40</v>
      </c>
      <c r="J214" t="s">
        <v>5</v>
      </c>
      <c r="K214">
        <v>40</v>
      </c>
    </row>
    <row r="215" spans="1:11" x14ac:dyDescent="0.3">
      <c r="A215" s="1">
        <v>44451.584027777775</v>
      </c>
      <c r="B215" t="s">
        <v>9</v>
      </c>
      <c r="C215" t="s">
        <v>10</v>
      </c>
      <c r="E215" t="s">
        <v>114</v>
      </c>
      <c r="F215">
        <v>280</v>
      </c>
      <c r="G215" t="s">
        <v>12</v>
      </c>
      <c r="I215">
        <v>280</v>
      </c>
      <c r="J215" t="s">
        <v>5</v>
      </c>
      <c r="K215">
        <v>280</v>
      </c>
    </row>
    <row r="216" spans="1:11" x14ac:dyDescent="0.3">
      <c r="A216" s="1">
        <v>44451.413888888892</v>
      </c>
      <c r="B216" t="s">
        <v>9</v>
      </c>
      <c r="C216" t="s">
        <v>10</v>
      </c>
      <c r="E216" t="s">
        <v>232</v>
      </c>
      <c r="F216">
        <v>25</v>
      </c>
      <c r="G216" t="s">
        <v>12</v>
      </c>
      <c r="I216">
        <v>25</v>
      </c>
      <c r="J216" t="s">
        <v>5</v>
      </c>
      <c r="K216">
        <v>25</v>
      </c>
    </row>
    <row r="217" spans="1:11" x14ac:dyDescent="0.3">
      <c r="A217" s="1">
        <v>44451.365972222222</v>
      </c>
      <c r="B217" t="s">
        <v>9</v>
      </c>
      <c r="C217" t="s">
        <v>10</v>
      </c>
      <c r="E217" t="s">
        <v>282</v>
      </c>
      <c r="F217">
        <v>110</v>
      </c>
      <c r="G217" t="s">
        <v>12</v>
      </c>
      <c r="I217">
        <v>110</v>
      </c>
      <c r="J217" t="s">
        <v>5</v>
      </c>
      <c r="K217">
        <v>110</v>
      </c>
    </row>
    <row r="218" spans="1:11" x14ac:dyDescent="0.3">
      <c r="A218" s="1">
        <v>44420.59375</v>
      </c>
      <c r="B218" t="s">
        <v>9</v>
      </c>
      <c r="C218" t="s">
        <v>10</v>
      </c>
      <c r="E218" t="s">
        <v>283</v>
      </c>
      <c r="F218">
        <v>100</v>
      </c>
      <c r="G218" t="s">
        <v>12</v>
      </c>
      <c r="I218">
        <v>100</v>
      </c>
      <c r="J218" t="s">
        <v>5</v>
      </c>
      <c r="K218">
        <v>100</v>
      </c>
    </row>
    <row r="219" spans="1:11" x14ac:dyDescent="0.3">
      <c r="A219" s="1">
        <v>44420.59375</v>
      </c>
      <c r="B219" t="s">
        <v>284</v>
      </c>
      <c r="C219" t="s">
        <v>10</v>
      </c>
      <c r="E219" t="s">
        <v>285</v>
      </c>
      <c r="F219">
        <v>1120.72</v>
      </c>
      <c r="G219" t="s">
        <v>12</v>
      </c>
      <c r="I219">
        <v>15</v>
      </c>
      <c r="J219" t="s">
        <v>286</v>
      </c>
      <c r="K219">
        <v>15</v>
      </c>
    </row>
    <row r="220" spans="1:11" x14ac:dyDescent="0.3">
      <c r="A220" s="1">
        <v>44420.303472222222</v>
      </c>
      <c r="B220" t="s">
        <v>9</v>
      </c>
      <c r="C220" t="s">
        <v>10</v>
      </c>
      <c r="E220" t="s">
        <v>287</v>
      </c>
      <c r="F220">
        <v>10</v>
      </c>
      <c r="G220" t="s">
        <v>12</v>
      </c>
      <c r="I220">
        <v>10</v>
      </c>
      <c r="J220" t="s">
        <v>5</v>
      </c>
      <c r="K220">
        <v>10</v>
      </c>
    </row>
    <row r="221" spans="1:11" x14ac:dyDescent="0.3">
      <c r="A221" s="1">
        <v>44389.412499999999</v>
      </c>
      <c r="B221" t="s">
        <v>9</v>
      </c>
      <c r="C221" t="s">
        <v>10</v>
      </c>
      <c r="E221" t="s">
        <v>232</v>
      </c>
      <c r="F221">
        <v>25</v>
      </c>
      <c r="G221" t="s">
        <v>12</v>
      </c>
      <c r="I221">
        <v>25</v>
      </c>
      <c r="J221" t="s">
        <v>5</v>
      </c>
      <c r="K221">
        <v>25</v>
      </c>
    </row>
    <row r="222" spans="1:11" x14ac:dyDescent="0.3">
      <c r="A222" s="1">
        <v>44389.332638888889</v>
      </c>
      <c r="B222" t="s">
        <v>9</v>
      </c>
      <c r="C222" t="s">
        <v>10</v>
      </c>
      <c r="E222" t="s">
        <v>288</v>
      </c>
      <c r="F222">
        <v>15</v>
      </c>
      <c r="G222" t="s">
        <v>12</v>
      </c>
      <c r="I222">
        <v>15</v>
      </c>
      <c r="J222" t="s">
        <v>5</v>
      </c>
      <c r="K222">
        <v>15</v>
      </c>
    </row>
    <row r="223" spans="1:11" x14ac:dyDescent="0.3">
      <c r="A223" s="1">
        <v>44359.915972222225</v>
      </c>
      <c r="B223" t="s">
        <v>9</v>
      </c>
      <c r="C223" t="s">
        <v>10</v>
      </c>
      <c r="E223" t="s">
        <v>232</v>
      </c>
      <c r="F223">
        <v>25</v>
      </c>
      <c r="G223" t="s">
        <v>12</v>
      </c>
      <c r="I223">
        <v>25</v>
      </c>
      <c r="J223" t="s">
        <v>5</v>
      </c>
      <c r="K223">
        <v>25</v>
      </c>
    </row>
    <row r="224" spans="1:11" x14ac:dyDescent="0.3">
      <c r="A224" s="1">
        <v>44359.838194444441</v>
      </c>
      <c r="B224" t="s">
        <v>9</v>
      </c>
      <c r="C224" t="s">
        <v>44</v>
      </c>
      <c r="E224" t="s">
        <v>289</v>
      </c>
      <c r="F224">
        <v>500</v>
      </c>
      <c r="G224" t="s">
        <v>12</v>
      </c>
      <c r="I224">
        <v>500</v>
      </c>
      <c r="J224" t="s">
        <v>5</v>
      </c>
      <c r="K224">
        <v>500</v>
      </c>
    </row>
    <row r="225" spans="1:11" x14ac:dyDescent="0.3">
      <c r="A225" s="1">
        <v>44359.831250000003</v>
      </c>
      <c r="B225" t="s">
        <v>9</v>
      </c>
      <c r="C225" t="s">
        <v>44</v>
      </c>
      <c r="E225" t="s">
        <v>290</v>
      </c>
      <c r="F225">
        <v>140</v>
      </c>
      <c r="G225" t="s">
        <v>12</v>
      </c>
      <c r="I225">
        <v>140</v>
      </c>
      <c r="J225" t="s">
        <v>5</v>
      </c>
      <c r="K225">
        <v>140</v>
      </c>
    </row>
    <row r="226" spans="1:11" x14ac:dyDescent="0.3">
      <c r="A226" s="1">
        <v>44359.588888888888</v>
      </c>
      <c r="B226" t="s">
        <v>9</v>
      </c>
      <c r="C226" t="s">
        <v>10</v>
      </c>
      <c r="E226" t="s">
        <v>283</v>
      </c>
      <c r="F226">
        <v>150</v>
      </c>
      <c r="G226" t="s">
        <v>12</v>
      </c>
      <c r="I226">
        <v>150</v>
      </c>
      <c r="J226" t="s">
        <v>5</v>
      </c>
      <c r="K226">
        <v>150</v>
      </c>
    </row>
    <row r="227" spans="1:11" x14ac:dyDescent="0.3">
      <c r="A227" s="1">
        <v>44328.822916666664</v>
      </c>
      <c r="B227" t="s">
        <v>9</v>
      </c>
      <c r="C227" t="s">
        <v>10</v>
      </c>
      <c r="E227" t="s">
        <v>232</v>
      </c>
      <c r="F227">
        <v>25</v>
      </c>
      <c r="G227" t="s">
        <v>12</v>
      </c>
      <c r="I227">
        <v>25</v>
      </c>
      <c r="J227" t="s">
        <v>5</v>
      </c>
      <c r="K227">
        <v>25</v>
      </c>
    </row>
    <row r="228" spans="1:11" x14ac:dyDescent="0.3">
      <c r="A228" s="1">
        <v>44328.77847222222</v>
      </c>
      <c r="B228" t="s">
        <v>9</v>
      </c>
      <c r="C228" t="s">
        <v>44</v>
      </c>
      <c r="E228" t="s">
        <v>291</v>
      </c>
      <c r="F228">
        <v>1800</v>
      </c>
      <c r="G228" t="s">
        <v>12</v>
      </c>
      <c r="I228">
        <v>1800</v>
      </c>
      <c r="J228" t="s">
        <v>5</v>
      </c>
      <c r="K228">
        <v>1800</v>
      </c>
    </row>
    <row r="229" spans="1:11" x14ac:dyDescent="0.3">
      <c r="A229" s="1">
        <v>44328.515972222223</v>
      </c>
      <c r="B229" t="s">
        <v>9</v>
      </c>
      <c r="C229" t="s">
        <v>38</v>
      </c>
      <c r="E229" t="s">
        <v>173</v>
      </c>
      <c r="F229">
        <v>4800</v>
      </c>
      <c r="G229" t="s">
        <v>12</v>
      </c>
      <c r="I229">
        <v>4800</v>
      </c>
      <c r="J229" t="s">
        <v>5</v>
      </c>
      <c r="K229">
        <v>4800</v>
      </c>
    </row>
    <row r="230" spans="1:11" x14ac:dyDescent="0.3">
      <c r="A230" s="1">
        <v>44328.515972222223</v>
      </c>
      <c r="B230" t="s">
        <v>9</v>
      </c>
      <c r="C230" t="s">
        <v>198</v>
      </c>
      <c r="E230" t="s">
        <v>21</v>
      </c>
      <c r="F230">
        <v>8000</v>
      </c>
      <c r="G230" t="s">
        <v>20</v>
      </c>
      <c r="I230">
        <v>8000</v>
      </c>
      <c r="J230" t="s">
        <v>5</v>
      </c>
      <c r="K230">
        <v>8000</v>
      </c>
    </row>
    <row r="231" spans="1:11" x14ac:dyDescent="0.3">
      <c r="A231" s="1">
        <v>44298.878472222219</v>
      </c>
      <c r="B231" t="s">
        <v>9</v>
      </c>
      <c r="C231" t="s">
        <v>10</v>
      </c>
      <c r="E231" t="s">
        <v>15</v>
      </c>
      <c r="F231">
        <v>324</v>
      </c>
      <c r="G231" t="s">
        <v>12</v>
      </c>
      <c r="I231">
        <v>324</v>
      </c>
      <c r="J231" t="s">
        <v>5</v>
      </c>
      <c r="K231">
        <v>324</v>
      </c>
    </row>
    <row r="232" spans="1:11" x14ac:dyDescent="0.3">
      <c r="A232" s="1">
        <v>44298.847222222219</v>
      </c>
      <c r="B232" t="s">
        <v>9</v>
      </c>
      <c r="C232" t="s">
        <v>10</v>
      </c>
      <c r="E232" t="s">
        <v>132</v>
      </c>
      <c r="F232">
        <v>65</v>
      </c>
      <c r="G232" t="s">
        <v>12</v>
      </c>
      <c r="I232">
        <v>65</v>
      </c>
      <c r="J232" t="s">
        <v>5</v>
      </c>
      <c r="K232">
        <v>65</v>
      </c>
    </row>
    <row r="233" spans="1:11" x14ac:dyDescent="0.3">
      <c r="A233" s="1">
        <v>44298.57916666667</v>
      </c>
      <c r="B233" t="s">
        <v>9</v>
      </c>
      <c r="C233" t="s">
        <v>13</v>
      </c>
      <c r="E233" t="s">
        <v>292</v>
      </c>
      <c r="F233">
        <v>30</v>
      </c>
      <c r="G233" t="s">
        <v>12</v>
      </c>
      <c r="I233">
        <v>30</v>
      </c>
      <c r="J233" t="s">
        <v>5</v>
      </c>
      <c r="K233">
        <v>30</v>
      </c>
    </row>
    <row r="234" spans="1:11" x14ac:dyDescent="0.3">
      <c r="A234" s="1">
        <v>44298.425694444442</v>
      </c>
      <c r="B234" t="s">
        <v>9</v>
      </c>
      <c r="C234" t="s">
        <v>10</v>
      </c>
      <c r="E234" t="s">
        <v>293</v>
      </c>
      <c r="F234">
        <v>200</v>
      </c>
      <c r="G234" t="s">
        <v>12</v>
      </c>
      <c r="I234">
        <v>200</v>
      </c>
      <c r="J234" t="s">
        <v>5</v>
      </c>
      <c r="K234">
        <v>200</v>
      </c>
    </row>
    <row r="235" spans="1:11" x14ac:dyDescent="0.3">
      <c r="A235" s="1">
        <v>44267.915972222225</v>
      </c>
      <c r="B235" t="s">
        <v>9</v>
      </c>
      <c r="C235" t="s">
        <v>10</v>
      </c>
      <c r="E235" t="s">
        <v>232</v>
      </c>
      <c r="F235">
        <v>25</v>
      </c>
      <c r="G235" t="s">
        <v>12</v>
      </c>
      <c r="I235">
        <v>25</v>
      </c>
      <c r="J235" t="s">
        <v>5</v>
      </c>
      <c r="K235">
        <v>25</v>
      </c>
    </row>
    <row r="236" spans="1:11" x14ac:dyDescent="0.3">
      <c r="A236" s="1">
        <v>44267.915972222225</v>
      </c>
      <c r="B236" t="s">
        <v>9</v>
      </c>
      <c r="C236" t="s">
        <v>44</v>
      </c>
      <c r="E236" t="s">
        <v>294</v>
      </c>
      <c r="F236">
        <v>130</v>
      </c>
      <c r="G236" t="s">
        <v>12</v>
      </c>
      <c r="I236">
        <v>130</v>
      </c>
      <c r="J236" t="s">
        <v>5</v>
      </c>
      <c r="K236">
        <v>130</v>
      </c>
    </row>
    <row r="237" spans="1:11" x14ac:dyDescent="0.3">
      <c r="A237" s="1">
        <v>44267.894444444442</v>
      </c>
      <c r="B237" t="s">
        <v>9</v>
      </c>
      <c r="C237" t="s">
        <v>44</v>
      </c>
      <c r="E237" t="s">
        <v>295</v>
      </c>
      <c r="F237">
        <v>20</v>
      </c>
      <c r="G237" t="s">
        <v>12</v>
      </c>
      <c r="I237">
        <v>20</v>
      </c>
      <c r="J237" t="s">
        <v>5</v>
      </c>
      <c r="K237">
        <v>20</v>
      </c>
    </row>
    <row r="238" spans="1:11" x14ac:dyDescent="0.3">
      <c r="A238" s="1">
        <v>44267.894444444442</v>
      </c>
      <c r="B238" t="s">
        <v>9</v>
      </c>
      <c r="C238" t="s">
        <v>10</v>
      </c>
      <c r="E238" t="s">
        <v>132</v>
      </c>
      <c r="F238">
        <v>40</v>
      </c>
      <c r="G238" t="s">
        <v>12</v>
      </c>
      <c r="I238">
        <v>40</v>
      </c>
      <c r="J238" t="s">
        <v>5</v>
      </c>
      <c r="K238">
        <v>40</v>
      </c>
    </row>
    <row r="239" spans="1:11" x14ac:dyDescent="0.3">
      <c r="A239" s="1">
        <v>44267.894444444442</v>
      </c>
      <c r="B239" t="s">
        <v>9</v>
      </c>
      <c r="C239" t="s">
        <v>198</v>
      </c>
      <c r="E239" t="s">
        <v>21</v>
      </c>
      <c r="F239">
        <v>1000</v>
      </c>
      <c r="G239" t="s">
        <v>20</v>
      </c>
      <c r="I239">
        <v>1000</v>
      </c>
      <c r="J239" t="s">
        <v>5</v>
      </c>
      <c r="K239">
        <v>1000</v>
      </c>
    </row>
    <row r="240" spans="1:11" x14ac:dyDescent="0.3">
      <c r="A240" s="1">
        <v>44239.838194444441</v>
      </c>
      <c r="B240" t="s">
        <v>9</v>
      </c>
      <c r="C240" t="s">
        <v>10</v>
      </c>
      <c r="E240" t="s">
        <v>296</v>
      </c>
      <c r="F240">
        <v>504</v>
      </c>
      <c r="G240" t="s">
        <v>12</v>
      </c>
      <c r="I240">
        <v>504</v>
      </c>
      <c r="J240" t="s">
        <v>5</v>
      </c>
      <c r="K240">
        <v>504</v>
      </c>
    </row>
    <row r="241" spans="1:11" x14ac:dyDescent="0.3">
      <c r="A241" s="1">
        <v>44239.824999999997</v>
      </c>
      <c r="B241" t="s">
        <v>9</v>
      </c>
      <c r="C241" t="s">
        <v>10</v>
      </c>
      <c r="E241" t="s">
        <v>297</v>
      </c>
      <c r="F241">
        <v>75</v>
      </c>
      <c r="G241" t="s">
        <v>12</v>
      </c>
      <c r="I241">
        <v>75</v>
      </c>
      <c r="J241" t="s">
        <v>5</v>
      </c>
      <c r="K241">
        <v>75</v>
      </c>
    </row>
    <row r="242" spans="1:11" x14ac:dyDescent="0.3">
      <c r="A242" s="1">
        <v>44208.831250000003</v>
      </c>
      <c r="B242" t="s">
        <v>9</v>
      </c>
      <c r="C242" t="s">
        <v>298</v>
      </c>
      <c r="E242" t="s">
        <v>299</v>
      </c>
      <c r="F242">
        <v>196</v>
      </c>
      <c r="G242" t="s">
        <v>12</v>
      </c>
      <c r="I242">
        <v>196</v>
      </c>
      <c r="J242" t="s">
        <v>5</v>
      </c>
      <c r="K242">
        <v>196</v>
      </c>
    </row>
    <row r="243" spans="1:11" x14ac:dyDescent="0.3">
      <c r="A243" s="1">
        <v>44208.583333333336</v>
      </c>
      <c r="B243" t="s">
        <v>9</v>
      </c>
      <c r="C243" t="s">
        <v>10</v>
      </c>
      <c r="E243" t="s">
        <v>114</v>
      </c>
      <c r="F243">
        <v>160</v>
      </c>
      <c r="G243" t="s">
        <v>12</v>
      </c>
      <c r="I243">
        <v>160</v>
      </c>
      <c r="J243" t="s">
        <v>5</v>
      </c>
      <c r="K243">
        <v>160</v>
      </c>
    </row>
    <row r="244" spans="1:11" x14ac:dyDescent="0.3">
      <c r="A244" t="s">
        <v>300</v>
      </c>
      <c r="B244" t="s">
        <v>9</v>
      </c>
      <c r="C244" t="s">
        <v>301</v>
      </c>
      <c r="E244" t="s">
        <v>302</v>
      </c>
      <c r="F244">
        <v>115</v>
      </c>
      <c r="G244" t="s">
        <v>12</v>
      </c>
      <c r="I244">
        <v>115</v>
      </c>
      <c r="J244" t="s">
        <v>5</v>
      </c>
      <c r="K244">
        <v>115</v>
      </c>
    </row>
    <row r="245" spans="1:11" x14ac:dyDescent="0.3">
      <c r="A245" t="s">
        <v>303</v>
      </c>
      <c r="B245" t="s">
        <v>9</v>
      </c>
      <c r="C245" t="s">
        <v>10</v>
      </c>
      <c r="E245" t="s">
        <v>114</v>
      </c>
      <c r="F245">
        <v>128</v>
      </c>
      <c r="G245" t="s">
        <v>12</v>
      </c>
      <c r="I245">
        <v>128</v>
      </c>
      <c r="J245" t="s">
        <v>5</v>
      </c>
      <c r="K245">
        <v>128</v>
      </c>
    </row>
    <row r="246" spans="1:11" x14ac:dyDescent="0.3">
      <c r="A246" t="s">
        <v>304</v>
      </c>
      <c r="B246" t="s">
        <v>9</v>
      </c>
      <c r="C246" t="s">
        <v>10</v>
      </c>
      <c r="E246" t="s">
        <v>293</v>
      </c>
      <c r="F246">
        <v>70</v>
      </c>
      <c r="G246" t="s">
        <v>12</v>
      </c>
      <c r="I246">
        <v>70</v>
      </c>
      <c r="J246" t="s">
        <v>5</v>
      </c>
      <c r="K246">
        <v>70</v>
      </c>
    </row>
    <row r="247" spans="1:11" x14ac:dyDescent="0.3">
      <c r="A247" t="s">
        <v>305</v>
      </c>
      <c r="B247" t="s">
        <v>9</v>
      </c>
      <c r="C247" t="s">
        <v>10</v>
      </c>
      <c r="E247" t="s">
        <v>114</v>
      </c>
      <c r="F247">
        <v>40</v>
      </c>
      <c r="G247" t="s">
        <v>12</v>
      </c>
      <c r="I247">
        <v>40</v>
      </c>
      <c r="J247" t="s">
        <v>5</v>
      </c>
      <c r="K247">
        <v>40</v>
      </c>
    </row>
    <row r="248" spans="1:11" x14ac:dyDescent="0.3">
      <c r="A248" t="s">
        <v>305</v>
      </c>
      <c r="B248" t="s">
        <v>9</v>
      </c>
      <c r="C248" t="s">
        <v>10</v>
      </c>
      <c r="E248" t="s">
        <v>15</v>
      </c>
      <c r="F248">
        <v>50</v>
      </c>
      <c r="G248" t="s">
        <v>12</v>
      </c>
      <c r="I248">
        <v>50</v>
      </c>
      <c r="J248" t="s">
        <v>5</v>
      </c>
      <c r="K248">
        <v>50</v>
      </c>
    </row>
    <row r="249" spans="1:11" x14ac:dyDescent="0.3">
      <c r="A249" t="s">
        <v>306</v>
      </c>
      <c r="B249" t="s">
        <v>9</v>
      </c>
      <c r="C249" t="s">
        <v>10</v>
      </c>
      <c r="E249" t="s">
        <v>270</v>
      </c>
      <c r="F249">
        <v>40</v>
      </c>
      <c r="G249" t="s">
        <v>12</v>
      </c>
      <c r="I249">
        <v>40</v>
      </c>
      <c r="J249" t="s">
        <v>5</v>
      </c>
      <c r="K249">
        <v>40</v>
      </c>
    </row>
    <row r="250" spans="1:11" x14ac:dyDescent="0.3">
      <c r="A250" t="s">
        <v>307</v>
      </c>
      <c r="B250" t="s">
        <v>9</v>
      </c>
      <c r="C250" t="s">
        <v>10</v>
      </c>
      <c r="E250" t="s">
        <v>293</v>
      </c>
      <c r="F250">
        <v>40</v>
      </c>
      <c r="G250" t="s">
        <v>12</v>
      </c>
      <c r="I250">
        <v>40</v>
      </c>
      <c r="J250" t="s">
        <v>5</v>
      </c>
      <c r="K250">
        <v>40</v>
      </c>
    </row>
    <row r="251" spans="1:11" x14ac:dyDescent="0.3">
      <c r="A251" t="s">
        <v>308</v>
      </c>
      <c r="B251" t="s">
        <v>9</v>
      </c>
      <c r="C251" t="s">
        <v>10</v>
      </c>
      <c r="E251" t="s">
        <v>132</v>
      </c>
      <c r="F251">
        <v>94</v>
      </c>
      <c r="G251" t="s">
        <v>12</v>
      </c>
      <c r="I251">
        <v>94</v>
      </c>
      <c r="J251" t="s">
        <v>5</v>
      </c>
      <c r="K251">
        <v>94</v>
      </c>
    </row>
    <row r="252" spans="1:11" x14ac:dyDescent="0.3">
      <c r="A252" t="s">
        <v>309</v>
      </c>
      <c r="B252" t="s">
        <v>9</v>
      </c>
      <c r="C252" t="s">
        <v>10</v>
      </c>
      <c r="E252" t="s">
        <v>310</v>
      </c>
      <c r="F252">
        <v>269.39999999999998</v>
      </c>
      <c r="G252" t="s">
        <v>12</v>
      </c>
      <c r="I252">
        <v>269.39999999999998</v>
      </c>
      <c r="J252" t="s">
        <v>5</v>
      </c>
      <c r="K252">
        <v>269.39999999999998</v>
      </c>
    </row>
    <row r="253" spans="1:11" x14ac:dyDescent="0.3">
      <c r="A253" t="s">
        <v>311</v>
      </c>
      <c r="B253" t="s">
        <v>9</v>
      </c>
      <c r="C253" t="s">
        <v>10</v>
      </c>
      <c r="E253" t="s">
        <v>312</v>
      </c>
      <c r="F253">
        <v>120</v>
      </c>
      <c r="G253" t="s">
        <v>12</v>
      </c>
      <c r="I253">
        <v>120</v>
      </c>
      <c r="J253" t="s">
        <v>5</v>
      </c>
      <c r="K253">
        <v>120</v>
      </c>
    </row>
    <row r="254" spans="1:11" x14ac:dyDescent="0.3">
      <c r="A254" t="s">
        <v>313</v>
      </c>
      <c r="B254" t="s">
        <v>9</v>
      </c>
      <c r="C254" t="s">
        <v>10</v>
      </c>
      <c r="E254" t="s">
        <v>312</v>
      </c>
      <c r="F254">
        <v>130</v>
      </c>
      <c r="G254" t="s">
        <v>12</v>
      </c>
      <c r="I254">
        <v>130</v>
      </c>
      <c r="J254" t="s">
        <v>5</v>
      </c>
      <c r="K254">
        <v>130</v>
      </c>
    </row>
    <row r="255" spans="1:11" x14ac:dyDescent="0.3">
      <c r="A255" t="s">
        <v>314</v>
      </c>
      <c r="B255" t="s">
        <v>9</v>
      </c>
      <c r="C255" t="s">
        <v>16</v>
      </c>
      <c r="E255" t="s">
        <v>315</v>
      </c>
      <c r="F255">
        <v>35</v>
      </c>
      <c r="G255" t="s">
        <v>12</v>
      </c>
      <c r="I255">
        <v>35</v>
      </c>
      <c r="J255" t="s">
        <v>5</v>
      </c>
      <c r="K255">
        <v>35</v>
      </c>
    </row>
    <row r="256" spans="1:11" x14ac:dyDescent="0.3">
      <c r="A256" t="s">
        <v>316</v>
      </c>
      <c r="B256" t="s">
        <v>9</v>
      </c>
      <c r="C256" t="s">
        <v>10</v>
      </c>
      <c r="E256" t="s">
        <v>114</v>
      </c>
      <c r="F256">
        <v>75</v>
      </c>
      <c r="G256" t="s">
        <v>12</v>
      </c>
      <c r="I256">
        <v>75</v>
      </c>
      <c r="J256" t="s">
        <v>5</v>
      </c>
      <c r="K256">
        <v>75</v>
      </c>
    </row>
    <row r="257" spans="1:11" x14ac:dyDescent="0.3">
      <c r="A257" t="s">
        <v>316</v>
      </c>
      <c r="B257" t="s">
        <v>9</v>
      </c>
      <c r="C257" t="s">
        <v>198</v>
      </c>
      <c r="E257" t="s">
        <v>21</v>
      </c>
      <c r="F257">
        <v>2000</v>
      </c>
      <c r="G257" t="s">
        <v>20</v>
      </c>
      <c r="I257">
        <v>2000</v>
      </c>
      <c r="J257" t="s">
        <v>5</v>
      </c>
      <c r="K257">
        <v>2000</v>
      </c>
    </row>
    <row r="258" spans="1:11" x14ac:dyDescent="0.3">
      <c r="A258" t="s">
        <v>317</v>
      </c>
      <c r="B258" t="s">
        <v>9</v>
      </c>
      <c r="C258" t="s">
        <v>10</v>
      </c>
      <c r="E258" t="s">
        <v>293</v>
      </c>
      <c r="F258">
        <v>30</v>
      </c>
      <c r="G258" t="s">
        <v>12</v>
      </c>
      <c r="I258">
        <v>30</v>
      </c>
      <c r="J258" t="s">
        <v>5</v>
      </c>
      <c r="K258">
        <v>30</v>
      </c>
    </row>
    <row r="259" spans="1:11" x14ac:dyDescent="0.3">
      <c r="A259" t="s">
        <v>318</v>
      </c>
      <c r="B259" t="s">
        <v>9</v>
      </c>
      <c r="C259" t="s">
        <v>10</v>
      </c>
      <c r="E259" t="s">
        <v>234</v>
      </c>
      <c r="F259">
        <v>150</v>
      </c>
      <c r="G259" t="s">
        <v>12</v>
      </c>
      <c r="I259">
        <v>150</v>
      </c>
      <c r="J259" t="s">
        <v>5</v>
      </c>
      <c r="K259">
        <v>150</v>
      </c>
    </row>
    <row r="260" spans="1:11" x14ac:dyDescent="0.3">
      <c r="A260" t="s">
        <v>319</v>
      </c>
      <c r="B260" t="s">
        <v>9</v>
      </c>
      <c r="C260" t="s">
        <v>10</v>
      </c>
      <c r="E260" t="s">
        <v>132</v>
      </c>
      <c r="F260">
        <v>102</v>
      </c>
      <c r="G260" t="s">
        <v>12</v>
      </c>
      <c r="I260">
        <v>102</v>
      </c>
      <c r="J260" t="s">
        <v>5</v>
      </c>
      <c r="K260">
        <v>102</v>
      </c>
    </row>
    <row r="261" spans="1:11" x14ac:dyDescent="0.3">
      <c r="A261" t="s">
        <v>320</v>
      </c>
      <c r="B261" t="s">
        <v>9</v>
      </c>
      <c r="C261" t="s">
        <v>10</v>
      </c>
      <c r="E261" t="s">
        <v>270</v>
      </c>
      <c r="F261">
        <v>40</v>
      </c>
      <c r="G261" t="s">
        <v>12</v>
      </c>
      <c r="I261">
        <v>40</v>
      </c>
      <c r="J261" t="s">
        <v>5</v>
      </c>
      <c r="K261">
        <v>40</v>
      </c>
    </row>
    <row r="262" spans="1:11" x14ac:dyDescent="0.3">
      <c r="A262" t="s">
        <v>321</v>
      </c>
      <c r="B262" t="s">
        <v>9</v>
      </c>
      <c r="C262" t="s">
        <v>322</v>
      </c>
      <c r="E262" t="s">
        <v>323</v>
      </c>
      <c r="F262">
        <v>3</v>
      </c>
      <c r="G262" t="s">
        <v>20</v>
      </c>
      <c r="I262">
        <v>3</v>
      </c>
      <c r="J262" t="s">
        <v>5</v>
      </c>
      <c r="K262">
        <v>3</v>
      </c>
    </row>
    <row r="263" spans="1:11" x14ac:dyDescent="0.3">
      <c r="A263" t="s">
        <v>321</v>
      </c>
      <c r="B263" t="s">
        <v>9</v>
      </c>
      <c r="C263" t="s">
        <v>10</v>
      </c>
      <c r="E263" t="s">
        <v>114</v>
      </c>
      <c r="F263">
        <v>150</v>
      </c>
      <c r="G263" t="s">
        <v>12</v>
      </c>
      <c r="I263">
        <v>150</v>
      </c>
      <c r="J263" t="s">
        <v>5</v>
      </c>
      <c r="K263">
        <v>150</v>
      </c>
    </row>
    <row r="264" spans="1:11" x14ac:dyDescent="0.3">
      <c r="A264" t="s">
        <v>324</v>
      </c>
      <c r="B264" t="s">
        <v>9</v>
      </c>
      <c r="C264" t="s">
        <v>10</v>
      </c>
      <c r="E264" t="s">
        <v>293</v>
      </c>
      <c r="F264">
        <v>60</v>
      </c>
      <c r="G264" t="s">
        <v>12</v>
      </c>
      <c r="I264">
        <v>60</v>
      </c>
      <c r="J264" t="s">
        <v>5</v>
      </c>
      <c r="K264">
        <v>60</v>
      </c>
    </row>
    <row r="265" spans="1:11" x14ac:dyDescent="0.3">
      <c r="A265" t="s">
        <v>325</v>
      </c>
      <c r="B265" t="s">
        <v>9</v>
      </c>
      <c r="C265" t="s">
        <v>10</v>
      </c>
      <c r="E265" t="s">
        <v>114</v>
      </c>
      <c r="F265">
        <v>145</v>
      </c>
      <c r="G265" t="s">
        <v>12</v>
      </c>
      <c r="I265">
        <v>145</v>
      </c>
      <c r="J265" t="s">
        <v>5</v>
      </c>
      <c r="K265">
        <v>145</v>
      </c>
    </row>
    <row r="266" spans="1:11" x14ac:dyDescent="0.3">
      <c r="A266" t="s">
        <v>325</v>
      </c>
      <c r="B266" t="s">
        <v>9</v>
      </c>
      <c r="C266" t="s">
        <v>16</v>
      </c>
      <c r="E266" t="s">
        <v>315</v>
      </c>
      <c r="F266">
        <v>58</v>
      </c>
      <c r="G266" t="s">
        <v>12</v>
      </c>
      <c r="I266">
        <v>58</v>
      </c>
      <c r="J266" t="s">
        <v>5</v>
      </c>
      <c r="K266">
        <v>58</v>
      </c>
    </row>
    <row r="267" spans="1:11" x14ac:dyDescent="0.3">
      <c r="A267" t="s">
        <v>325</v>
      </c>
      <c r="B267" t="s">
        <v>9</v>
      </c>
      <c r="C267" t="s">
        <v>10</v>
      </c>
      <c r="E267" t="s">
        <v>15</v>
      </c>
      <c r="F267">
        <v>95</v>
      </c>
      <c r="G267" t="s">
        <v>12</v>
      </c>
      <c r="I267">
        <v>95</v>
      </c>
      <c r="J267" t="s">
        <v>5</v>
      </c>
      <c r="K267">
        <v>95</v>
      </c>
    </row>
    <row r="268" spans="1:11" x14ac:dyDescent="0.3">
      <c r="A268" t="s">
        <v>326</v>
      </c>
      <c r="B268" t="s">
        <v>9</v>
      </c>
      <c r="C268" t="s">
        <v>10</v>
      </c>
      <c r="E268" t="s">
        <v>132</v>
      </c>
      <c r="F268">
        <v>15</v>
      </c>
      <c r="G268" t="s">
        <v>12</v>
      </c>
      <c r="I268">
        <v>15</v>
      </c>
      <c r="J268" t="s">
        <v>5</v>
      </c>
      <c r="K268">
        <v>15</v>
      </c>
    </row>
    <row r="269" spans="1:11" x14ac:dyDescent="0.3">
      <c r="A269" t="s">
        <v>327</v>
      </c>
      <c r="B269" t="s">
        <v>9</v>
      </c>
      <c r="C269" t="s">
        <v>10</v>
      </c>
      <c r="E269" t="s">
        <v>15</v>
      </c>
      <c r="F269">
        <v>70</v>
      </c>
      <c r="G269" t="s">
        <v>12</v>
      </c>
      <c r="I269">
        <v>70</v>
      </c>
      <c r="J269" t="s">
        <v>5</v>
      </c>
      <c r="K269">
        <v>70</v>
      </c>
    </row>
    <row r="270" spans="1:11" x14ac:dyDescent="0.3">
      <c r="A270" t="s">
        <v>328</v>
      </c>
      <c r="B270" t="s">
        <v>9</v>
      </c>
      <c r="C270" t="s">
        <v>10</v>
      </c>
      <c r="E270" t="s">
        <v>270</v>
      </c>
      <c r="F270">
        <v>20</v>
      </c>
      <c r="G270" t="s">
        <v>12</v>
      </c>
      <c r="I270">
        <v>20</v>
      </c>
      <c r="J270" t="s">
        <v>5</v>
      </c>
      <c r="K270">
        <v>20</v>
      </c>
    </row>
    <row r="271" spans="1:11" x14ac:dyDescent="0.3">
      <c r="A271" t="s">
        <v>328</v>
      </c>
      <c r="B271" t="s">
        <v>9</v>
      </c>
      <c r="C271" t="s">
        <v>16</v>
      </c>
      <c r="E271" t="s">
        <v>315</v>
      </c>
      <c r="F271">
        <v>58</v>
      </c>
      <c r="G271" t="s">
        <v>12</v>
      </c>
      <c r="I271">
        <v>58</v>
      </c>
      <c r="J271" t="s">
        <v>5</v>
      </c>
      <c r="K271">
        <v>58</v>
      </c>
    </row>
    <row r="272" spans="1:11" x14ac:dyDescent="0.3">
      <c r="A272" t="s">
        <v>329</v>
      </c>
      <c r="B272" t="s">
        <v>9</v>
      </c>
      <c r="C272" t="s">
        <v>16</v>
      </c>
      <c r="E272" t="s">
        <v>315</v>
      </c>
      <c r="F272">
        <v>50</v>
      </c>
      <c r="G272" t="s">
        <v>12</v>
      </c>
      <c r="I272">
        <v>50</v>
      </c>
      <c r="J272" t="s">
        <v>5</v>
      </c>
      <c r="K272">
        <v>50</v>
      </c>
    </row>
    <row r="273" spans="1:11" x14ac:dyDescent="0.3">
      <c r="A273" t="s">
        <v>329</v>
      </c>
      <c r="B273" t="s">
        <v>9</v>
      </c>
      <c r="C273" t="s">
        <v>10</v>
      </c>
      <c r="E273" t="s">
        <v>15</v>
      </c>
      <c r="F273">
        <v>179</v>
      </c>
      <c r="G273" t="s">
        <v>12</v>
      </c>
      <c r="I273">
        <v>179</v>
      </c>
      <c r="J273" t="s">
        <v>5</v>
      </c>
      <c r="K273">
        <v>179</v>
      </c>
    </row>
    <row r="274" spans="1:11" x14ac:dyDescent="0.3">
      <c r="A274" t="s">
        <v>330</v>
      </c>
      <c r="B274" t="s">
        <v>9</v>
      </c>
      <c r="C274" t="s">
        <v>10</v>
      </c>
      <c r="E274" t="s">
        <v>15</v>
      </c>
      <c r="F274">
        <v>90</v>
      </c>
      <c r="G274" t="s">
        <v>12</v>
      </c>
      <c r="I274">
        <v>90</v>
      </c>
      <c r="J274" t="s">
        <v>5</v>
      </c>
      <c r="K274">
        <v>90</v>
      </c>
    </row>
    <row r="275" spans="1:11" x14ac:dyDescent="0.3">
      <c r="A275" t="s">
        <v>330</v>
      </c>
      <c r="B275" t="s">
        <v>9</v>
      </c>
      <c r="C275" t="s">
        <v>10</v>
      </c>
      <c r="E275" t="s">
        <v>114</v>
      </c>
      <c r="F275">
        <v>97</v>
      </c>
      <c r="G275" t="s">
        <v>12</v>
      </c>
      <c r="I275">
        <v>97</v>
      </c>
      <c r="J275" t="s">
        <v>5</v>
      </c>
      <c r="K275">
        <v>97</v>
      </c>
    </row>
    <row r="276" spans="1:11" x14ac:dyDescent="0.3">
      <c r="A276" t="s">
        <v>331</v>
      </c>
      <c r="B276" t="s">
        <v>9</v>
      </c>
      <c r="C276" t="s">
        <v>16</v>
      </c>
      <c r="E276" t="s">
        <v>315</v>
      </c>
      <c r="F276">
        <v>130</v>
      </c>
      <c r="G276" t="s">
        <v>12</v>
      </c>
      <c r="I276">
        <v>130</v>
      </c>
      <c r="J276" t="s">
        <v>5</v>
      </c>
      <c r="K276">
        <v>130</v>
      </c>
    </row>
    <row r="277" spans="1:11" x14ac:dyDescent="0.3">
      <c r="A277" t="s">
        <v>332</v>
      </c>
      <c r="B277" t="s">
        <v>9</v>
      </c>
      <c r="C277" t="s">
        <v>10</v>
      </c>
      <c r="E277" t="s">
        <v>27</v>
      </c>
      <c r="F277">
        <v>875</v>
      </c>
      <c r="G277" t="s">
        <v>12</v>
      </c>
      <c r="I277">
        <v>875</v>
      </c>
      <c r="J277" t="s">
        <v>5</v>
      </c>
      <c r="K277">
        <v>875</v>
      </c>
    </row>
    <row r="278" spans="1:11" x14ac:dyDescent="0.3">
      <c r="A278" t="s">
        <v>333</v>
      </c>
      <c r="B278" t="s">
        <v>9</v>
      </c>
      <c r="C278" t="s">
        <v>13</v>
      </c>
      <c r="E278" t="s">
        <v>334</v>
      </c>
      <c r="F278">
        <v>2000</v>
      </c>
      <c r="G278" t="s">
        <v>20</v>
      </c>
      <c r="I278">
        <v>2000</v>
      </c>
      <c r="J278" t="s">
        <v>5</v>
      </c>
      <c r="K278">
        <v>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7"/>
  <sheetViews>
    <sheetView topLeftCell="A196" workbookViewId="0">
      <selection activeCell="D20" sqref="D20"/>
    </sheetView>
  </sheetViews>
  <sheetFormatPr defaultRowHeight="14.4" x14ac:dyDescent="0.3"/>
  <cols>
    <col min="1" max="1" width="30.88671875" customWidth="1"/>
    <col min="2" max="2" width="27.21875" customWidth="1"/>
    <col min="3" max="3" width="19.88671875" customWidth="1"/>
    <col min="4" max="4" width="27.21875" customWidth="1"/>
    <col min="5" max="5" width="19.6640625" customWidth="1"/>
    <col min="6" max="6" width="16.77734375" customWidth="1"/>
    <col min="7" max="7" width="15.88671875" customWidth="1"/>
    <col min="8" max="8" width="12.109375" customWidth="1"/>
    <col min="9" max="9" width="10.88671875" customWidth="1"/>
  </cols>
  <sheetData>
    <row r="1" spans="1:9" x14ac:dyDescent="0.3">
      <c r="A1" s="9" t="s">
        <v>335</v>
      </c>
      <c r="B1" s="9" t="s">
        <v>336</v>
      </c>
      <c r="C1" s="9" t="s">
        <v>2</v>
      </c>
      <c r="D1" s="9" t="s">
        <v>337</v>
      </c>
      <c r="E1" s="9" t="s">
        <v>6</v>
      </c>
      <c r="F1" s="9" t="s">
        <v>338</v>
      </c>
      <c r="G1" s="9" t="s">
        <v>7</v>
      </c>
      <c r="H1" s="9" t="s">
        <v>12</v>
      </c>
      <c r="I1" s="9" t="s">
        <v>20</v>
      </c>
    </row>
    <row r="2" spans="1:9" s="8" customFormat="1" x14ac:dyDescent="0.3">
      <c r="A2" s="10">
        <v>44197.90625</v>
      </c>
      <c r="B2" t="s">
        <v>9</v>
      </c>
      <c r="C2" t="s">
        <v>198</v>
      </c>
      <c r="D2" t="s">
        <v>21</v>
      </c>
      <c r="E2" t="s">
        <v>20</v>
      </c>
      <c r="F2">
        <v>8000</v>
      </c>
      <c r="G2" s="11">
        <f>_xlfn.IFS(expense_data_1[[#This Row],[Income/Expense]]="Expense",-expense_data_1[[#This Row],[Debit/Credit]],expense_data_1[[#This Row],[Income/Expense]]="Income",expense_data_1[[#This Row],[Debit/Credit]])</f>
        <v>8000</v>
      </c>
      <c r="H2">
        <f>_xlfn.IFS(expense_data_1[[#This Row],[Income/Expense]]="Expense",expense_data_1[[#This Row],[Debit/Credit]],expense_data_1[[#This Row],[Income/Expense]]="Income",0)</f>
        <v>0</v>
      </c>
      <c r="I2">
        <f>_xlfn.IFS(expense_data_1[[#This Row],[Income/Expense]]="Expense",0,expense_data_1[[#This Row],[Income/Expense]]="Income",expense_data_1[[#This Row],[Debit/Credit]])</f>
        <v>8000</v>
      </c>
    </row>
    <row r="3" spans="1:9" s="8" customFormat="1" x14ac:dyDescent="0.3">
      <c r="A3" s="10">
        <v>44197.906944444447</v>
      </c>
      <c r="B3" t="s">
        <v>9</v>
      </c>
      <c r="C3" t="s">
        <v>10</v>
      </c>
      <c r="D3" t="s">
        <v>18</v>
      </c>
      <c r="E3" t="s">
        <v>12</v>
      </c>
      <c r="F3">
        <v>85</v>
      </c>
      <c r="G3" s="11">
        <f>_xlfn.IFS(expense_data_1[[#This Row],[Income/Expense]]="Expense",-expense_data_1[[#This Row],[Debit/Credit]],expense_data_1[[#This Row],[Income/Expense]]="Income",expense_data_1[[#This Row],[Debit/Credit]])</f>
        <v>-85</v>
      </c>
      <c r="H3">
        <f>_xlfn.IFS(expense_data_1[[#This Row],[Income/Expense]]="Expense",expense_data_1[[#This Row],[Debit/Credit]],expense_data_1[[#This Row],[Income/Expense]]="Income",0)</f>
        <v>85</v>
      </c>
      <c r="I3">
        <f>_xlfn.IFS(expense_data_1[[#This Row],[Income/Expense]]="Expense",0,expense_data_1[[#This Row],[Income/Expense]]="Income",expense_data_1[[#This Row],[Debit/Credit]])</f>
        <v>0</v>
      </c>
    </row>
    <row r="4" spans="1:9" s="8" customFormat="1" x14ac:dyDescent="0.3">
      <c r="A4" s="10">
        <v>44199.76458333333</v>
      </c>
      <c r="B4" t="s">
        <v>9</v>
      </c>
      <c r="C4" t="s">
        <v>13</v>
      </c>
      <c r="D4" t="s">
        <v>21</v>
      </c>
      <c r="E4" t="s">
        <v>20</v>
      </c>
      <c r="F4">
        <v>500</v>
      </c>
      <c r="G4" s="11">
        <f>_xlfn.IFS(expense_data_1[[#This Row],[Income/Expense]]="Expense",-expense_data_1[[#This Row],[Debit/Credit]],expense_data_1[[#This Row],[Income/Expense]]="Income",expense_data_1[[#This Row],[Debit/Credit]])</f>
        <v>500</v>
      </c>
      <c r="H4">
        <f>_xlfn.IFS(expense_data_1[[#This Row],[Income/Expense]]="Expense",expense_data_1[[#This Row],[Debit/Credit]],expense_data_1[[#This Row],[Income/Expense]]="Income",0)</f>
        <v>0</v>
      </c>
      <c r="I4">
        <f>_xlfn.IFS(expense_data_1[[#This Row],[Income/Expense]]="Expense",0,expense_data_1[[#This Row],[Income/Expense]]="Income",expense_data_1[[#This Row],[Debit/Credit]])</f>
        <v>500</v>
      </c>
    </row>
    <row r="5" spans="1:9" s="8" customFormat="1" x14ac:dyDescent="0.3">
      <c r="A5" s="10">
        <v>44199.765277777777</v>
      </c>
      <c r="B5" t="s">
        <v>9</v>
      </c>
      <c r="C5" t="s">
        <v>38</v>
      </c>
      <c r="D5" t="s">
        <v>57</v>
      </c>
      <c r="E5" t="s">
        <v>12</v>
      </c>
      <c r="F5">
        <v>6667</v>
      </c>
      <c r="G5" s="11">
        <f>_xlfn.IFS(expense_data_1[[#This Row],[Income/Expense]]="Expense",-expense_data_1[[#This Row],[Debit/Credit]],expense_data_1[[#This Row],[Income/Expense]]="Income",expense_data_1[[#This Row],[Debit/Credit]])</f>
        <v>-6667</v>
      </c>
      <c r="H5">
        <f>_xlfn.IFS(expense_data_1[[#This Row],[Income/Expense]]="Expense",expense_data_1[[#This Row],[Debit/Credit]],expense_data_1[[#This Row],[Income/Expense]]="Income",0)</f>
        <v>6667</v>
      </c>
      <c r="I5">
        <f>_xlfn.IFS(expense_data_1[[#This Row],[Income/Expense]]="Expense",0,expense_data_1[[#This Row],[Income/Expense]]="Income",expense_data_1[[#This Row],[Debit/Credit]])</f>
        <v>0</v>
      </c>
    </row>
    <row r="6" spans="1:9" s="8" customFormat="1" x14ac:dyDescent="0.3">
      <c r="A6" s="10">
        <v>44199.788888888892</v>
      </c>
      <c r="B6" t="s">
        <v>9</v>
      </c>
      <c r="C6" t="s">
        <v>16</v>
      </c>
      <c r="D6" t="s">
        <v>17</v>
      </c>
      <c r="E6" t="s">
        <v>12</v>
      </c>
      <c r="F6">
        <v>30</v>
      </c>
      <c r="G6" s="11">
        <f>_xlfn.IFS(expense_data_1[[#This Row],[Income/Expense]]="Expense",-expense_data_1[[#This Row],[Debit/Credit]],expense_data_1[[#This Row],[Income/Expense]]="Income",expense_data_1[[#This Row],[Debit/Credit]])</f>
        <v>-30</v>
      </c>
      <c r="H6">
        <f>_xlfn.IFS(expense_data_1[[#This Row],[Income/Expense]]="Expense",expense_data_1[[#This Row],[Debit/Credit]],expense_data_1[[#This Row],[Income/Expense]]="Income",0)</f>
        <v>30</v>
      </c>
      <c r="I6">
        <f>_xlfn.IFS(expense_data_1[[#This Row],[Income/Expense]]="Expense",0,expense_data_1[[#This Row],[Income/Expense]]="Income",expense_data_1[[#This Row],[Debit/Credit]])</f>
        <v>0</v>
      </c>
    </row>
    <row r="7" spans="1:9" s="8" customFormat="1" x14ac:dyDescent="0.3">
      <c r="A7" s="10">
        <v>44199.826388888891</v>
      </c>
      <c r="B7" t="s">
        <v>9</v>
      </c>
      <c r="C7" t="s">
        <v>10</v>
      </c>
      <c r="D7" t="s">
        <v>15</v>
      </c>
      <c r="E7" t="s">
        <v>12</v>
      </c>
      <c r="F7">
        <v>78</v>
      </c>
      <c r="G7" s="11">
        <f>_xlfn.IFS(expense_data_1[[#This Row],[Income/Expense]]="Expense",-expense_data_1[[#This Row],[Debit/Credit]],expense_data_1[[#This Row],[Income/Expense]]="Income",expense_data_1[[#This Row],[Debit/Credit]])</f>
        <v>-78</v>
      </c>
      <c r="H7">
        <f>_xlfn.IFS(expense_data_1[[#This Row],[Income/Expense]]="Expense",expense_data_1[[#This Row],[Debit/Credit]],expense_data_1[[#This Row],[Income/Expense]]="Income",0)</f>
        <v>78</v>
      </c>
      <c r="I7">
        <f>_xlfn.IFS(expense_data_1[[#This Row],[Income/Expense]]="Expense",0,expense_data_1[[#This Row],[Income/Expense]]="Income",expense_data_1[[#This Row],[Debit/Credit]])</f>
        <v>0</v>
      </c>
    </row>
    <row r="8" spans="1:9" s="8" customFormat="1" x14ac:dyDescent="0.3">
      <c r="A8" s="10">
        <v>44208.583333333336</v>
      </c>
      <c r="B8" t="s">
        <v>9</v>
      </c>
      <c r="C8" t="s">
        <v>10</v>
      </c>
      <c r="D8" t="s">
        <v>114</v>
      </c>
      <c r="E8" t="s">
        <v>12</v>
      </c>
      <c r="F8">
        <v>1460</v>
      </c>
      <c r="G8" s="11">
        <f>_xlfn.IFS(expense_data_1[[#This Row],[Income/Expense]]="Expense",-expense_data_1[[#This Row],[Debit/Credit]],expense_data_1[[#This Row],[Income/Expense]]="Income",expense_data_1[[#This Row],[Debit/Credit]])</f>
        <v>-1460</v>
      </c>
      <c r="H8">
        <f>_xlfn.IFS(expense_data_1[[#This Row],[Income/Expense]]="Expense",expense_data_1[[#This Row],[Debit/Credit]],expense_data_1[[#This Row],[Income/Expense]]="Income",0)</f>
        <v>1460</v>
      </c>
      <c r="I8">
        <f>_xlfn.IFS(expense_data_1[[#This Row],[Income/Expense]]="Expense",0,expense_data_1[[#This Row],[Income/Expense]]="Income",expense_data_1[[#This Row],[Debit/Credit]])</f>
        <v>0</v>
      </c>
    </row>
    <row r="9" spans="1:9" s="8" customFormat="1" x14ac:dyDescent="0.3">
      <c r="A9" s="10">
        <v>44209.740972222222</v>
      </c>
      <c r="B9" t="s">
        <v>9</v>
      </c>
      <c r="C9" t="s">
        <v>16</v>
      </c>
      <c r="D9" t="s">
        <v>108</v>
      </c>
      <c r="E9" t="s">
        <v>12</v>
      </c>
      <c r="F9">
        <v>43</v>
      </c>
      <c r="G9" s="11">
        <f>_xlfn.IFS(expense_data_1[[#This Row],[Income/Expense]]="Expense",-expense_data_1[[#This Row],[Debit/Credit]],expense_data_1[[#This Row],[Income/Expense]]="Income",expense_data_1[[#This Row],[Debit/Credit]])</f>
        <v>-43</v>
      </c>
      <c r="H9">
        <f>_xlfn.IFS(expense_data_1[[#This Row],[Income/Expense]]="Expense",expense_data_1[[#This Row],[Debit/Credit]],expense_data_1[[#This Row],[Income/Expense]]="Income",0)</f>
        <v>43</v>
      </c>
      <c r="I9">
        <f>_xlfn.IFS(expense_data_1[[#This Row],[Income/Expense]]="Expense",0,expense_data_1[[#This Row],[Income/Expense]]="Income",expense_data_1[[#This Row],[Debit/Credit]])</f>
        <v>0</v>
      </c>
    </row>
    <row r="10" spans="1:9" s="8" customFormat="1" x14ac:dyDescent="0.3">
      <c r="A10" s="10">
        <v>44209.865277777775</v>
      </c>
      <c r="B10" t="s">
        <v>9</v>
      </c>
      <c r="C10" t="s">
        <v>10</v>
      </c>
      <c r="D10" t="s">
        <v>15</v>
      </c>
      <c r="E10" t="s">
        <v>12</v>
      </c>
      <c r="F10">
        <v>66</v>
      </c>
      <c r="G10" s="11">
        <f>_xlfn.IFS(expense_data_1[[#This Row],[Income/Expense]]="Expense",-expense_data_1[[#This Row],[Debit/Credit]],expense_data_1[[#This Row],[Income/Expense]]="Income",expense_data_1[[#This Row],[Debit/Credit]])</f>
        <v>-66</v>
      </c>
      <c r="H10">
        <f>_xlfn.IFS(expense_data_1[[#This Row],[Income/Expense]]="Expense",expense_data_1[[#This Row],[Debit/Credit]],expense_data_1[[#This Row],[Income/Expense]]="Income",0)</f>
        <v>66</v>
      </c>
      <c r="I10">
        <f>_xlfn.IFS(expense_data_1[[#This Row],[Income/Expense]]="Expense",0,expense_data_1[[#This Row],[Income/Expense]]="Income",expense_data_1[[#This Row],[Debit/Credit]])</f>
        <v>0</v>
      </c>
    </row>
    <row r="11" spans="1:9" s="8" customFormat="1" x14ac:dyDescent="0.3">
      <c r="A11" s="10">
        <v>44210.705555555556</v>
      </c>
      <c r="B11" t="s">
        <v>9</v>
      </c>
      <c r="C11" t="s">
        <v>13</v>
      </c>
      <c r="D11" t="s">
        <v>160</v>
      </c>
      <c r="E11" t="s">
        <v>20</v>
      </c>
      <c r="F11">
        <v>340</v>
      </c>
      <c r="G11" s="11">
        <f>_xlfn.IFS(expense_data_1[[#This Row],[Income/Expense]]="Expense",-expense_data_1[[#This Row],[Debit/Credit]],expense_data_1[[#This Row],[Income/Expense]]="Income",expense_data_1[[#This Row],[Debit/Credit]])</f>
        <v>340</v>
      </c>
      <c r="H11">
        <f>_xlfn.IFS(expense_data_1[[#This Row],[Income/Expense]]="Expense",expense_data_1[[#This Row],[Debit/Credit]],expense_data_1[[#This Row],[Income/Expense]]="Income",0)</f>
        <v>0</v>
      </c>
      <c r="I11">
        <f>_xlfn.IFS(expense_data_1[[#This Row],[Income/Expense]]="Expense",0,expense_data_1[[#This Row],[Income/Expense]]="Income",expense_data_1[[#This Row],[Debit/Credit]])</f>
        <v>340</v>
      </c>
    </row>
    <row r="12" spans="1:9" s="8" customFormat="1" x14ac:dyDescent="0.3">
      <c r="A12" s="10">
        <v>44211.886111111111</v>
      </c>
      <c r="B12" t="s">
        <v>9</v>
      </c>
      <c r="C12" t="s">
        <v>13</v>
      </c>
      <c r="D12" t="s">
        <v>21</v>
      </c>
      <c r="E12" t="s">
        <v>20</v>
      </c>
      <c r="F12">
        <v>1500</v>
      </c>
      <c r="G12" s="11">
        <f>_xlfn.IFS(expense_data_1[[#This Row],[Income/Expense]]="Expense",-expense_data_1[[#This Row],[Debit/Credit]],expense_data_1[[#This Row],[Income/Expense]]="Income",expense_data_1[[#This Row],[Debit/Credit]])</f>
        <v>1500</v>
      </c>
      <c r="H12">
        <f>_xlfn.IFS(expense_data_1[[#This Row],[Income/Expense]]="Expense",expense_data_1[[#This Row],[Debit/Credit]],expense_data_1[[#This Row],[Income/Expense]]="Income",0)</f>
        <v>0</v>
      </c>
      <c r="I12">
        <f>_xlfn.IFS(expense_data_1[[#This Row],[Income/Expense]]="Expense",0,expense_data_1[[#This Row],[Income/Expense]]="Income",expense_data_1[[#This Row],[Debit/Credit]])</f>
        <v>1500</v>
      </c>
    </row>
    <row r="13" spans="1:9" s="8" customFormat="1" x14ac:dyDescent="0.3">
      <c r="A13" s="10">
        <v>44211.886111111111</v>
      </c>
      <c r="B13" t="s">
        <v>9</v>
      </c>
      <c r="C13" t="s">
        <v>10</v>
      </c>
      <c r="D13" t="s">
        <v>18</v>
      </c>
      <c r="E13" t="s">
        <v>12</v>
      </c>
      <c r="F13">
        <v>70</v>
      </c>
      <c r="G13" s="11">
        <f>_xlfn.IFS(expense_data_1[[#This Row],[Income/Expense]]="Expense",-expense_data_1[[#This Row],[Debit/Credit]],expense_data_1[[#This Row],[Income/Expense]]="Income",expense_data_1[[#This Row],[Debit/Credit]])</f>
        <v>-70</v>
      </c>
      <c r="H13">
        <f>_xlfn.IFS(expense_data_1[[#This Row],[Income/Expense]]="Expense",expense_data_1[[#This Row],[Debit/Credit]],expense_data_1[[#This Row],[Income/Expense]]="Income",0)</f>
        <v>70</v>
      </c>
      <c r="I13">
        <f>_xlfn.IFS(expense_data_1[[#This Row],[Income/Expense]]="Expense",0,expense_data_1[[#This Row],[Income/Expense]]="Income",expense_data_1[[#This Row],[Debit/Credit]])</f>
        <v>0</v>
      </c>
    </row>
    <row r="14" spans="1:9" s="8" customFormat="1" x14ac:dyDescent="0.3">
      <c r="A14" s="10">
        <v>44213.771527777775</v>
      </c>
      <c r="B14" t="s">
        <v>9</v>
      </c>
      <c r="C14" t="s">
        <v>10</v>
      </c>
      <c r="D14" t="s">
        <v>152</v>
      </c>
      <c r="E14" t="s">
        <v>12</v>
      </c>
      <c r="F14">
        <v>1100</v>
      </c>
      <c r="G14" s="11">
        <f>_xlfn.IFS(expense_data_1[[#This Row],[Income/Expense]]="Expense",-expense_data_1[[#This Row],[Debit/Credit]],expense_data_1[[#This Row],[Income/Expense]]="Income",expense_data_1[[#This Row],[Debit/Credit]])</f>
        <v>-1100</v>
      </c>
      <c r="H14">
        <f>_xlfn.IFS(expense_data_1[[#This Row],[Income/Expense]]="Expense",expense_data_1[[#This Row],[Debit/Credit]],expense_data_1[[#This Row],[Income/Expense]]="Income",0)</f>
        <v>1100</v>
      </c>
      <c r="I14">
        <f>_xlfn.IFS(expense_data_1[[#This Row],[Income/Expense]]="Expense",0,expense_data_1[[#This Row],[Income/Expense]]="Income",expense_data_1[[#This Row],[Debit/Credit]])</f>
        <v>0</v>
      </c>
    </row>
    <row r="15" spans="1:9" s="8" customFormat="1" x14ac:dyDescent="0.3">
      <c r="A15" s="10">
        <v>44214.57708333333</v>
      </c>
      <c r="B15" t="s">
        <v>9</v>
      </c>
      <c r="C15" t="s">
        <v>10</v>
      </c>
      <c r="D15" t="s">
        <v>114</v>
      </c>
      <c r="E15" t="s">
        <v>12</v>
      </c>
      <c r="F15">
        <v>148</v>
      </c>
      <c r="G15" s="11">
        <f>_xlfn.IFS(expense_data_1[[#This Row],[Income/Expense]]="Expense",-expense_data_1[[#This Row],[Debit/Credit]],expense_data_1[[#This Row],[Income/Expense]]="Income",expense_data_1[[#This Row],[Debit/Credit]])</f>
        <v>-148</v>
      </c>
      <c r="H15">
        <f>_xlfn.IFS(expense_data_1[[#This Row],[Income/Expense]]="Expense",expense_data_1[[#This Row],[Debit/Credit]],expense_data_1[[#This Row],[Income/Expense]]="Income",0)</f>
        <v>148</v>
      </c>
      <c r="I15">
        <f>_xlfn.IFS(expense_data_1[[#This Row],[Income/Expense]]="Expense",0,expense_data_1[[#This Row],[Income/Expense]]="Income",expense_data_1[[#This Row],[Debit/Credit]])</f>
        <v>0</v>
      </c>
    </row>
    <row r="16" spans="1:9" s="8" customFormat="1" x14ac:dyDescent="0.3">
      <c r="A16" s="10">
        <v>44214.715277777781</v>
      </c>
      <c r="B16" t="s">
        <v>9</v>
      </c>
      <c r="C16" t="s">
        <v>10</v>
      </c>
      <c r="D16" t="s">
        <v>148</v>
      </c>
      <c r="E16" t="s">
        <v>12</v>
      </c>
      <c r="F16">
        <v>59</v>
      </c>
      <c r="G16" s="11">
        <f>_xlfn.IFS(expense_data_1[[#This Row],[Income/Expense]]="Expense",-expense_data_1[[#This Row],[Debit/Credit]],expense_data_1[[#This Row],[Income/Expense]]="Income",expense_data_1[[#This Row],[Debit/Credit]])</f>
        <v>-59</v>
      </c>
      <c r="H16">
        <f>_xlfn.IFS(expense_data_1[[#This Row],[Income/Expense]]="Expense",expense_data_1[[#This Row],[Debit/Credit]],expense_data_1[[#This Row],[Income/Expense]]="Income",0)</f>
        <v>59</v>
      </c>
      <c r="I16">
        <f>_xlfn.IFS(expense_data_1[[#This Row],[Income/Expense]]="Expense",0,expense_data_1[[#This Row],[Income/Expense]]="Income",expense_data_1[[#This Row],[Debit/Credit]])</f>
        <v>0</v>
      </c>
    </row>
    <row r="17" spans="1:9" s="8" customFormat="1" x14ac:dyDescent="0.3">
      <c r="A17" s="10">
        <v>44214.870833333334</v>
      </c>
      <c r="B17" t="s">
        <v>9</v>
      </c>
      <c r="C17" t="s">
        <v>10</v>
      </c>
      <c r="D17" t="s">
        <v>15</v>
      </c>
      <c r="E17" t="s">
        <v>12</v>
      </c>
      <c r="F17">
        <v>301.14999999999998</v>
      </c>
      <c r="G17" s="11">
        <f>_xlfn.IFS(expense_data_1[[#This Row],[Income/Expense]]="Expense",-expense_data_1[[#This Row],[Debit/Credit]],expense_data_1[[#This Row],[Income/Expense]]="Income",expense_data_1[[#This Row],[Debit/Credit]])</f>
        <v>-301.14999999999998</v>
      </c>
      <c r="H17">
        <f>_xlfn.IFS(expense_data_1[[#This Row],[Income/Expense]]="Expense",expense_data_1[[#This Row],[Debit/Credit]],expense_data_1[[#This Row],[Income/Expense]]="Income",0)</f>
        <v>301.14999999999998</v>
      </c>
      <c r="I17">
        <f>_xlfn.IFS(expense_data_1[[#This Row],[Income/Expense]]="Expense",0,expense_data_1[[#This Row],[Income/Expense]]="Income",expense_data_1[[#This Row],[Debit/Credit]])</f>
        <v>0</v>
      </c>
    </row>
    <row r="18" spans="1:9" s="8" customFormat="1" x14ac:dyDescent="0.3">
      <c r="A18" s="10">
        <v>44215.602083333331</v>
      </c>
      <c r="B18" t="s">
        <v>9</v>
      </c>
      <c r="C18" t="s">
        <v>10</v>
      </c>
      <c r="D18" t="s">
        <v>145</v>
      </c>
      <c r="E18" t="s">
        <v>12</v>
      </c>
      <c r="F18">
        <v>171</v>
      </c>
      <c r="G18" s="11">
        <f>_xlfn.IFS(expense_data_1[[#This Row],[Income/Expense]]="Expense",-expense_data_1[[#This Row],[Debit/Credit]],expense_data_1[[#This Row],[Income/Expense]]="Income",expense_data_1[[#This Row],[Debit/Credit]])</f>
        <v>-171</v>
      </c>
      <c r="H18">
        <f>_xlfn.IFS(expense_data_1[[#This Row],[Income/Expense]]="Expense",expense_data_1[[#This Row],[Debit/Credit]],expense_data_1[[#This Row],[Income/Expense]]="Income",0)</f>
        <v>171</v>
      </c>
      <c r="I18">
        <f>_xlfn.IFS(expense_data_1[[#This Row],[Income/Expense]]="Expense",0,expense_data_1[[#This Row],[Income/Expense]]="Income",expense_data_1[[#This Row],[Debit/Credit]])</f>
        <v>0</v>
      </c>
    </row>
    <row r="19" spans="1:9" s="8" customFormat="1" x14ac:dyDescent="0.3">
      <c r="A19" s="10">
        <v>44217.490972222222</v>
      </c>
      <c r="B19" t="s">
        <v>9</v>
      </c>
      <c r="C19" t="s">
        <v>13</v>
      </c>
      <c r="D19" t="s">
        <v>19</v>
      </c>
      <c r="E19" t="s">
        <v>20</v>
      </c>
      <c r="F19">
        <v>200</v>
      </c>
      <c r="G19" s="11">
        <f>_xlfn.IFS(expense_data_1[[#This Row],[Income/Expense]]="Expense",-expense_data_1[[#This Row],[Debit/Credit]],expense_data_1[[#This Row],[Income/Expense]]="Income",expense_data_1[[#This Row],[Debit/Credit]])</f>
        <v>200</v>
      </c>
      <c r="H19">
        <f>_xlfn.IFS(expense_data_1[[#This Row],[Income/Expense]]="Expense",expense_data_1[[#This Row],[Debit/Credit]],expense_data_1[[#This Row],[Income/Expense]]="Income",0)</f>
        <v>0</v>
      </c>
      <c r="I19">
        <f>_xlfn.IFS(expense_data_1[[#This Row],[Income/Expense]]="Expense",0,expense_data_1[[#This Row],[Income/Expense]]="Income",expense_data_1[[#This Row],[Debit/Credit]])</f>
        <v>200</v>
      </c>
    </row>
    <row r="20" spans="1:9" s="8" customFormat="1" x14ac:dyDescent="0.3">
      <c r="A20" s="10">
        <v>44217.490972222222</v>
      </c>
      <c r="B20" t="s">
        <v>9</v>
      </c>
      <c r="C20" t="s">
        <v>10</v>
      </c>
      <c r="D20" t="s">
        <v>18</v>
      </c>
      <c r="E20" t="s">
        <v>12</v>
      </c>
      <c r="F20">
        <v>37</v>
      </c>
      <c r="G20" s="11">
        <f>_xlfn.IFS(expense_data_1[[#This Row],[Income/Expense]]="Expense",-expense_data_1[[#This Row],[Debit/Credit]],expense_data_1[[#This Row],[Income/Expense]]="Income",expense_data_1[[#This Row],[Debit/Credit]])</f>
        <v>-37</v>
      </c>
      <c r="H20">
        <f>_xlfn.IFS(expense_data_1[[#This Row],[Income/Expense]]="Expense",expense_data_1[[#This Row],[Debit/Credit]],expense_data_1[[#This Row],[Income/Expense]]="Income",0)</f>
        <v>37</v>
      </c>
      <c r="I20">
        <f>_xlfn.IFS(expense_data_1[[#This Row],[Income/Expense]]="Expense",0,expense_data_1[[#This Row],[Income/Expense]]="Income",expense_data_1[[#This Row],[Debit/Credit]])</f>
        <v>0</v>
      </c>
    </row>
    <row r="21" spans="1:9" s="8" customFormat="1" x14ac:dyDescent="0.3">
      <c r="A21" s="10">
        <v>44217.598611111112</v>
      </c>
      <c r="B21" t="s">
        <v>9</v>
      </c>
      <c r="C21" t="s">
        <v>10</v>
      </c>
      <c r="D21" t="s">
        <v>114</v>
      </c>
      <c r="E21" t="s">
        <v>12</v>
      </c>
      <c r="F21">
        <v>188</v>
      </c>
      <c r="G21" s="11">
        <f>_xlfn.IFS(expense_data_1[[#This Row],[Income/Expense]]="Expense",-expense_data_1[[#This Row],[Debit/Credit]],expense_data_1[[#This Row],[Income/Expense]]="Income",expense_data_1[[#This Row],[Debit/Credit]])</f>
        <v>-188</v>
      </c>
      <c r="H21">
        <f>_xlfn.IFS(expense_data_1[[#This Row],[Income/Expense]]="Expense",expense_data_1[[#This Row],[Debit/Credit]],expense_data_1[[#This Row],[Income/Expense]]="Income",0)</f>
        <v>188</v>
      </c>
      <c r="I21">
        <f>_xlfn.IFS(expense_data_1[[#This Row],[Income/Expense]]="Expense",0,expense_data_1[[#This Row],[Income/Expense]]="Income",expense_data_1[[#This Row],[Debit/Credit]])</f>
        <v>0</v>
      </c>
    </row>
    <row r="22" spans="1:9" s="8" customFormat="1" x14ac:dyDescent="0.3">
      <c r="A22" s="10">
        <v>44219.893750000003</v>
      </c>
      <c r="B22" t="s">
        <v>9</v>
      </c>
      <c r="C22" t="s">
        <v>13</v>
      </c>
      <c r="D22" t="s">
        <v>21</v>
      </c>
      <c r="E22" t="s">
        <v>20</v>
      </c>
      <c r="F22">
        <v>2000</v>
      </c>
      <c r="G22" s="11">
        <f>_xlfn.IFS(expense_data_1[[#This Row],[Income/Expense]]="Expense",-expense_data_1[[#This Row],[Debit/Credit]],expense_data_1[[#This Row],[Income/Expense]]="Income",expense_data_1[[#This Row],[Debit/Credit]])</f>
        <v>2000</v>
      </c>
      <c r="H22">
        <f>_xlfn.IFS(expense_data_1[[#This Row],[Income/Expense]]="Expense",expense_data_1[[#This Row],[Debit/Credit]],expense_data_1[[#This Row],[Income/Expense]]="Income",0)</f>
        <v>0</v>
      </c>
      <c r="I22">
        <f>_xlfn.IFS(expense_data_1[[#This Row],[Income/Expense]]="Expense",0,expense_data_1[[#This Row],[Income/Expense]]="Income",expense_data_1[[#This Row],[Debit/Credit]])</f>
        <v>2000</v>
      </c>
    </row>
    <row r="23" spans="1:9" s="8" customFormat="1" x14ac:dyDescent="0.3">
      <c r="A23" s="10">
        <v>44219.893750000003</v>
      </c>
      <c r="B23" t="s">
        <v>9</v>
      </c>
      <c r="C23" t="s">
        <v>10</v>
      </c>
      <c r="D23" t="s">
        <v>140</v>
      </c>
      <c r="E23" t="s">
        <v>12</v>
      </c>
      <c r="F23">
        <v>176</v>
      </c>
      <c r="G23" s="11">
        <f>_xlfn.IFS(expense_data_1[[#This Row],[Income/Expense]]="Expense",-expense_data_1[[#This Row],[Debit/Credit]],expense_data_1[[#This Row],[Income/Expense]]="Income",expense_data_1[[#This Row],[Debit/Credit]])</f>
        <v>-176</v>
      </c>
      <c r="H23">
        <f>_xlfn.IFS(expense_data_1[[#This Row],[Income/Expense]]="Expense",expense_data_1[[#This Row],[Debit/Credit]],expense_data_1[[#This Row],[Income/Expense]]="Income",0)</f>
        <v>176</v>
      </c>
      <c r="I23">
        <f>_xlfn.IFS(expense_data_1[[#This Row],[Income/Expense]]="Expense",0,expense_data_1[[#This Row],[Income/Expense]]="Income",expense_data_1[[#This Row],[Debit/Credit]])</f>
        <v>0</v>
      </c>
    </row>
    <row r="24" spans="1:9" s="8" customFormat="1" x14ac:dyDescent="0.3">
      <c r="A24" s="10">
        <v>44219.893750000003</v>
      </c>
      <c r="B24" t="s">
        <v>9</v>
      </c>
      <c r="C24" t="s">
        <v>347</v>
      </c>
      <c r="D24" t="s">
        <v>141</v>
      </c>
      <c r="E24" t="s">
        <v>12</v>
      </c>
      <c r="F24">
        <v>200</v>
      </c>
      <c r="G24" s="11">
        <f>_xlfn.IFS(expense_data_1[[#This Row],[Income/Expense]]="Expense",-expense_data_1[[#This Row],[Debit/Credit]],expense_data_1[[#This Row],[Income/Expense]]="Income",expense_data_1[[#This Row],[Debit/Credit]])</f>
        <v>-200</v>
      </c>
      <c r="H24">
        <f>_xlfn.IFS(expense_data_1[[#This Row],[Income/Expense]]="Expense",expense_data_1[[#This Row],[Debit/Credit]],expense_data_1[[#This Row],[Income/Expense]]="Income",0)</f>
        <v>200</v>
      </c>
      <c r="I24">
        <f>_xlfn.IFS(expense_data_1[[#This Row],[Income/Expense]]="Expense",0,expense_data_1[[#This Row],[Income/Expense]]="Income",expense_data_1[[#This Row],[Debit/Credit]])</f>
        <v>0</v>
      </c>
    </row>
    <row r="25" spans="1:9" s="8" customFormat="1" x14ac:dyDescent="0.3">
      <c r="A25" s="10">
        <v>44219.895138888889</v>
      </c>
      <c r="B25" t="s">
        <v>9</v>
      </c>
      <c r="C25" t="s">
        <v>13</v>
      </c>
      <c r="D25" t="s">
        <v>19</v>
      </c>
      <c r="E25" t="s">
        <v>20</v>
      </c>
      <c r="F25">
        <v>310</v>
      </c>
      <c r="G25" s="11">
        <f>_xlfn.IFS(expense_data_1[[#This Row],[Income/Expense]]="Expense",-expense_data_1[[#This Row],[Debit/Credit]],expense_data_1[[#This Row],[Income/Expense]]="Income",expense_data_1[[#This Row],[Debit/Credit]])</f>
        <v>310</v>
      </c>
      <c r="H25">
        <f>_xlfn.IFS(expense_data_1[[#This Row],[Income/Expense]]="Expense",expense_data_1[[#This Row],[Debit/Credit]],expense_data_1[[#This Row],[Income/Expense]]="Income",0)</f>
        <v>0</v>
      </c>
      <c r="I25">
        <f>_xlfn.IFS(expense_data_1[[#This Row],[Income/Expense]]="Expense",0,expense_data_1[[#This Row],[Income/Expense]]="Income",expense_data_1[[#This Row],[Debit/Credit]])</f>
        <v>310</v>
      </c>
    </row>
    <row r="26" spans="1:9" s="8" customFormat="1" x14ac:dyDescent="0.3">
      <c r="A26" s="10">
        <v>44221.432638888888</v>
      </c>
      <c r="B26" t="s">
        <v>9</v>
      </c>
      <c r="C26" t="s">
        <v>10</v>
      </c>
      <c r="D26" t="s">
        <v>128</v>
      </c>
      <c r="E26" t="s">
        <v>12</v>
      </c>
      <c r="F26">
        <v>18</v>
      </c>
      <c r="G26" s="11">
        <f>_xlfn.IFS(expense_data_1[[#This Row],[Income/Expense]]="Expense",-expense_data_1[[#This Row],[Debit/Credit]],expense_data_1[[#This Row],[Income/Expense]]="Income",expense_data_1[[#This Row],[Debit/Credit]])</f>
        <v>-18</v>
      </c>
      <c r="H26">
        <f>_xlfn.IFS(expense_data_1[[#This Row],[Income/Expense]]="Expense",expense_data_1[[#This Row],[Debit/Credit]],expense_data_1[[#This Row],[Income/Expense]]="Income",0)</f>
        <v>18</v>
      </c>
      <c r="I26">
        <f>_xlfn.IFS(expense_data_1[[#This Row],[Income/Expense]]="Expense",0,expense_data_1[[#This Row],[Income/Expense]]="Income",expense_data_1[[#This Row],[Debit/Credit]])</f>
        <v>0</v>
      </c>
    </row>
    <row r="27" spans="1:9" s="8" customFormat="1" x14ac:dyDescent="0.3">
      <c r="A27" s="10">
        <v>44222.702777777777</v>
      </c>
      <c r="B27" t="s">
        <v>9</v>
      </c>
      <c r="C27" t="s">
        <v>10</v>
      </c>
      <c r="D27" t="s">
        <v>124</v>
      </c>
      <c r="E27" t="s">
        <v>12</v>
      </c>
      <c r="F27">
        <v>25</v>
      </c>
      <c r="G27" s="11">
        <f>_xlfn.IFS(expense_data_1[[#This Row],[Income/Expense]]="Expense",-expense_data_1[[#This Row],[Debit/Credit]],expense_data_1[[#This Row],[Income/Expense]]="Income",expense_data_1[[#This Row],[Debit/Credit]])</f>
        <v>-25</v>
      </c>
      <c r="H27">
        <f>_xlfn.IFS(expense_data_1[[#This Row],[Income/Expense]]="Expense",expense_data_1[[#This Row],[Debit/Credit]],expense_data_1[[#This Row],[Income/Expense]]="Income",0)</f>
        <v>25</v>
      </c>
      <c r="I27">
        <f>_xlfn.IFS(expense_data_1[[#This Row],[Income/Expense]]="Expense",0,expense_data_1[[#This Row],[Income/Expense]]="Income",expense_data_1[[#This Row],[Debit/Credit]])</f>
        <v>0</v>
      </c>
    </row>
    <row r="28" spans="1:9" s="8" customFormat="1" x14ac:dyDescent="0.3">
      <c r="A28" s="10">
        <v>44222.739583333336</v>
      </c>
      <c r="B28" t="s">
        <v>9</v>
      </c>
      <c r="C28" t="s">
        <v>13</v>
      </c>
      <c r="D28" t="s">
        <v>122</v>
      </c>
      <c r="E28" t="s">
        <v>20</v>
      </c>
      <c r="F28">
        <v>125</v>
      </c>
      <c r="G28" s="11">
        <f>_xlfn.IFS(expense_data_1[[#This Row],[Income/Expense]]="Expense",-expense_data_1[[#This Row],[Debit/Credit]],expense_data_1[[#This Row],[Income/Expense]]="Income",expense_data_1[[#This Row],[Debit/Credit]])</f>
        <v>125</v>
      </c>
      <c r="H28">
        <f>_xlfn.IFS(expense_data_1[[#This Row],[Income/Expense]]="Expense",expense_data_1[[#This Row],[Debit/Credit]],expense_data_1[[#This Row],[Income/Expense]]="Income",0)</f>
        <v>0</v>
      </c>
      <c r="I28">
        <f>_xlfn.IFS(expense_data_1[[#This Row],[Income/Expense]]="Expense",0,expense_data_1[[#This Row],[Income/Expense]]="Income",expense_data_1[[#This Row],[Debit/Credit]])</f>
        <v>125</v>
      </c>
    </row>
    <row r="29" spans="1:9" s="8" customFormat="1" x14ac:dyDescent="0.3">
      <c r="A29" s="10">
        <v>44222.739583333336</v>
      </c>
      <c r="B29" t="s">
        <v>9</v>
      </c>
      <c r="C29" t="s">
        <v>10</v>
      </c>
      <c r="D29" t="s">
        <v>18</v>
      </c>
      <c r="E29" t="s">
        <v>12</v>
      </c>
      <c r="F29">
        <v>115</v>
      </c>
      <c r="G29" s="11">
        <f>_xlfn.IFS(expense_data_1[[#This Row],[Income/Expense]]="Expense",-expense_data_1[[#This Row],[Debit/Credit]],expense_data_1[[#This Row],[Income/Expense]]="Income",expense_data_1[[#This Row],[Debit/Credit]])</f>
        <v>-115</v>
      </c>
      <c r="H29">
        <f>_xlfn.IFS(expense_data_1[[#This Row],[Income/Expense]]="Expense",expense_data_1[[#This Row],[Debit/Credit]],expense_data_1[[#This Row],[Income/Expense]]="Income",0)</f>
        <v>115</v>
      </c>
      <c r="I29">
        <f>_xlfn.IFS(expense_data_1[[#This Row],[Income/Expense]]="Expense",0,expense_data_1[[#This Row],[Income/Expense]]="Income",expense_data_1[[#This Row],[Debit/Credit]])</f>
        <v>0</v>
      </c>
    </row>
    <row r="30" spans="1:9" s="8" customFormat="1" x14ac:dyDescent="0.3">
      <c r="A30" s="10">
        <v>44223.568055555559</v>
      </c>
      <c r="B30" t="s">
        <v>9</v>
      </c>
      <c r="C30" t="s">
        <v>348</v>
      </c>
      <c r="D30" t="s">
        <v>349</v>
      </c>
      <c r="E30" t="s">
        <v>20</v>
      </c>
      <c r="F30">
        <v>55000</v>
      </c>
      <c r="G30" s="11">
        <f>_xlfn.IFS(expense_data_1[[#This Row],[Income/Expense]]="Expense",-expense_data_1[[#This Row],[Debit/Credit]],expense_data_1[[#This Row],[Income/Expense]]="Income",expense_data_1[[#This Row],[Debit/Credit]])</f>
        <v>55000</v>
      </c>
      <c r="H30">
        <f>_xlfn.IFS(expense_data_1[[#This Row],[Income/Expense]]="Expense",expense_data_1[[#This Row],[Debit/Credit]],expense_data_1[[#This Row],[Income/Expense]]="Income",0)</f>
        <v>0</v>
      </c>
      <c r="I30">
        <f>_xlfn.IFS(expense_data_1[[#This Row],[Income/Expense]]="Expense",0,expense_data_1[[#This Row],[Income/Expense]]="Income",expense_data_1[[#This Row],[Debit/Credit]])</f>
        <v>55000</v>
      </c>
    </row>
    <row r="31" spans="1:9" s="8" customFormat="1" x14ac:dyDescent="0.3">
      <c r="A31" s="10">
        <v>44223.568749999999</v>
      </c>
      <c r="B31" t="s">
        <v>9</v>
      </c>
      <c r="C31" t="s">
        <v>10</v>
      </c>
      <c r="D31" t="s">
        <v>119</v>
      </c>
      <c r="E31" t="s">
        <v>12</v>
      </c>
      <c r="F31">
        <v>279</v>
      </c>
      <c r="G31" s="11">
        <f>_xlfn.IFS(expense_data_1[[#This Row],[Income/Expense]]="Expense",-expense_data_1[[#This Row],[Debit/Credit]],expense_data_1[[#This Row],[Income/Expense]]="Income",expense_data_1[[#This Row],[Debit/Credit]])</f>
        <v>-279</v>
      </c>
      <c r="H31">
        <f>_xlfn.IFS(expense_data_1[[#This Row],[Income/Expense]]="Expense",expense_data_1[[#This Row],[Debit/Credit]],expense_data_1[[#This Row],[Income/Expense]]="Income",0)</f>
        <v>279</v>
      </c>
      <c r="I31">
        <f>_xlfn.IFS(expense_data_1[[#This Row],[Income/Expense]]="Expense",0,expense_data_1[[#This Row],[Income/Expense]]="Income",expense_data_1[[#This Row],[Debit/Credit]])</f>
        <v>0</v>
      </c>
    </row>
    <row r="32" spans="1:9" s="8" customFormat="1" x14ac:dyDescent="0.3">
      <c r="A32" s="10">
        <v>44223.570138888892</v>
      </c>
      <c r="B32" t="s">
        <v>9</v>
      </c>
      <c r="C32" t="s">
        <v>13</v>
      </c>
      <c r="D32" t="s">
        <v>117</v>
      </c>
      <c r="E32" t="s">
        <v>12</v>
      </c>
      <c r="F32">
        <v>1100</v>
      </c>
      <c r="G32" s="11">
        <f>_xlfn.IFS(expense_data_1[[#This Row],[Income/Expense]]="Expense",-expense_data_1[[#This Row],[Debit/Credit]],expense_data_1[[#This Row],[Income/Expense]]="Income",expense_data_1[[#This Row],[Debit/Credit]])</f>
        <v>-1100</v>
      </c>
      <c r="H32">
        <f>_xlfn.IFS(expense_data_1[[#This Row],[Income/Expense]]="Expense",expense_data_1[[#This Row],[Debit/Credit]],expense_data_1[[#This Row],[Income/Expense]]="Income",0)</f>
        <v>1100</v>
      </c>
      <c r="I32">
        <f>_xlfn.IFS(expense_data_1[[#This Row],[Income/Expense]]="Expense",0,expense_data_1[[#This Row],[Income/Expense]]="Income",expense_data_1[[#This Row],[Debit/Credit]])</f>
        <v>0</v>
      </c>
    </row>
    <row r="33" spans="1:9" s="8" customFormat="1" x14ac:dyDescent="0.3">
      <c r="A33" s="10">
        <v>44224.599305555559</v>
      </c>
      <c r="B33" t="s">
        <v>9</v>
      </c>
      <c r="C33" t="s">
        <v>10</v>
      </c>
      <c r="D33" t="s">
        <v>114</v>
      </c>
      <c r="E33" t="s">
        <v>12</v>
      </c>
      <c r="F33">
        <v>138</v>
      </c>
      <c r="G33" s="11">
        <f>_xlfn.IFS(expense_data_1[[#This Row],[Income/Expense]]="Expense",-expense_data_1[[#This Row],[Debit/Credit]],expense_data_1[[#This Row],[Income/Expense]]="Income",expense_data_1[[#This Row],[Debit/Credit]])</f>
        <v>-138</v>
      </c>
      <c r="H33">
        <f>_xlfn.IFS(expense_data_1[[#This Row],[Income/Expense]]="Expense",expense_data_1[[#This Row],[Debit/Credit]],expense_data_1[[#This Row],[Income/Expense]]="Income",0)</f>
        <v>138</v>
      </c>
      <c r="I33">
        <f>_xlfn.IFS(expense_data_1[[#This Row],[Income/Expense]]="Expense",0,expense_data_1[[#This Row],[Income/Expense]]="Income",expense_data_1[[#This Row],[Debit/Credit]])</f>
        <v>0</v>
      </c>
    </row>
    <row r="34" spans="1:9" s="8" customFormat="1" x14ac:dyDescent="0.3">
      <c r="A34" s="10">
        <v>44224.915277777778</v>
      </c>
      <c r="B34" t="s">
        <v>9</v>
      </c>
      <c r="C34" t="s">
        <v>10</v>
      </c>
      <c r="D34" t="s">
        <v>112</v>
      </c>
      <c r="E34" t="s">
        <v>12</v>
      </c>
      <c r="F34">
        <v>10</v>
      </c>
      <c r="G34" s="11">
        <f>_xlfn.IFS(expense_data_1[[#This Row],[Income/Expense]]="Expense",-expense_data_1[[#This Row],[Debit/Credit]],expense_data_1[[#This Row],[Income/Expense]]="Income",expense_data_1[[#This Row],[Debit/Credit]])</f>
        <v>-10</v>
      </c>
      <c r="H34">
        <f>_xlfn.IFS(expense_data_1[[#This Row],[Income/Expense]]="Expense",expense_data_1[[#This Row],[Debit/Credit]],expense_data_1[[#This Row],[Income/Expense]]="Income",0)</f>
        <v>10</v>
      </c>
      <c r="I34">
        <f>_xlfn.IFS(expense_data_1[[#This Row],[Income/Expense]]="Expense",0,expense_data_1[[#This Row],[Income/Expense]]="Income",expense_data_1[[#This Row],[Debit/Credit]])</f>
        <v>0</v>
      </c>
    </row>
    <row r="35" spans="1:9" s="8" customFormat="1" x14ac:dyDescent="0.3">
      <c r="A35" s="10">
        <v>44225.613888888889</v>
      </c>
      <c r="B35" t="s">
        <v>9</v>
      </c>
      <c r="C35" t="s">
        <v>13</v>
      </c>
      <c r="D35" t="s">
        <v>110</v>
      </c>
      <c r="E35" t="s">
        <v>12</v>
      </c>
      <c r="F35">
        <v>100</v>
      </c>
      <c r="G35" s="11">
        <f>_xlfn.IFS(expense_data_1[[#This Row],[Income/Expense]]="Expense",-expense_data_1[[#This Row],[Debit/Credit]],expense_data_1[[#This Row],[Income/Expense]]="Income",expense_data_1[[#This Row],[Debit/Credit]])</f>
        <v>-100</v>
      </c>
      <c r="H35">
        <f>_xlfn.IFS(expense_data_1[[#This Row],[Income/Expense]]="Expense",expense_data_1[[#This Row],[Debit/Credit]],expense_data_1[[#This Row],[Income/Expense]]="Income",0)</f>
        <v>100</v>
      </c>
      <c r="I35">
        <f>_xlfn.IFS(expense_data_1[[#This Row],[Income/Expense]]="Expense",0,expense_data_1[[#This Row],[Income/Expense]]="Income",expense_data_1[[#This Row],[Debit/Credit]])</f>
        <v>0</v>
      </c>
    </row>
    <row r="36" spans="1:9" s="8" customFormat="1" x14ac:dyDescent="0.3">
      <c r="A36" s="10">
        <v>44226.519444444442</v>
      </c>
      <c r="B36" t="s">
        <v>9</v>
      </c>
      <c r="C36" t="s">
        <v>10</v>
      </c>
      <c r="D36" t="s">
        <v>106</v>
      </c>
      <c r="E36" t="s">
        <v>12</v>
      </c>
      <c r="F36">
        <v>105</v>
      </c>
      <c r="G36" s="11">
        <f>_xlfn.IFS(expense_data_1[[#This Row],[Income/Expense]]="Expense",-expense_data_1[[#This Row],[Debit/Credit]],expense_data_1[[#This Row],[Income/Expense]]="Income",expense_data_1[[#This Row],[Debit/Credit]])</f>
        <v>-105</v>
      </c>
      <c r="H36">
        <f>_xlfn.IFS(expense_data_1[[#This Row],[Income/Expense]]="Expense",expense_data_1[[#This Row],[Debit/Credit]],expense_data_1[[#This Row],[Income/Expense]]="Income",0)</f>
        <v>105</v>
      </c>
      <c r="I36">
        <f>_xlfn.IFS(expense_data_1[[#This Row],[Income/Expense]]="Expense",0,expense_data_1[[#This Row],[Income/Expense]]="Income",expense_data_1[[#This Row],[Debit/Credit]])</f>
        <v>0</v>
      </c>
    </row>
    <row r="37" spans="1:9" s="8" customFormat="1" x14ac:dyDescent="0.3">
      <c r="A37" s="10">
        <v>44226.792361111111</v>
      </c>
      <c r="B37" t="s">
        <v>9</v>
      </c>
      <c r="C37" t="s">
        <v>10</v>
      </c>
      <c r="D37" t="s">
        <v>104</v>
      </c>
      <c r="E37" t="s">
        <v>12</v>
      </c>
      <c r="F37">
        <v>120</v>
      </c>
      <c r="G37" s="11">
        <f>_xlfn.IFS(expense_data_1[[#This Row],[Income/Expense]]="Expense",-expense_data_1[[#This Row],[Debit/Credit]],expense_data_1[[#This Row],[Income/Expense]]="Income",expense_data_1[[#This Row],[Debit/Credit]])</f>
        <v>-120</v>
      </c>
      <c r="H37">
        <f>_xlfn.IFS(expense_data_1[[#This Row],[Income/Expense]]="Expense",expense_data_1[[#This Row],[Debit/Credit]],expense_data_1[[#This Row],[Income/Expense]]="Income",0)</f>
        <v>120</v>
      </c>
      <c r="I37">
        <f>_xlfn.IFS(expense_data_1[[#This Row],[Income/Expense]]="Expense",0,expense_data_1[[#This Row],[Income/Expense]]="Income",expense_data_1[[#This Row],[Debit/Credit]])</f>
        <v>0</v>
      </c>
    </row>
    <row r="38" spans="1:9" s="8" customFormat="1" x14ac:dyDescent="0.3">
      <c r="A38" s="10">
        <v>44226.803472222222</v>
      </c>
      <c r="B38" t="s">
        <v>9</v>
      </c>
      <c r="C38" t="s">
        <v>10</v>
      </c>
      <c r="D38" t="s">
        <v>15</v>
      </c>
      <c r="E38" t="s">
        <v>12</v>
      </c>
      <c r="F38">
        <v>155</v>
      </c>
      <c r="G38" s="11">
        <f>_xlfn.IFS(expense_data_1[[#This Row],[Income/Expense]]="Expense",-expense_data_1[[#This Row],[Debit/Credit]],expense_data_1[[#This Row],[Income/Expense]]="Income",expense_data_1[[#This Row],[Debit/Credit]])</f>
        <v>-155</v>
      </c>
      <c r="H38">
        <f>_xlfn.IFS(expense_data_1[[#This Row],[Income/Expense]]="Expense",expense_data_1[[#This Row],[Debit/Credit]],expense_data_1[[#This Row],[Income/Expense]]="Income",0)</f>
        <v>155</v>
      </c>
      <c r="I38">
        <f>_xlfn.IFS(expense_data_1[[#This Row],[Income/Expense]]="Expense",0,expense_data_1[[#This Row],[Income/Expense]]="Income",expense_data_1[[#This Row],[Debit/Credit]])</f>
        <v>0</v>
      </c>
    </row>
    <row r="39" spans="1:9" s="8" customFormat="1" x14ac:dyDescent="0.3">
      <c r="A39" s="10">
        <v>44227.352083333331</v>
      </c>
      <c r="B39" t="s">
        <v>9</v>
      </c>
      <c r="C39" t="s">
        <v>13</v>
      </c>
      <c r="D39" t="s">
        <v>99</v>
      </c>
      <c r="E39" t="s">
        <v>12</v>
      </c>
      <c r="F39">
        <v>200</v>
      </c>
      <c r="G39" s="11">
        <f>_xlfn.IFS(expense_data_1[[#This Row],[Income/Expense]]="Expense",-expense_data_1[[#This Row],[Debit/Credit]],expense_data_1[[#This Row],[Income/Expense]]="Income",expense_data_1[[#This Row],[Debit/Credit]])</f>
        <v>-200</v>
      </c>
      <c r="H39">
        <f>_xlfn.IFS(expense_data_1[[#This Row],[Income/Expense]]="Expense",expense_data_1[[#This Row],[Debit/Credit]],expense_data_1[[#This Row],[Income/Expense]]="Income",0)</f>
        <v>200</v>
      </c>
      <c r="I39">
        <f>_xlfn.IFS(expense_data_1[[#This Row],[Income/Expense]]="Expense",0,expense_data_1[[#This Row],[Income/Expense]]="Income",expense_data_1[[#This Row],[Debit/Credit]])</f>
        <v>0</v>
      </c>
    </row>
    <row r="40" spans="1:9" s="8" customFormat="1" x14ac:dyDescent="0.3">
      <c r="A40" s="10">
        <v>44228.594444444447</v>
      </c>
      <c r="B40" t="s">
        <v>9</v>
      </c>
      <c r="C40" t="s">
        <v>16</v>
      </c>
      <c r="D40" t="s">
        <v>130</v>
      </c>
      <c r="E40" t="s">
        <v>12</v>
      </c>
      <c r="F40">
        <v>725</v>
      </c>
      <c r="G40" s="11">
        <f>_xlfn.IFS(expense_data_1[[#This Row],[Income/Expense]]="Expense",-expense_data_1[[#This Row],[Debit/Credit]],expense_data_1[[#This Row],[Income/Expense]]="Income",expense_data_1[[#This Row],[Debit/Credit]])</f>
        <v>-725</v>
      </c>
      <c r="H40">
        <f>_xlfn.IFS(expense_data_1[[#This Row],[Income/Expense]]="Expense",expense_data_1[[#This Row],[Debit/Credit]],expense_data_1[[#This Row],[Income/Expense]]="Income",0)</f>
        <v>725</v>
      </c>
      <c r="I40">
        <f>_xlfn.IFS(expense_data_1[[#This Row],[Income/Expense]]="Expense",0,expense_data_1[[#This Row],[Income/Expense]]="Income",expense_data_1[[#This Row],[Debit/Credit]])</f>
        <v>0</v>
      </c>
    </row>
    <row r="41" spans="1:9" s="8" customFormat="1" x14ac:dyDescent="0.3">
      <c r="A41" s="10">
        <v>44228.855555555558</v>
      </c>
      <c r="B41" t="s">
        <v>9</v>
      </c>
      <c r="C41" t="s">
        <v>10</v>
      </c>
      <c r="D41" t="s">
        <v>197</v>
      </c>
      <c r="E41" t="s">
        <v>12</v>
      </c>
      <c r="F41">
        <v>200</v>
      </c>
      <c r="G41" s="11">
        <f>_xlfn.IFS(expense_data_1[[#This Row],[Income/Expense]]="Expense",-expense_data_1[[#This Row],[Debit/Credit]],expense_data_1[[#This Row],[Income/Expense]]="Income",expense_data_1[[#This Row],[Debit/Credit]])</f>
        <v>-200</v>
      </c>
      <c r="H41">
        <f>_xlfn.IFS(expense_data_1[[#This Row],[Income/Expense]]="Expense",expense_data_1[[#This Row],[Debit/Credit]],expense_data_1[[#This Row],[Income/Expense]]="Income",0)</f>
        <v>200</v>
      </c>
      <c r="I41">
        <f>_xlfn.IFS(expense_data_1[[#This Row],[Income/Expense]]="Expense",0,expense_data_1[[#This Row],[Income/Expense]]="Income",expense_data_1[[#This Row],[Debit/Credit]])</f>
        <v>0</v>
      </c>
    </row>
    <row r="42" spans="1:9" s="8" customFormat="1" x14ac:dyDescent="0.3">
      <c r="A42" s="10">
        <v>44228.856249999997</v>
      </c>
      <c r="B42" t="s">
        <v>9</v>
      </c>
      <c r="C42" t="s">
        <v>13</v>
      </c>
      <c r="D42" t="s">
        <v>196</v>
      </c>
      <c r="E42" t="s">
        <v>12</v>
      </c>
      <c r="F42">
        <v>8</v>
      </c>
      <c r="G42" s="11">
        <f>_xlfn.IFS(expense_data_1[[#This Row],[Income/Expense]]="Expense",-expense_data_1[[#This Row],[Debit/Credit]],expense_data_1[[#This Row],[Income/Expense]]="Income",expense_data_1[[#This Row],[Debit/Credit]])</f>
        <v>-8</v>
      </c>
      <c r="H42">
        <f>_xlfn.IFS(expense_data_1[[#This Row],[Income/Expense]]="Expense",expense_data_1[[#This Row],[Debit/Credit]],expense_data_1[[#This Row],[Income/Expense]]="Income",0)</f>
        <v>8</v>
      </c>
      <c r="I42">
        <f>_xlfn.IFS(expense_data_1[[#This Row],[Income/Expense]]="Expense",0,expense_data_1[[#This Row],[Income/Expense]]="Income",expense_data_1[[#This Row],[Debit/Credit]])</f>
        <v>0</v>
      </c>
    </row>
    <row r="43" spans="1:9" s="8" customFormat="1" x14ac:dyDescent="0.3">
      <c r="A43" s="10">
        <v>44229.84375</v>
      </c>
      <c r="B43" t="s">
        <v>9</v>
      </c>
      <c r="C43" t="s">
        <v>10</v>
      </c>
      <c r="D43" t="s">
        <v>95</v>
      </c>
      <c r="E43" t="s">
        <v>12</v>
      </c>
      <c r="F43">
        <v>120</v>
      </c>
      <c r="G43" s="11">
        <f>_xlfn.IFS(expense_data_1[[#This Row],[Income/Expense]]="Expense",-expense_data_1[[#This Row],[Debit/Credit]],expense_data_1[[#This Row],[Income/Expense]]="Income",expense_data_1[[#This Row],[Debit/Credit]])</f>
        <v>-120</v>
      </c>
      <c r="H43">
        <f>_xlfn.IFS(expense_data_1[[#This Row],[Income/Expense]]="Expense",expense_data_1[[#This Row],[Debit/Credit]],expense_data_1[[#This Row],[Income/Expense]]="Income",0)</f>
        <v>120</v>
      </c>
      <c r="I43">
        <f>_xlfn.IFS(expense_data_1[[#This Row],[Income/Expense]]="Expense",0,expense_data_1[[#This Row],[Income/Expense]]="Income",expense_data_1[[#This Row],[Debit/Credit]])</f>
        <v>0</v>
      </c>
    </row>
    <row r="44" spans="1:9" s="8" customFormat="1" x14ac:dyDescent="0.3">
      <c r="A44" s="10">
        <v>44230.424305555556</v>
      </c>
      <c r="B44" t="s">
        <v>9</v>
      </c>
      <c r="C44" t="s">
        <v>10</v>
      </c>
      <c r="D44" t="s">
        <v>11</v>
      </c>
      <c r="E44" t="s">
        <v>12</v>
      </c>
      <c r="F44">
        <v>50</v>
      </c>
      <c r="G44" s="11">
        <f>_xlfn.IFS(expense_data_1[[#This Row],[Income/Expense]]="Expense",-expense_data_1[[#This Row],[Debit/Credit]],expense_data_1[[#This Row],[Income/Expense]]="Income",expense_data_1[[#This Row],[Debit/Credit]])</f>
        <v>-50</v>
      </c>
      <c r="H44">
        <f>_xlfn.IFS(expense_data_1[[#This Row],[Income/Expense]]="Expense",expense_data_1[[#This Row],[Debit/Credit]],expense_data_1[[#This Row],[Income/Expense]]="Income",0)</f>
        <v>50</v>
      </c>
      <c r="I44">
        <f>_xlfn.IFS(expense_data_1[[#This Row],[Income/Expense]]="Expense",0,expense_data_1[[#This Row],[Income/Expense]]="Income",expense_data_1[[#This Row],[Debit/Credit]])</f>
        <v>0</v>
      </c>
    </row>
    <row r="45" spans="1:9" s="8" customFormat="1" x14ac:dyDescent="0.3">
      <c r="A45" s="10">
        <v>44240.912499999999</v>
      </c>
      <c r="B45" t="s">
        <v>9</v>
      </c>
      <c r="C45" t="s">
        <v>347</v>
      </c>
      <c r="D45" t="s">
        <v>81</v>
      </c>
      <c r="E45" t="s">
        <v>12</v>
      </c>
      <c r="F45">
        <v>100</v>
      </c>
      <c r="G45" s="11">
        <f>_xlfn.IFS(expense_data_1[[#This Row],[Income/Expense]]="Expense",-expense_data_1[[#This Row],[Debit/Credit]],expense_data_1[[#This Row],[Income/Expense]]="Income",expense_data_1[[#This Row],[Debit/Credit]])</f>
        <v>-100</v>
      </c>
      <c r="H45">
        <f>_xlfn.IFS(expense_data_1[[#This Row],[Income/Expense]]="Expense",expense_data_1[[#This Row],[Debit/Credit]],expense_data_1[[#This Row],[Income/Expense]]="Income",0)</f>
        <v>100</v>
      </c>
      <c r="I45">
        <f>_xlfn.IFS(expense_data_1[[#This Row],[Income/Expense]]="Expense",0,expense_data_1[[#This Row],[Income/Expense]]="Income",expense_data_1[[#This Row],[Debit/Credit]])</f>
        <v>0</v>
      </c>
    </row>
    <row r="46" spans="1:9" s="8" customFormat="1" x14ac:dyDescent="0.3">
      <c r="A46" s="10">
        <v>44243.706250000003</v>
      </c>
      <c r="B46" t="s">
        <v>9</v>
      </c>
      <c r="C46" t="s">
        <v>10</v>
      </c>
      <c r="D46" t="s">
        <v>79</v>
      </c>
      <c r="E46" t="s">
        <v>12</v>
      </c>
      <c r="F46">
        <v>475</v>
      </c>
      <c r="G46" s="11">
        <f>_xlfn.IFS(expense_data_1[[#This Row],[Income/Expense]]="Expense",-expense_data_1[[#This Row],[Debit/Credit]],expense_data_1[[#This Row],[Income/Expense]]="Income",expense_data_1[[#This Row],[Debit/Credit]])</f>
        <v>-475</v>
      </c>
      <c r="H46">
        <f>_xlfn.IFS(expense_data_1[[#This Row],[Income/Expense]]="Expense",expense_data_1[[#This Row],[Debit/Credit]],expense_data_1[[#This Row],[Income/Expense]]="Income",0)</f>
        <v>475</v>
      </c>
      <c r="I46">
        <f>_xlfn.IFS(expense_data_1[[#This Row],[Income/Expense]]="Expense",0,expense_data_1[[#This Row],[Income/Expense]]="Income",expense_data_1[[#This Row],[Debit/Credit]])</f>
        <v>0</v>
      </c>
    </row>
    <row r="47" spans="1:9" s="8" customFormat="1" x14ac:dyDescent="0.3">
      <c r="A47" s="10">
        <v>44243.706250000003</v>
      </c>
      <c r="B47" t="s">
        <v>9</v>
      </c>
      <c r="C47" t="s">
        <v>10</v>
      </c>
      <c r="D47" t="s">
        <v>78</v>
      </c>
      <c r="E47" t="s">
        <v>12</v>
      </c>
      <c r="F47">
        <v>165</v>
      </c>
      <c r="G47" s="11">
        <f>_xlfn.IFS(expense_data_1[[#This Row],[Income/Expense]]="Expense",-expense_data_1[[#This Row],[Debit/Credit]],expense_data_1[[#This Row],[Income/Expense]]="Income",expense_data_1[[#This Row],[Debit/Credit]])</f>
        <v>-165</v>
      </c>
      <c r="H47">
        <f>_xlfn.IFS(expense_data_1[[#This Row],[Income/Expense]]="Expense",expense_data_1[[#This Row],[Debit/Credit]],expense_data_1[[#This Row],[Income/Expense]]="Income",0)</f>
        <v>165</v>
      </c>
      <c r="I47">
        <f>_xlfn.IFS(expense_data_1[[#This Row],[Income/Expense]]="Expense",0,expense_data_1[[#This Row],[Income/Expense]]="Income",expense_data_1[[#This Row],[Debit/Credit]])</f>
        <v>0</v>
      </c>
    </row>
    <row r="48" spans="1:9" s="8" customFormat="1" x14ac:dyDescent="0.3">
      <c r="A48" s="10">
        <v>44244.549305555556</v>
      </c>
      <c r="B48" t="s">
        <v>9</v>
      </c>
      <c r="C48" t="s">
        <v>10</v>
      </c>
      <c r="D48" t="s">
        <v>27</v>
      </c>
      <c r="E48" t="s">
        <v>12</v>
      </c>
      <c r="F48">
        <v>80</v>
      </c>
      <c r="G48" s="11">
        <f>_xlfn.IFS(expense_data_1[[#This Row],[Income/Expense]]="Expense",-expense_data_1[[#This Row],[Debit/Credit]],expense_data_1[[#This Row],[Income/Expense]]="Income",expense_data_1[[#This Row],[Debit/Credit]])</f>
        <v>-80</v>
      </c>
      <c r="H48">
        <f>_xlfn.IFS(expense_data_1[[#This Row],[Income/Expense]]="Expense",expense_data_1[[#This Row],[Debit/Credit]],expense_data_1[[#This Row],[Income/Expense]]="Income",0)</f>
        <v>80</v>
      </c>
      <c r="I48">
        <f>_xlfn.IFS(expense_data_1[[#This Row],[Income/Expense]]="Expense",0,expense_data_1[[#This Row],[Income/Expense]]="Income",expense_data_1[[#This Row],[Debit/Credit]])</f>
        <v>0</v>
      </c>
    </row>
    <row r="49" spans="1:9" s="8" customFormat="1" x14ac:dyDescent="0.3">
      <c r="A49" s="10">
        <v>44245.959027777775</v>
      </c>
      <c r="B49" t="s">
        <v>9</v>
      </c>
      <c r="C49" t="s">
        <v>10</v>
      </c>
      <c r="D49" t="s">
        <v>75</v>
      </c>
      <c r="E49" t="s">
        <v>12</v>
      </c>
      <c r="F49">
        <v>348</v>
      </c>
      <c r="G49" s="11">
        <f>_xlfn.IFS(expense_data_1[[#This Row],[Income/Expense]]="Expense",-expense_data_1[[#This Row],[Debit/Credit]],expense_data_1[[#This Row],[Income/Expense]]="Income",expense_data_1[[#This Row],[Debit/Credit]])</f>
        <v>-348</v>
      </c>
      <c r="H49">
        <f>_xlfn.IFS(expense_data_1[[#This Row],[Income/Expense]]="Expense",expense_data_1[[#This Row],[Debit/Credit]],expense_data_1[[#This Row],[Income/Expense]]="Income",0)</f>
        <v>348</v>
      </c>
      <c r="I49">
        <f>_xlfn.IFS(expense_data_1[[#This Row],[Income/Expense]]="Expense",0,expense_data_1[[#This Row],[Income/Expense]]="Income",expense_data_1[[#This Row],[Debit/Credit]])</f>
        <v>0</v>
      </c>
    </row>
    <row r="50" spans="1:9" s="8" customFormat="1" x14ac:dyDescent="0.3">
      <c r="A50" s="10">
        <v>44246.262499999997</v>
      </c>
      <c r="B50" t="s">
        <v>9</v>
      </c>
      <c r="C50" t="s">
        <v>16</v>
      </c>
      <c r="D50" t="s">
        <v>73</v>
      </c>
      <c r="E50" t="s">
        <v>12</v>
      </c>
      <c r="F50">
        <v>2709</v>
      </c>
      <c r="G50" s="11">
        <f>_xlfn.IFS(expense_data_1[[#This Row],[Income/Expense]]="Expense",-expense_data_1[[#This Row],[Debit/Credit]],expense_data_1[[#This Row],[Income/Expense]]="Income",expense_data_1[[#This Row],[Debit/Credit]])</f>
        <v>-2709</v>
      </c>
      <c r="H50">
        <f>_xlfn.IFS(expense_data_1[[#This Row],[Income/Expense]]="Expense",expense_data_1[[#This Row],[Debit/Credit]],expense_data_1[[#This Row],[Income/Expense]]="Income",0)</f>
        <v>2709</v>
      </c>
      <c r="I50">
        <f>_xlfn.IFS(expense_data_1[[#This Row],[Income/Expense]]="Expense",0,expense_data_1[[#This Row],[Income/Expense]]="Income",expense_data_1[[#This Row],[Debit/Credit]])</f>
        <v>0</v>
      </c>
    </row>
    <row r="51" spans="1:9" s="8" customFormat="1" x14ac:dyDescent="0.3">
      <c r="A51" s="10">
        <v>44246.268750000003</v>
      </c>
      <c r="B51" t="s">
        <v>9</v>
      </c>
      <c r="C51" t="s">
        <v>13</v>
      </c>
      <c r="D51" t="s">
        <v>71</v>
      </c>
      <c r="E51" t="s">
        <v>12</v>
      </c>
      <c r="F51">
        <v>50</v>
      </c>
      <c r="G51" s="11">
        <f>_xlfn.IFS(expense_data_1[[#This Row],[Income/Expense]]="Expense",-expense_data_1[[#This Row],[Debit/Credit]],expense_data_1[[#This Row],[Income/Expense]]="Income",expense_data_1[[#This Row],[Debit/Credit]])</f>
        <v>-50</v>
      </c>
      <c r="H51">
        <f>_xlfn.IFS(expense_data_1[[#This Row],[Income/Expense]]="Expense",expense_data_1[[#This Row],[Debit/Credit]],expense_data_1[[#This Row],[Income/Expense]]="Income",0)</f>
        <v>50</v>
      </c>
      <c r="I51">
        <f>_xlfn.IFS(expense_data_1[[#This Row],[Income/Expense]]="Expense",0,expense_data_1[[#This Row],[Income/Expense]]="Income",expense_data_1[[#This Row],[Debit/Credit]])</f>
        <v>0</v>
      </c>
    </row>
    <row r="52" spans="1:9" s="8" customFormat="1" x14ac:dyDescent="0.3">
      <c r="A52" s="10">
        <v>44246.351388888892</v>
      </c>
      <c r="B52" t="s">
        <v>9</v>
      </c>
      <c r="C52" t="s">
        <v>16</v>
      </c>
      <c r="D52" t="s">
        <v>17</v>
      </c>
      <c r="E52" t="s">
        <v>12</v>
      </c>
      <c r="F52">
        <v>60</v>
      </c>
      <c r="G52" s="11">
        <f>_xlfn.IFS(expense_data_1[[#This Row],[Income/Expense]]="Expense",-expense_data_1[[#This Row],[Debit/Credit]],expense_data_1[[#This Row],[Income/Expense]]="Income",expense_data_1[[#This Row],[Debit/Credit]])</f>
        <v>-60</v>
      </c>
      <c r="H52">
        <f>_xlfn.IFS(expense_data_1[[#This Row],[Income/Expense]]="Expense",expense_data_1[[#This Row],[Debit/Credit]],expense_data_1[[#This Row],[Income/Expense]]="Income",0)</f>
        <v>60</v>
      </c>
      <c r="I52">
        <f>_xlfn.IFS(expense_data_1[[#This Row],[Income/Expense]]="Expense",0,expense_data_1[[#This Row],[Income/Expense]]="Income",expense_data_1[[#This Row],[Debit/Credit]])</f>
        <v>0</v>
      </c>
    </row>
    <row r="53" spans="1:9" s="8" customFormat="1" x14ac:dyDescent="0.3">
      <c r="A53" s="10">
        <v>44246.899305555555</v>
      </c>
      <c r="B53" t="s">
        <v>9</v>
      </c>
      <c r="C53" t="s">
        <v>16</v>
      </c>
      <c r="D53" t="s">
        <v>65</v>
      </c>
      <c r="E53" t="s">
        <v>12</v>
      </c>
      <c r="F53">
        <v>1575</v>
      </c>
      <c r="G53" s="11">
        <f>_xlfn.IFS(expense_data_1[[#This Row],[Income/Expense]]="Expense",-expense_data_1[[#This Row],[Debit/Credit]],expense_data_1[[#This Row],[Income/Expense]]="Income",expense_data_1[[#This Row],[Debit/Credit]])</f>
        <v>-1575</v>
      </c>
      <c r="H53">
        <f>_xlfn.IFS(expense_data_1[[#This Row],[Income/Expense]]="Expense",expense_data_1[[#This Row],[Debit/Credit]],expense_data_1[[#This Row],[Income/Expense]]="Income",0)</f>
        <v>1575</v>
      </c>
      <c r="I53">
        <f>_xlfn.IFS(expense_data_1[[#This Row],[Income/Expense]]="Expense",0,expense_data_1[[#This Row],[Income/Expense]]="Income",expense_data_1[[#This Row],[Debit/Credit]])</f>
        <v>0</v>
      </c>
    </row>
    <row r="54" spans="1:9" s="8" customFormat="1" x14ac:dyDescent="0.3">
      <c r="A54" s="10">
        <v>44246.914583333331</v>
      </c>
      <c r="B54" t="s">
        <v>9</v>
      </c>
      <c r="C54" t="s">
        <v>10</v>
      </c>
      <c r="D54" t="s">
        <v>18</v>
      </c>
      <c r="E54" t="s">
        <v>12</v>
      </c>
      <c r="F54">
        <v>250</v>
      </c>
      <c r="G54" s="11">
        <f>_xlfn.IFS(expense_data_1[[#This Row],[Income/Expense]]="Expense",-expense_data_1[[#This Row],[Debit/Credit]],expense_data_1[[#This Row],[Income/Expense]]="Income",expense_data_1[[#This Row],[Debit/Credit]])</f>
        <v>-250</v>
      </c>
      <c r="H54">
        <f>_xlfn.IFS(expense_data_1[[#This Row],[Income/Expense]]="Expense",expense_data_1[[#This Row],[Debit/Credit]],expense_data_1[[#This Row],[Income/Expense]]="Income",0)</f>
        <v>250</v>
      </c>
      <c r="I54">
        <f>_xlfn.IFS(expense_data_1[[#This Row],[Income/Expense]]="Expense",0,expense_data_1[[#This Row],[Income/Expense]]="Income",expense_data_1[[#This Row],[Debit/Credit]])</f>
        <v>0</v>
      </c>
    </row>
    <row r="55" spans="1:9" s="8" customFormat="1" x14ac:dyDescent="0.3">
      <c r="A55" s="10">
        <v>44246.960416666669</v>
      </c>
      <c r="B55" t="s">
        <v>9</v>
      </c>
      <c r="C55" t="s">
        <v>10</v>
      </c>
      <c r="D55" t="s">
        <v>62</v>
      </c>
      <c r="E55" t="s">
        <v>12</v>
      </c>
      <c r="F55">
        <v>111</v>
      </c>
      <c r="G55" s="11">
        <f>_xlfn.IFS(expense_data_1[[#This Row],[Income/Expense]]="Expense",-expense_data_1[[#This Row],[Debit/Credit]],expense_data_1[[#This Row],[Income/Expense]]="Income",expense_data_1[[#This Row],[Debit/Credit]])</f>
        <v>-111</v>
      </c>
      <c r="H55">
        <f>_xlfn.IFS(expense_data_1[[#This Row],[Income/Expense]]="Expense",expense_data_1[[#This Row],[Debit/Credit]],expense_data_1[[#This Row],[Income/Expense]]="Income",0)</f>
        <v>111</v>
      </c>
      <c r="I55">
        <f>_xlfn.IFS(expense_data_1[[#This Row],[Income/Expense]]="Expense",0,expense_data_1[[#This Row],[Income/Expense]]="Income",expense_data_1[[#This Row],[Debit/Credit]])</f>
        <v>0</v>
      </c>
    </row>
    <row r="56" spans="1:9" s="8" customFormat="1" x14ac:dyDescent="0.3">
      <c r="A56" s="10">
        <v>44247.64166666667</v>
      </c>
      <c r="B56" t="s">
        <v>9</v>
      </c>
      <c r="C56" t="s">
        <v>10</v>
      </c>
      <c r="D56" t="s">
        <v>27</v>
      </c>
      <c r="E56" t="s">
        <v>12</v>
      </c>
      <c r="F56">
        <v>200</v>
      </c>
      <c r="G56" s="11">
        <f>_xlfn.IFS(expense_data_1[[#This Row],[Income/Expense]]="Expense",-expense_data_1[[#This Row],[Debit/Credit]],expense_data_1[[#This Row],[Income/Expense]]="Income",expense_data_1[[#This Row],[Debit/Credit]])</f>
        <v>-200</v>
      </c>
      <c r="H56">
        <f>_xlfn.IFS(expense_data_1[[#This Row],[Income/Expense]]="Expense",expense_data_1[[#This Row],[Debit/Credit]],expense_data_1[[#This Row],[Income/Expense]]="Income",0)</f>
        <v>200</v>
      </c>
      <c r="I56">
        <f>_xlfn.IFS(expense_data_1[[#This Row],[Income/Expense]]="Expense",0,expense_data_1[[#This Row],[Income/Expense]]="Income",expense_data_1[[#This Row],[Debit/Credit]])</f>
        <v>0</v>
      </c>
    </row>
    <row r="57" spans="1:9" s="8" customFormat="1" x14ac:dyDescent="0.3">
      <c r="A57" s="10">
        <v>44248.651388888888</v>
      </c>
      <c r="B57" t="s">
        <v>9</v>
      </c>
      <c r="C57" t="s">
        <v>16</v>
      </c>
      <c r="D57" t="s">
        <v>59</v>
      </c>
      <c r="E57" t="s">
        <v>12</v>
      </c>
      <c r="F57">
        <v>201.8</v>
      </c>
      <c r="G57" s="11">
        <f>_xlfn.IFS(expense_data_1[[#This Row],[Income/Expense]]="Expense",-expense_data_1[[#This Row],[Debit/Credit]],expense_data_1[[#This Row],[Income/Expense]]="Income",expense_data_1[[#This Row],[Debit/Credit]])</f>
        <v>-201.8</v>
      </c>
      <c r="H57">
        <f>_xlfn.IFS(expense_data_1[[#This Row],[Income/Expense]]="Expense",expense_data_1[[#This Row],[Debit/Credit]],expense_data_1[[#This Row],[Income/Expense]]="Income",0)</f>
        <v>201.8</v>
      </c>
      <c r="I57">
        <f>_xlfn.IFS(expense_data_1[[#This Row],[Income/Expense]]="Expense",0,expense_data_1[[#This Row],[Income/Expense]]="Income",expense_data_1[[#This Row],[Debit/Credit]])</f>
        <v>0</v>
      </c>
    </row>
    <row r="58" spans="1:9" s="8" customFormat="1" x14ac:dyDescent="0.3">
      <c r="A58" s="10">
        <v>44248.652777777781</v>
      </c>
      <c r="B58" t="s">
        <v>9</v>
      </c>
      <c r="C58" t="s">
        <v>38</v>
      </c>
      <c r="D58" t="s">
        <v>57</v>
      </c>
      <c r="E58" t="s">
        <v>12</v>
      </c>
      <c r="F58">
        <v>3336</v>
      </c>
      <c r="G58" s="11">
        <f>_xlfn.IFS(expense_data_1[[#This Row],[Income/Expense]]="Expense",-expense_data_1[[#This Row],[Debit/Credit]],expense_data_1[[#This Row],[Income/Expense]]="Income",expense_data_1[[#This Row],[Debit/Credit]])</f>
        <v>-3336</v>
      </c>
      <c r="H58">
        <f>_xlfn.IFS(expense_data_1[[#This Row],[Income/Expense]]="Expense",expense_data_1[[#This Row],[Debit/Credit]],expense_data_1[[#This Row],[Income/Expense]]="Income",0)</f>
        <v>3336</v>
      </c>
      <c r="I58">
        <f>_xlfn.IFS(expense_data_1[[#This Row],[Income/Expense]]="Expense",0,expense_data_1[[#This Row],[Income/Expense]]="Income",expense_data_1[[#This Row],[Debit/Credit]])</f>
        <v>0</v>
      </c>
    </row>
    <row r="59" spans="1:9" s="8" customFormat="1" x14ac:dyDescent="0.3">
      <c r="A59" s="10">
        <v>44248.927083333336</v>
      </c>
      <c r="B59" t="s">
        <v>9</v>
      </c>
      <c r="C59" t="s">
        <v>16</v>
      </c>
      <c r="D59" t="s">
        <v>53</v>
      </c>
      <c r="E59" t="s">
        <v>12</v>
      </c>
      <c r="F59">
        <v>1300</v>
      </c>
      <c r="G59" s="11">
        <f>_xlfn.IFS(expense_data_1[[#This Row],[Income/Expense]]="Expense",-expense_data_1[[#This Row],[Debit/Credit]],expense_data_1[[#This Row],[Income/Expense]]="Income",expense_data_1[[#This Row],[Debit/Credit]])</f>
        <v>-1300</v>
      </c>
      <c r="H59">
        <f>_xlfn.IFS(expense_data_1[[#This Row],[Income/Expense]]="Expense",expense_data_1[[#This Row],[Debit/Credit]],expense_data_1[[#This Row],[Income/Expense]]="Income",0)</f>
        <v>1300</v>
      </c>
      <c r="I59">
        <f>_xlfn.IFS(expense_data_1[[#This Row],[Income/Expense]]="Expense",0,expense_data_1[[#This Row],[Income/Expense]]="Income",expense_data_1[[#This Row],[Debit/Credit]])</f>
        <v>0</v>
      </c>
    </row>
    <row r="60" spans="1:9" s="8" customFormat="1" x14ac:dyDescent="0.3">
      <c r="A60" s="10">
        <v>44250.67083333333</v>
      </c>
      <c r="B60" t="s">
        <v>9</v>
      </c>
      <c r="C60" t="s">
        <v>10</v>
      </c>
      <c r="D60" t="s">
        <v>47</v>
      </c>
      <c r="E60" t="s">
        <v>12</v>
      </c>
      <c r="F60">
        <v>83</v>
      </c>
      <c r="G60" s="11">
        <f>_xlfn.IFS(expense_data_1[[#This Row],[Income/Expense]]="Expense",-expense_data_1[[#This Row],[Debit/Credit]],expense_data_1[[#This Row],[Income/Expense]]="Income",expense_data_1[[#This Row],[Debit/Credit]])</f>
        <v>-83</v>
      </c>
      <c r="H60">
        <f>_xlfn.IFS(expense_data_1[[#This Row],[Income/Expense]]="Expense",expense_data_1[[#This Row],[Debit/Credit]],expense_data_1[[#This Row],[Income/Expense]]="Income",0)</f>
        <v>83</v>
      </c>
      <c r="I60">
        <f>_xlfn.IFS(expense_data_1[[#This Row],[Income/Expense]]="Expense",0,expense_data_1[[#This Row],[Income/Expense]]="Income",expense_data_1[[#This Row],[Debit/Credit]])</f>
        <v>0</v>
      </c>
    </row>
    <row r="61" spans="1:9" s="8" customFormat="1" x14ac:dyDescent="0.3">
      <c r="A61" s="10">
        <v>44250.732638888891</v>
      </c>
      <c r="B61" t="s">
        <v>9</v>
      </c>
      <c r="C61" t="s">
        <v>44</v>
      </c>
      <c r="D61" t="s">
        <v>45</v>
      </c>
      <c r="E61" t="s">
        <v>12</v>
      </c>
      <c r="F61">
        <v>3999</v>
      </c>
      <c r="G61" s="11">
        <f>_xlfn.IFS(expense_data_1[[#This Row],[Income/Expense]]="Expense",-expense_data_1[[#This Row],[Debit/Credit]],expense_data_1[[#This Row],[Income/Expense]]="Income",expense_data_1[[#This Row],[Debit/Credit]])</f>
        <v>-3999</v>
      </c>
      <c r="H61">
        <f>_xlfn.IFS(expense_data_1[[#This Row],[Income/Expense]]="Expense",expense_data_1[[#This Row],[Debit/Credit]],expense_data_1[[#This Row],[Income/Expense]]="Income",0)</f>
        <v>3999</v>
      </c>
      <c r="I61">
        <f>_xlfn.IFS(expense_data_1[[#This Row],[Income/Expense]]="Expense",0,expense_data_1[[#This Row],[Income/Expense]]="Income",expense_data_1[[#This Row],[Debit/Credit]])</f>
        <v>0</v>
      </c>
    </row>
    <row r="62" spans="1:9" s="8" customFormat="1" x14ac:dyDescent="0.3">
      <c r="A62" s="10">
        <v>44251.931250000001</v>
      </c>
      <c r="B62" t="s">
        <v>9</v>
      </c>
      <c r="C62" t="s">
        <v>10</v>
      </c>
      <c r="D62" t="s">
        <v>40</v>
      </c>
      <c r="E62" t="s">
        <v>12</v>
      </c>
      <c r="F62">
        <v>289</v>
      </c>
      <c r="G62" s="11">
        <f>_xlfn.IFS(expense_data_1[[#This Row],[Income/Expense]]="Expense",-expense_data_1[[#This Row],[Debit/Credit]],expense_data_1[[#This Row],[Income/Expense]]="Income",expense_data_1[[#This Row],[Debit/Credit]])</f>
        <v>-289</v>
      </c>
      <c r="H62">
        <f>_xlfn.IFS(expense_data_1[[#This Row],[Income/Expense]]="Expense",expense_data_1[[#This Row],[Debit/Credit]],expense_data_1[[#This Row],[Income/Expense]]="Income",0)</f>
        <v>289</v>
      </c>
      <c r="I62">
        <f>_xlfn.IFS(expense_data_1[[#This Row],[Income/Expense]]="Expense",0,expense_data_1[[#This Row],[Income/Expense]]="Income",expense_data_1[[#This Row],[Debit/Credit]])</f>
        <v>0</v>
      </c>
    </row>
    <row r="63" spans="1:9" s="8" customFormat="1" x14ac:dyDescent="0.3">
      <c r="A63" s="10">
        <v>44253.068749999999</v>
      </c>
      <c r="B63" t="s">
        <v>9</v>
      </c>
      <c r="C63" t="s">
        <v>10</v>
      </c>
      <c r="D63" t="s">
        <v>35</v>
      </c>
      <c r="E63" t="s">
        <v>12</v>
      </c>
      <c r="F63">
        <v>84</v>
      </c>
      <c r="G63" s="11">
        <f>_xlfn.IFS(expense_data_1[[#This Row],[Income/Expense]]="Expense",-expense_data_1[[#This Row],[Debit/Credit]],expense_data_1[[#This Row],[Income/Expense]]="Income",expense_data_1[[#This Row],[Debit/Credit]])</f>
        <v>-84</v>
      </c>
      <c r="H63">
        <f>_xlfn.IFS(expense_data_1[[#This Row],[Income/Expense]]="Expense",expense_data_1[[#This Row],[Debit/Credit]],expense_data_1[[#This Row],[Income/Expense]]="Income",0)</f>
        <v>84</v>
      </c>
      <c r="I63">
        <f>_xlfn.IFS(expense_data_1[[#This Row],[Income/Expense]]="Expense",0,expense_data_1[[#This Row],[Income/Expense]]="Income",expense_data_1[[#This Row],[Debit/Credit]])</f>
        <v>0</v>
      </c>
    </row>
    <row r="64" spans="1:9" x14ac:dyDescent="0.3">
      <c r="A64" s="10">
        <v>44253.734027777777</v>
      </c>
      <c r="B64" t="s">
        <v>9</v>
      </c>
      <c r="C64" t="s">
        <v>13</v>
      </c>
      <c r="D64" t="s">
        <v>30</v>
      </c>
      <c r="E64" t="s">
        <v>12</v>
      </c>
      <c r="F64">
        <v>100</v>
      </c>
      <c r="G64" s="11">
        <f>_xlfn.IFS(expense_data_1[[#This Row],[Income/Expense]]="Expense",-expense_data_1[[#This Row],[Debit/Credit]],expense_data_1[[#This Row],[Income/Expense]]="Income",expense_data_1[[#This Row],[Debit/Credit]])</f>
        <v>-100</v>
      </c>
      <c r="H64">
        <f>_xlfn.IFS(expense_data_1[[#This Row],[Income/Expense]]="Expense",expense_data_1[[#This Row],[Debit/Credit]],expense_data_1[[#This Row],[Income/Expense]]="Income",0)</f>
        <v>100</v>
      </c>
      <c r="I64">
        <f>_xlfn.IFS(expense_data_1[[#This Row],[Income/Expense]]="Expense",0,expense_data_1[[#This Row],[Income/Expense]]="Income",expense_data_1[[#This Row],[Debit/Credit]])</f>
        <v>0</v>
      </c>
    </row>
    <row r="65" spans="1:9" x14ac:dyDescent="0.3">
      <c r="A65" s="10">
        <v>44254.645138888889</v>
      </c>
      <c r="B65" t="s">
        <v>9</v>
      </c>
      <c r="C65" t="s">
        <v>10</v>
      </c>
      <c r="D65" t="s">
        <v>27</v>
      </c>
      <c r="E65" t="s">
        <v>12</v>
      </c>
      <c r="F65">
        <v>243</v>
      </c>
      <c r="G65" s="11">
        <f>_xlfn.IFS(expense_data_1[[#This Row],[Income/Expense]]="Expense",-expense_data_1[[#This Row],[Debit/Credit]],expense_data_1[[#This Row],[Income/Expense]]="Income",expense_data_1[[#This Row],[Debit/Credit]])</f>
        <v>-243</v>
      </c>
      <c r="H65">
        <f>_xlfn.IFS(expense_data_1[[#This Row],[Income/Expense]]="Expense",expense_data_1[[#This Row],[Debit/Credit]],expense_data_1[[#This Row],[Income/Expense]]="Income",0)</f>
        <v>243</v>
      </c>
      <c r="I65">
        <f>_xlfn.IFS(expense_data_1[[#This Row],[Income/Expense]]="Expense",0,expense_data_1[[#This Row],[Income/Expense]]="Income",expense_data_1[[#This Row],[Debit/Credit]])</f>
        <v>0</v>
      </c>
    </row>
    <row r="66" spans="1:9" x14ac:dyDescent="0.3">
      <c r="A66" s="10">
        <v>44255.489583333336</v>
      </c>
      <c r="B66" t="s">
        <v>9</v>
      </c>
      <c r="C66" t="s">
        <v>348</v>
      </c>
      <c r="D66" t="s">
        <v>349</v>
      </c>
      <c r="E66" t="s">
        <v>20</v>
      </c>
      <c r="F66">
        <v>55000</v>
      </c>
      <c r="G66" s="11">
        <f>_xlfn.IFS(expense_data_1[[#This Row],[Income/Expense]]="Expense",-expense_data_1[[#This Row],[Debit/Credit]],expense_data_1[[#This Row],[Income/Expense]]="Income",expense_data_1[[#This Row],[Debit/Credit]])</f>
        <v>55000</v>
      </c>
      <c r="H66">
        <f>_xlfn.IFS(expense_data_1[[#This Row],[Income/Expense]]="Expense",expense_data_1[[#This Row],[Debit/Credit]],expense_data_1[[#This Row],[Income/Expense]]="Income",0)</f>
        <v>0</v>
      </c>
      <c r="I66">
        <f>_xlfn.IFS(expense_data_1[[#This Row],[Income/Expense]]="Expense",0,expense_data_1[[#This Row],[Income/Expense]]="Income",expense_data_1[[#This Row],[Debit/Credit]])</f>
        <v>55000</v>
      </c>
    </row>
    <row r="67" spans="1:9" x14ac:dyDescent="0.3">
      <c r="A67" s="10">
        <v>44255.49722222222</v>
      </c>
      <c r="B67" t="s">
        <v>9</v>
      </c>
      <c r="C67" t="s">
        <v>10</v>
      </c>
      <c r="D67" t="s">
        <v>23</v>
      </c>
      <c r="E67" t="s">
        <v>12</v>
      </c>
      <c r="F67">
        <v>339.15</v>
      </c>
      <c r="G67" s="11">
        <f>_xlfn.IFS(expense_data_1[[#This Row],[Income/Expense]]="Expense",-expense_data_1[[#This Row],[Debit/Credit]],expense_data_1[[#This Row],[Income/Expense]]="Income",expense_data_1[[#This Row],[Debit/Credit]])</f>
        <v>-339.15</v>
      </c>
      <c r="H67">
        <f>_xlfn.IFS(expense_data_1[[#This Row],[Income/Expense]]="Expense",expense_data_1[[#This Row],[Debit/Credit]],expense_data_1[[#This Row],[Income/Expense]]="Income",0)</f>
        <v>339.15</v>
      </c>
      <c r="I67">
        <f>_xlfn.IFS(expense_data_1[[#This Row],[Income/Expense]]="Expense",0,expense_data_1[[#This Row],[Income/Expense]]="Income",expense_data_1[[#This Row],[Debit/Credit]])</f>
        <v>0</v>
      </c>
    </row>
    <row r="68" spans="1:9" x14ac:dyDescent="0.3">
      <c r="A68" s="10">
        <v>44256.604166666664</v>
      </c>
      <c r="B68" t="s">
        <v>9</v>
      </c>
      <c r="C68" t="s">
        <v>13</v>
      </c>
      <c r="D68" t="s">
        <v>195</v>
      </c>
      <c r="E68" t="s">
        <v>20</v>
      </c>
      <c r="F68">
        <v>300</v>
      </c>
      <c r="G68" s="11">
        <f>_xlfn.IFS(expense_data_1[[#This Row],[Income/Expense]]="Expense",-expense_data_1[[#This Row],[Debit/Credit]],expense_data_1[[#This Row],[Income/Expense]]="Income",expense_data_1[[#This Row],[Debit/Credit]])</f>
        <v>300</v>
      </c>
      <c r="H68">
        <f>_xlfn.IFS(expense_data_1[[#This Row],[Income/Expense]]="Expense",expense_data_1[[#This Row],[Debit/Credit]],expense_data_1[[#This Row],[Income/Expense]]="Income",0)</f>
        <v>0</v>
      </c>
      <c r="I68">
        <f>_xlfn.IFS(expense_data_1[[#This Row],[Income/Expense]]="Expense",0,expense_data_1[[#This Row],[Income/Expense]]="Income",expense_data_1[[#This Row],[Debit/Credit]])</f>
        <v>300</v>
      </c>
    </row>
    <row r="69" spans="1:9" x14ac:dyDescent="0.3">
      <c r="A69" s="10">
        <v>44256.604861111111</v>
      </c>
      <c r="B69" t="s">
        <v>9</v>
      </c>
      <c r="C69" t="s">
        <v>10</v>
      </c>
      <c r="D69" t="s">
        <v>194</v>
      </c>
      <c r="E69" t="s">
        <v>12</v>
      </c>
      <c r="F69">
        <v>300</v>
      </c>
      <c r="G69" s="11">
        <f>_xlfn.IFS(expense_data_1[[#This Row],[Income/Expense]]="Expense",-expense_data_1[[#This Row],[Debit/Credit]],expense_data_1[[#This Row],[Income/Expense]]="Income",expense_data_1[[#This Row],[Debit/Credit]])</f>
        <v>-300</v>
      </c>
      <c r="H69">
        <f>_xlfn.IFS(expense_data_1[[#This Row],[Income/Expense]]="Expense",expense_data_1[[#This Row],[Debit/Credit]],expense_data_1[[#This Row],[Income/Expense]]="Income",0)</f>
        <v>300</v>
      </c>
      <c r="I69">
        <f>_xlfn.IFS(expense_data_1[[#This Row],[Income/Expense]]="Expense",0,expense_data_1[[#This Row],[Income/Expense]]="Income",expense_data_1[[#This Row],[Debit/Credit]])</f>
        <v>0</v>
      </c>
    </row>
    <row r="70" spans="1:9" x14ac:dyDescent="0.3">
      <c r="A70" s="10">
        <v>44256.882638888892</v>
      </c>
      <c r="B70" t="s">
        <v>9</v>
      </c>
      <c r="C70" t="s">
        <v>13</v>
      </c>
      <c r="D70" t="s">
        <v>193</v>
      </c>
      <c r="E70" t="s">
        <v>20</v>
      </c>
      <c r="F70">
        <v>1140</v>
      </c>
      <c r="G70" s="11">
        <f>_xlfn.IFS(expense_data_1[[#This Row],[Income/Expense]]="Expense",-expense_data_1[[#This Row],[Debit/Credit]],expense_data_1[[#This Row],[Income/Expense]]="Income",expense_data_1[[#This Row],[Debit/Credit]])</f>
        <v>1140</v>
      </c>
      <c r="H70">
        <f>_xlfn.IFS(expense_data_1[[#This Row],[Income/Expense]]="Expense",expense_data_1[[#This Row],[Debit/Credit]],expense_data_1[[#This Row],[Income/Expense]]="Income",0)</f>
        <v>0</v>
      </c>
      <c r="I70">
        <f>_xlfn.IFS(expense_data_1[[#This Row],[Income/Expense]]="Expense",0,expense_data_1[[#This Row],[Income/Expense]]="Income",expense_data_1[[#This Row],[Debit/Credit]])</f>
        <v>1140</v>
      </c>
    </row>
    <row r="71" spans="1:9" x14ac:dyDescent="0.3">
      <c r="A71" s="10">
        <v>44256.912499999999</v>
      </c>
      <c r="B71" t="s">
        <v>9</v>
      </c>
      <c r="C71" t="s">
        <v>13</v>
      </c>
      <c r="D71" t="s">
        <v>191</v>
      </c>
      <c r="E71" t="s">
        <v>20</v>
      </c>
      <c r="F71">
        <v>201</v>
      </c>
      <c r="G71" s="11">
        <f>_xlfn.IFS(expense_data_1[[#This Row],[Income/Expense]]="Expense",-expense_data_1[[#This Row],[Debit/Credit]],expense_data_1[[#This Row],[Income/Expense]]="Income",expense_data_1[[#This Row],[Debit/Credit]])</f>
        <v>201</v>
      </c>
      <c r="H71">
        <f>_xlfn.IFS(expense_data_1[[#This Row],[Income/Expense]]="Expense",expense_data_1[[#This Row],[Debit/Credit]],expense_data_1[[#This Row],[Income/Expense]]="Income",0)</f>
        <v>0</v>
      </c>
      <c r="I71">
        <f>_xlfn.IFS(expense_data_1[[#This Row],[Income/Expense]]="Expense",0,expense_data_1[[#This Row],[Income/Expense]]="Income",expense_data_1[[#This Row],[Debit/Credit]])</f>
        <v>201</v>
      </c>
    </row>
    <row r="72" spans="1:9" x14ac:dyDescent="0.3">
      <c r="A72" s="10">
        <v>44256.927083333336</v>
      </c>
      <c r="B72" t="s">
        <v>9</v>
      </c>
      <c r="C72" t="s">
        <v>10</v>
      </c>
      <c r="D72" t="s">
        <v>190</v>
      </c>
      <c r="E72" t="s">
        <v>12</v>
      </c>
      <c r="F72">
        <v>10</v>
      </c>
      <c r="G72" s="11">
        <f>_xlfn.IFS(expense_data_1[[#This Row],[Income/Expense]]="Expense",-expense_data_1[[#This Row],[Debit/Credit]],expense_data_1[[#This Row],[Income/Expense]]="Income",expense_data_1[[#This Row],[Debit/Credit]])</f>
        <v>-10</v>
      </c>
      <c r="H72">
        <f>_xlfn.IFS(expense_data_1[[#This Row],[Income/Expense]]="Expense",expense_data_1[[#This Row],[Debit/Credit]],expense_data_1[[#This Row],[Income/Expense]]="Income",0)</f>
        <v>10</v>
      </c>
      <c r="I72">
        <f>_xlfn.IFS(expense_data_1[[#This Row],[Income/Expense]]="Expense",0,expense_data_1[[#This Row],[Income/Expense]]="Income",expense_data_1[[#This Row],[Debit/Credit]])</f>
        <v>0</v>
      </c>
    </row>
    <row r="73" spans="1:9" x14ac:dyDescent="0.3">
      <c r="A73" s="10">
        <v>44257.374305555553</v>
      </c>
      <c r="B73" t="s">
        <v>9</v>
      </c>
      <c r="C73" t="s">
        <v>13</v>
      </c>
      <c r="D73" t="s">
        <v>94</v>
      </c>
      <c r="E73" t="s">
        <v>12</v>
      </c>
      <c r="F73">
        <v>150</v>
      </c>
      <c r="G73" s="11">
        <f>_xlfn.IFS(expense_data_1[[#This Row],[Income/Expense]]="Expense",-expense_data_1[[#This Row],[Debit/Credit]],expense_data_1[[#This Row],[Income/Expense]]="Income",expense_data_1[[#This Row],[Debit/Credit]])</f>
        <v>-150</v>
      </c>
      <c r="H73">
        <f>_xlfn.IFS(expense_data_1[[#This Row],[Income/Expense]]="Expense",expense_data_1[[#This Row],[Debit/Credit]],expense_data_1[[#This Row],[Income/Expense]]="Income",0)</f>
        <v>150</v>
      </c>
      <c r="I73">
        <f>_xlfn.IFS(expense_data_1[[#This Row],[Income/Expense]]="Expense",0,expense_data_1[[#This Row],[Income/Expense]]="Income",expense_data_1[[#This Row],[Debit/Credit]])</f>
        <v>0</v>
      </c>
    </row>
    <row r="74" spans="1:9" x14ac:dyDescent="0.3">
      <c r="A74" s="10">
        <v>44257.620138888888</v>
      </c>
      <c r="B74" t="s">
        <v>9</v>
      </c>
      <c r="C74" t="s">
        <v>10</v>
      </c>
      <c r="D74" t="s">
        <v>93</v>
      </c>
      <c r="E74" t="s">
        <v>12</v>
      </c>
      <c r="F74">
        <v>50</v>
      </c>
      <c r="G74" s="11">
        <f>_xlfn.IFS(expense_data_1[[#This Row],[Income/Expense]]="Expense",-expense_data_1[[#This Row],[Debit/Credit]],expense_data_1[[#This Row],[Income/Expense]]="Income",expense_data_1[[#This Row],[Debit/Credit]])</f>
        <v>-50</v>
      </c>
      <c r="H74">
        <f>_xlfn.IFS(expense_data_1[[#This Row],[Income/Expense]]="Expense",expense_data_1[[#This Row],[Debit/Credit]],expense_data_1[[#This Row],[Income/Expense]]="Income",0)</f>
        <v>50</v>
      </c>
      <c r="I74">
        <f>_xlfn.IFS(expense_data_1[[#This Row],[Income/Expense]]="Expense",0,expense_data_1[[#This Row],[Income/Expense]]="Income",expense_data_1[[#This Row],[Debit/Credit]])</f>
        <v>0</v>
      </c>
    </row>
    <row r="75" spans="1:9" x14ac:dyDescent="0.3">
      <c r="A75" s="10">
        <v>44270.886805555558</v>
      </c>
      <c r="B75" t="s">
        <v>9</v>
      </c>
      <c r="C75" t="s">
        <v>16</v>
      </c>
      <c r="D75" t="s">
        <v>154</v>
      </c>
      <c r="E75" t="s">
        <v>12</v>
      </c>
      <c r="F75">
        <v>1365</v>
      </c>
      <c r="G75" s="11">
        <f>_xlfn.IFS(expense_data_1[[#This Row],[Income/Expense]]="Expense",-expense_data_1[[#This Row],[Debit/Credit]],expense_data_1[[#This Row],[Income/Expense]]="Income",expense_data_1[[#This Row],[Debit/Credit]])</f>
        <v>-1365</v>
      </c>
      <c r="H75">
        <f>_xlfn.IFS(expense_data_1[[#This Row],[Income/Expense]]="Expense",expense_data_1[[#This Row],[Debit/Credit]],expense_data_1[[#This Row],[Income/Expense]]="Income",0)</f>
        <v>1365</v>
      </c>
      <c r="I75">
        <f>_xlfn.IFS(expense_data_1[[#This Row],[Income/Expense]]="Expense",0,expense_data_1[[#This Row],[Income/Expense]]="Income",expense_data_1[[#This Row],[Debit/Credit]])</f>
        <v>0</v>
      </c>
    </row>
    <row r="76" spans="1:9" x14ac:dyDescent="0.3">
      <c r="A76" s="10">
        <v>44276.883333333331</v>
      </c>
      <c r="B76" t="s">
        <v>9</v>
      </c>
      <c r="C76" t="s">
        <v>348</v>
      </c>
      <c r="D76" t="s">
        <v>349</v>
      </c>
      <c r="E76" t="s">
        <v>20</v>
      </c>
      <c r="F76">
        <v>55000</v>
      </c>
      <c r="G76" s="11">
        <f>_xlfn.IFS(expense_data_1[[#This Row],[Income/Expense]]="Expense",-expense_data_1[[#This Row],[Debit/Credit]],expense_data_1[[#This Row],[Income/Expense]]="Income",expense_data_1[[#This Row],[Debit/Credit]])</f>
        <v>55000</v>
      </c>
      <c r="H76">
        <f>_xlfn.IFS(expense_data_1[[#This Row],[Income/Expense]]="Expense",expense_data_1[[#This Row],[Debit/Credit]],expense_data_1[[#This Row],[Income/Expense]]="Income",0)</f>
        <v>0</v>
      </c>
      <c r="I76">
        <f>_xlfn.IFS(expense_data_1[[#This Row],[Income/Expense]]="Expense",0,expense_data_1[[#This Row],[Income/Expense]]="Income",expense_data_1[[#This Row],[Debit/Credit]])</f>
        <v>55000</v>
      </c>
    </row>
    <row r="77" spans="1:9" x14ac:dyDescent="0.3">
      <c r="A77" s="10">
        <v>44277.272916666669</v>
      </c>
      <c r="B77" t="s">
        <v>9</v>
      </c>
      <c r="C77" t="s">
        <v>38</v>
      </c>
      <c r="D77" t="s">
        <v>57</v>
      </c>
      <c r="E77" t="s">
        <v>12</v>
      </c>
      <c r="F77">
        <v>5120</v>
      </c>
      <c r="G77" s="11">
        <f>_xlfn.IFS(expense_data_1[[#This Row],[Income/Expense]]="Expense",-expense_data_1[[#This Row],[Debit/Credit]],expense_data_1[[#This Row],[Income/Expense]]="Income",expense_data_1[[#This Row],[Debit/Credit]])</f>
        <v>-5120</v>
      </c>
      <c r="H77">
        <f>_xlfn.IFS(expense_data_1[[#This Row],[Income/Expense]]="Expense",expense_data_1[[#This Row],[Debit/Credit]],expense_data_1[[#This Row],[Income/Expense]]="Income",0)</f>
        <v>5120</v>
      </c>
      <c r="I77">
        <f>_xlfn.IFS(expense_data_1[[#This Row],[Income/Expense]]="Expense",0,expense_data_1[[#This Row],[Income/Expense]]="Income",expense_data_1[[#This Row],[Debit/Credit]])</f>
        <v>0</v>
      </c>
    </row>
    <row r="78" spans="1:9" x14ac:dyDescent="0.3">
      <c r="A78" s="10">
        <v>44278.526388888888</v>
      </c>
      <c r="B78" t="s">
        <v>9</v>
      </c>
      <c r="C78" t="s">
        <v>44</v>
      </c>
      <c r="D78" t="s">
        <v>49</v>
      </c>
      <c r="E78" t="s">
        <v>12</v>
      </c>
      <c r="F78">
        <v>3997</v>
      </c>
      <c r="G78" s="11">
        <f>_xlfn.IFS(expense_data_1[[#This Row],[Income/Expense]]="Expense",-expense_data_1[[#This Row],[Debit/Credit]],expense_data_1[[#This Row],[Income/Expense]]="Income",expense_data_1[[#This Row],[Debit/Credit]])</f>
        <v>-3997</v>
      </c>
      <c r="H78">
        <f>_xlfn.IFS(expense_data_1[[#This Row],[Income/Expense]]="Expense",expense_data_1[[#This Row],[Debit/Credit]],expense_data_1[[#This Row],[Income/Expense]]="Income",0)</f>
        <v>3997</v>
      </c>
      <c r="I78">
        <f>_xlfn.IFS(expense_data_1[[#This Row],[Income/Expense]]="Expense",0,expense_data_1[[#This Row],[Income/Expense]]="Income",expense_data_1[[#This Row],[Debit/Credit]])</f>
        <v>0</v>
      </c>
    </row>
    <row r="79" spans="1:9" x14ac:dyDescent="0.3">
      <c r="A79" s="10">
        <v>44286.351388888892</v>
      </c>
      <c r="B79" t="s">
        <v>9</v>
      </c>
      <c r="C79" t="s">
        <v>16</v>
      </c>
      <c r="D79" t="s">
        <v>101</v>
      </c>
      <c r="E79" t="s">
        <v>12</v>
      </c>
      <c r="F79">
        <v>153</v>
      </c>
      <c r="G79" s="11">
        <f>_xlfn.IFS(expense_data_1[[#This Row],[Income/Expense]]="Expense",-expense_data_1[[#This Row],[Debit/Credit]],expense_data_1[[#This Row],[Income/Expense]]="Income",expense_data_1[[#This Row],[Debit/Credit]])</f>
        <v>-153</v>
      </c>
      <c r="H79">
        <f>_xlfn.IFS(expense_data_1[[#This Row],[Income/Expense]]="Expense",expense_data_1[[#This Row],[Debit/Credit]],expense_data_1[[#This Row],[Income/Expense]]="Income",0)</f>
        <v>153</v>
      </c>
      <c r="I79">
        <f>_xlfn.IFS(expense_data_1[[#This Row],[Income/Expense]]="Expense",0,expense_data_1[[#This Row],[Income/Expense]]="Income",expense_data_1[[#This Row],[Debit/Credit]])</f>
        <v>0</v>
      </c>
    </row>
    <row r="80" spans="1:9" x14ac:dyDescent="0.3">
      <c r="A80" s="10">
        <v>44287.331944444442</v>
      </c>
      <c r="B80" t="s">
        <v>9</v>
      </c>
      <c r="C80" t="s">
        <v>10</v>
      </c>
      <c r="D80" t="s">
        <v>189</v>
      </c>
      <c r="E80" t="s">
        <v>12</v>
      </c>
      <c r="F80">
        <v>107</v>
      </c>
      <c r="G80" s="11">
        <f>_xlfn.IFS(expense_data_1[[#This Row],[Income/Expense]]="Expense",-expense_data_1[[#This Row],[Debit/Credit]],expense_data_1[[#This Row],[Income/Expense]]="Income",expense_data_1[[#This Row],[Debit/Credit]])</f>
        <v>-107</v>
      </c>
      <c r="H80">
        <f>_xlfn.IFS(expense_data_1[[#This Row],[Income/Expense]]="Expense",expense_data_1[[#This Row],[Debit/Credit]],expense_data_1[[#This Row],[Income/Expense]]="Income",0)</f>
        <v>107</v>
      </c>
      <c r="I80">
        <f>_xlfn.IFS(expense_data_1[[#This Row],[Income/Expense]]="Expense",0,expense_data_1[[#This Row],[Income/Expense]]="Income",expense_data_1[[#This Row],[Debit/Credit]])</f>
        <v>0</v>
      </c>
    </row>
    <row r="81" spans="1:9" x14ac:dyDescent="0.3">
      <c r="A81" s="10">
        <v>44287.334027777775</v>
      </c>
      <c r="B81" t="s">
        <v>9</v>
      </c>
      <c r="C81" t="s">
        <v>13</v>
      </c>
      <c r="D81" t="s">
        <v>99</v>
      </c>
      <c r="E81" t="s">
        <v>12</v>
      </c>
      <c r="F81">
        <v>80</v>
      </c>
      <c r="G81" s="11">
        <f>_xlfn.IFS(expense_data_1[[#This Row],[Income/Expense]]="Expense",-expense_data_1[[#This Row],[Debit/Credit]],expense_data_1[[#This Row],[Income/Expense]]="Income",expense_data_1[[#This Row],[Debit/Credit]])</f>
        <v>-80</v>
      </c>
      <c r="H81">
        <f>_xlfn.IFS(expense_data_1[[#This Row],[Income/Expense]]="Expense",expense_data_1[[#This Row],[Debit/Credit]],expense_data_1[[#This Row],[Income/Expense]]="Income",0)</f>
        <v>80</v>
      </c>
      <c r="I81">
        <f>_xlfn.IFS(expense_data_1[[#This Row],[Income/Expense]]="Expense",0,expense_data_1[[#This Row],[Income/Expense]]="Income",expense_data_1[[#This Row],[Debit/Credit]])</f>
        <v>0</v>
      </c>
    </row>
    <row r="82" spans="1:9" x14ac:dyDescent="0.3">
      <c r="A82" s="10">
        <v>44287.578472222223</v>
      </c>
      <c r="B82" t="s">
        <v>9</v>
      </c>
      <c r="C82" t="s">
        <v>10</v>
      </c>
      <c r="D82" t="s">
        <v>114</v>
      </c>
      <c r="E82" t="s">
        <v>12</v>
      </c>
      <c r="F82">
        <v>106</v>
      </c>
      <c r="G82" s="11">
        <f>_xlfn.IFS(expense_data_1[[#This Row],[Income/Expense]]="Expense",-expense_data_1[[#This Row],[Debit/Credit]],expense_data_1[[#This Row],[Income/Expense]]="Income",expense_data_1[[#This Row],[Debit/Credit]])</f>
        <v>-106</v>
      </c>
      <c r="H82">
        <f>_xlfn.IFS(expense_data_1[[#This Row],[Income/Expense]]="Expense",expense_data_1[[#This Row],[Debit/Credit]],expense_data_1[[#This Row],[Income/Expense]]="Income",0)</f>
        <v>106</v>
      </c>
      <c r="I82">
        <f>_xlfn.IFS(expense_data_1[[#This Row],[Income/Expense]]="Expense",0,expense_data_1[[#This Row],[Income/Expense]]="Income",expense_data_1[[#This Row],[Debit/Credit]])</f>
        <v>0</v>
      </c>
    </row>
    <row r="83" spans="1:9" x14ac:dyDescent="0.3">
      <c r="A83" s="10">
        <v>44287.924305555556</v>
      </c>
      <c r="B83" t="s">
        <v>9</v>
      </c>
      <c r="C83" t="s">
        <v>186</v>
      </c>
      <c r="D83" t="s">
        <v>187</v>
      </c>
      <c r="E83" t="s">
        <v>12</v>
      </c>
      <c r="F83">
        <v>14000</v>
      </c>
      <c r="G83" s="11">
        <f>_xlfn.IFS(expense_data_1[[#This Row],[Income/Expense]]="Expense",-expense_data_1[[#This Row],[Debit/Credit]],expense_data_1[[#This Row],[Income/Expense]]="Income",expense_data_1[[#This Row],[Debit/Credit]])</f>
        <v>-14000</v>
      </c>
      <c r="H83">
        <f>_xlfn.IFS(expense_data_1[[#This Row],[Income/Expense]]="Expense",expense_data_1[[#This Row],[Debit/Credit]],expense_data_1[[#This Row],[Income/Expense]]="Income",0)</f>
        <v>14000</v>
      </c>
      <c r="I83">
        <f>_xlfn.IFS(expense_data_1[[#This Row],[Income/Expense]]="Expense",0,expense_data_1[[#This Row],[Income/Expense]]="Income",expense_data_1[[#This Row],[Debit/Credit]])</f>
        <v>0</v>
      </c>
    </row>
    <row r="84" spans="1:9" x14ac:dyDescent="0.3">
      <c r="A84" s="10">
        <v>44289.424305555556</v>
      </c>
      <c r="B84" t="s">
        <v>9</v>
      </c>
      <c r="C84" t="s">
        <v>13</v>
      </c>
      <c r="D84" t="s">
        <v>14</v>
      </c>
      <c r="E84" t="s">
        <v>12</v>
      </c>
      <c r="F84">
        <v>300</v>
      </c>
      <c r="G84" s="11">
        <f>_xlfn.IFS(expense_data_1[[#This Row],[Income/Expense]]="Expense",-expense_data_1[[#This Row],[Debit/Credit]],expense_data_1[[#This Row],[Income/Expense]]="Income",expense_data_1[[#This Row],[Debit/Credit]])</f>
        <v>-300</v>
      </c>
      <c r="H84">
        <f>_xlfn.IFS(expense_data_1[[#This Row],[Income/Expense]]="Expense",expense_data_1[[#This Row],[Debit/Credit]],expense_data_1[[#This Row],[Income/Expense]]="Income",0)</f>
        <v>300</v>
      </c>
      <c r="I84">
        <f>_xlfn.IFS(expense_data_1[[#This Row],[Income/Expense]]="Expense",0,expense_data_1[[#This Row],[Income/Expense]]="Income",expense_data_1[[#This Row],[Debit/Credit]])</f>
        <v>0</v>
      </c>
    </row>
    <row r="85" spans="1:9" x14ac:dyDescent="0.3">
      <c r="A85" s="10">
        <v>44305.864583333336</v>
      </c>
      <c r="B85" t="s">
        <v>9</v>
      </c>
      <c r="C85" t="s">
        <v>16</v>
      </c>
      <c r="D85" t="s">
        <v>67</v>
      </c>
      <c r="E85" t="s">
        <v>12</v>
      </c>
      <c r="F85">
        <v>200</v>
      </c>
      <c r="G85" s="11">
        <f>_xlfn.IFS(expense_data_1[[#This Row],[Income/Expense]]="Expense",-expense_data_1[[#This Row],[Debit/Credit]],expense_data_1[[#This Row],[Income/Expense]]="Income",expense_data_1[[#This Row],[Debit/Credit]])</f>
        <v>-200</v>
      </c>
      <c r="H85">
        <f>_xlfn.IFS(expense_data_1[[#This Row],[Income/Expense]]="Expense",expense_data_1[[#This Row],[Debit/Credit]],expense_data_1[[#This Row],[Income/Expense]]="Income",0)</f>
        <v>200</v>
      </c>
      <c r="I85">
        <f>_xlfn.IFS(expense_data_1[[#This Row],[Income/Expense]]="Expense",0,expense_data_1[[#This Row],[Income/Expense]]="Income",expense_data_1[[#This Row],[Debit/Credit]])</f>
        <v>0</v>
      </c>
    </row>
    <row r="86" spans="1:9" x14ac:dyDescent="0.3">
      <c r="A86" s="10">
        <v>44305.864583333336</v>
      </c>
      <c r="B86" t="s">
        <v>9</v>
      </c>
      <c r="C86" t="s">
        <v>10</v>
      </c>
      <c r="D86" t="s">
        <v>68</v>
      </c>
      <c r="E86" t="s">
        <v>12</v>
      </c>
      <c r="F86">
        <v>380</v>
      </c>
      <c r="G86" s="11">
        <f>_xlfn.IFS(expense_data_1[[#This Row],[Income/Expense]]="Expense",-expense_data_1[[#This Row],[Debit/Credit]],expense_data_1[[#This Row],[Income/Expense]]="Income",expense_data_1[[#This Row],[Debit/Credit]])</f>
        <v>-380</v>
      </c>
      <c r="H86">
        <f>_xlfn.IFS(expense_data_1[[#This Row],[Income/Expense]]="Expense",expense_data_1[[#This Row],[Debit/Credit]],expense_data_1[[#This Row],[Income/Expense]]="Income",0)</f>
        <v>380</v>
      </c>
      <c r="I86">
        <f>_xlfn.IFS(expense_data_1[[#This Row],[Income/Expense]]="Expense",0,expense_data_1[[#This Row],[Income/Expense]]="Income",expense_data_1[[#This Row],[Debit/Credit]])</f>
        <v>0</v>
      </c>
    </row>
    <row r="87" spans="1:9" x14ac:dyDescent="0.3">
      <c r="A87" s="10">
        <v>44307.923611111109</v>
      </c>
      <c r="B87" t="s">
        <v>9</v>
      </c>
      <c r="C87" t="s">
        <v>188</v>
      </c>
      <c r="D87" t="s">
        <v>349</v>
      </c>
      <c r="E87" t="s">
        <v>20</v>
      </c>
      <c r="F87">
        <v>55000</v>
      </c>
      <c r="G87" s="11">
        <f>_xlfn.IFS(expense_data_1[[#This Row],[Income/Expense]]="Expense",-expense_data_1[[#This Row],[Debit/Credit]],expense_data_1[[#This Row],[Income/Expense]]="Income",expense_data_1[[#This Row],[Debit/Credit]])</f>
        <v>55000</v>
      </c>
      <c r="H87">
        <f>_xlfn.IFS(expense_data_1[[#This Row],[Income/Expense]]="Expense",expense_data_1[[#This Row],[Debit/Credit]],expense_data_1[[#This Row],[Income/Expense]]="Income",0)</f>
        <v>0</v>
      </c>
      <c r="I87">
        <f>_xlfn.IFS(expense_data_1[[#This Row],[Income/Expense]]="Expense",0,expense_data_1[[#This Row],[Income/Expense]]="Income",expense_data_1[[#This Row],[Debit/Credit]])</f>
        <v>55000</v>
      </c>
    </row>
    <row r="88" spans="1:9" x14ac:dyDescent="0.3">
      <c r="A88" s="10">
        <v>44308.272916666669</v>
      </c>
      <c r="B88" t="s">
        <v>9</v>
      </c>
      <c r="C88" t="s">
        <v>38</v>
      </c>
      <c r="D88" t="s">
        <v>57</v>
      </c>
      <c r="E88" t="s">
        <v>12</v>
      </c>
      <c r="F88">
        <v>5180</v>
      </c>
      <c r="G88" s="11">
        <f>_xlfn.IFS(expense_data_1[[#This Row],[Income/Expense]]="Expense",-expense_data_1[[#This Row],[Debit/Credit]],expense_data_1[[#This Row],[Income/Expense]]="Income",expense_data_1[[#This Row],[Debit/Credit]])</f>
        <v>-5180</v>
      </c>
      <c r="H88">
        <f>_xlfn.IFS(expense_data_1[[#This Row],[Income/Expense]]="Expense",expense_data_1[[#This Row],[Debit/Credit]],expense_data_1[[#This Row],[Income/Expense]]="Income",0)</f>
        <v>5180</v>
      </c>
      <c r="I88">
        <f>_xlfn.IFS(expense_data_1[[#This Row],[Income/Expense]]="Expense",0,expense_data_1[[#This Row],[Income/Expense]]="Income",expense_data_1[[#This Row],[Debit/Credit]])</f>
        <v>0</v>
      </c>
    </row>
    <row r="89" spans="1:9" x14ac:dyDescent="0.3">
      <c r="A89" s="10">
        <v>44308.852777777778</v>
      </c>
      <c r="B89" t="s">
        <v>9</v>
      </c>
      <c r="C89" t="s">
        <v>10</v>
      </c>
      <c r="D89" t="s">
        <v>92</v>
      </c>
      <c r="E89" t="s">
        <v>12</v>
      </c>
      <c r="F89">
        <v>80</v>
      </c>
      <c r="G89" s="11">
        <f>_xlfn.IFS(expense_data_1[[#This Row],[Income/Expense]]="Expense",-expense_data_1[[#This Row],[Debit/Credit]],expense_data_1[[#This Row],[Income/Expense]]="Income",expense_data_1[[#This Row],[Debit/Credit]])</f>
        <v>-80</v>
      </c>
      <c r="H89">
        <f>_xlfn.IFS(expense_data_1[[#This Row],[Income/Expense]]="Expense",expense_data_1[[#This Row],[Debit/Credit]],expense_data_1[[#This Row],[Income/Expense]]="Income",0)</f>
        <v>80</v>
      </c>
      <c r="I89">
        <f>_xlfn.IFS(expense_data_1[[#This Row],[Income/Expense]]="Expense",0,expense_data_1[[#This Row],[Income/Expense]]="Income",expense_data_1[[#This Row],[Debit/Credit]])</f>
        <v>0</v>
      </c>
    </row>
    <row r="90" spans="1:9" x14ac:dyDescent="0.3">
      <c r="A90" s="10">
        <v>44311.865277777775</v>
      </c>
      <c r="B90" t="s">
        <v>9</v>
      </c>
      <c r="C90" t="s">
        <v>16</v>
      </c>
      <c r="D90" t="s">
        <v>224</v>
      </c>
      <c r="E90" t="s">
        <v>12</v>
      </c>
      <c r="F90">
        <v>306</v>
      </c>
      <c r="G90" s="11">
        <f>_xlfn.IFS(expense_data_1[[#This Row],[Income/Expense]]="Expense",-expense_data_1[[#This Row],[Debit/Credit]],expense_data_1[[#This Row],[Income/Expense]]="Income",expense_data_1[[#This Row],[Debit/Credit]])</f>
        <v>-306</v>
      </c>
      <c r="H90">
        <f>_xlfn.IFS(expense_data_1[[#This Row],[Income/Expense]]="Expense",expense_data_1[[#This Row],[Debit/Credit]],expense_data_1[[#This Row],[Income/Expense]]="Income",0)</f>
        <v>306</v>
      </c>
      <c r="I90">
        <f>_xlfn.IFS(expense_data_1[[#This Row],[Income/Expense]]="Expense",0,expense_data_1[[#This Row],[Income/Expense]]="Income",expense_data_1[[#This Row],[Debit/Credit]])</f>
        <v>0</v>
      </c>
    </row>
    <row r="91" spans="1:9" x14ac:dyDescent="0.3">
      <c r="A91" s="10">
        <v>44317.604166666664</v>
      </c>
      <c r="B91" t="s">
        <v>9</v>
      </c>
      <c r="C91" t="s">
        <v>10</v>
      </c>
      <c r="D91" t="s">
        <v>114</v>
      </c>
      <c r="E91" t="s">
        <v>12</v>
      </c>
      <c r="F91">
        <v>388</v>
      </c>
      <c r="G91" s="11">
        <f>_xlfn.IFS(expense_data_1[[#This Row],[Income/Expense]]="Expense",-expense_data_1[[#This Row],[Debit/Credit]],expense_data_1[[#This Row],[Income/Expense]]="Income",expense_data_1[[#This Row],[Debit/Credit]])</f>
        <v>-388</v>
      </c>
      <c r="H91">
        <f>_xlfn.IFS(expense_data_1[[#This Row],[Income/Expense]]="Expense",expense_data_1[[#This Row],[Debit/Credit]],expense_data_1[[#This Row],[Income/Expense]]="Income",0)</f>
        <v>388</v>
      </c>
      <c r="I91">
        <f>_xlfn.IFS(expense_data_1[[#This Row],[Income/Expense]]="Expense",0,expense_data_1[[#This Row],[Income/Expense]]="Income",expense_data_1[[#This Row],[Debit/Credit]])</f>
        <v>0</v>
      </c>
    </row>
    <row r="92" spans="1:9" x14ac:dyDescent="0.3">
      <c r="A92" s="10">
        <v>44317.607638888891</v>
      </c>
      <c r="B92" t="s">
        <v>9</v>
      </c>
      <c r="C92" t="s">
        <v>16</v>
      </c>
      <c r="D92" t="s">
        <v>185</v>
      </c>
      <c r="E92" t="s">
        <v>12</v>
      </c>
      <c r="F92">
        <v>600</v>
      </c>
      <c r="G92" s="11">
        <f>_xlfn.IFS(expense_data_1[[#This Row],[Income/Expense]]="Expense",-expense_data_1[[#This Row],[Debit/Credit]],expense_data_1[[#This Row],[Income/Expense]]="Income",expense_data_1[[#This Row],[Debit/Credit]])</f>
        <v>-600</v>
      </c>
      <c r="H92">
        <f>_xlfn.IFS(expense_data_1[[#This Row],[Income/Expense]]="Expense",expense_data_1[[#This Row],[Debit/Credit]],expense_data_1[[#This Row],[Income/Expense]]="Income",0)</f>
        <v>600</v>
      </c>
      <c r="I92">
        <f>_xlfn.IFS(expense_data_1[[#This Row],[Income/Expense]]="Expense",0,expense_data_1[[#This Row],[Income/Expense]]="Income",expense_data_1[[#This Row],[Debit/Credit]])</f>
        <v>0</v>
      </c>
    </row>
    <row r="93" spans="1:9" x14ac:dyDescent="0.3">
      <c r="A93" s="10">
        <v>44317.609027777777</v>
      </c>
      <c r="B93" t="s">
        <v>9</v>
      </c>
      <c r="C93" t="s">
        <v>13</v>
      </c>
      <c r="D93" t="s">
        <v>184</v>
      </c>
      <c r="E93" t="s">
        <v>12</v>
      </c>
      <c r="F93">
        <v>500</v>
      </c>
      <c r="G93" s="11">
        <f>_xlfn.IFS(expense_data_1[[#This Row],[Income/Expense]]="Expense",-expense_data_1[[#This Row],[Debit/Credit]],expense_data_1[[#This Row],[Income/Expense]]="Income",expense_data_1[[#This Row],[Debit/Credit]])</f>
        <v>-500</v>
      </c>
      <c r="H93">
        <f>_xlfn.IFS(expense_data_1[[#This Row],[Income/Expense]]="Expense",expense_data_1[[#This Row],[Debit/Credit]],expense_data_1[[#This Row],[Income/Expense]]="Income",0)</f>
        <v>500</v>
      </c>
      <c r="I93">
        <f>_xlfn.IFS(expense_data_1[[#This Row],[Income/Expense]]="Expense",0,expense_data_1[[#This Row],[Income/Expense]]="Income",expense_data_1[[#This Row],[Debit/Credit]])</f>
        <v>0</v>
      </c>
    </row>
    <row r="94" spans="1:9" x14ac:dyDescent="0.3">
      <c r="A94" s="10">
        <v>44317.61041666667</v>
      </c>
      <c r="B94" t="s">
        <v>9</v>
      </c>
      <c r="C94" t="s">
        <v>13</v>
      </c>
      <c r="D94" t="s">
        <v>183</v>
      </c>
      <c r="E94" t="s">
        <v>12</v>
      </c>
      <c r="F94">
        <v>500</v>
      </c>
      <c r="G94" s="11">
        <f>_xlfn.IFS(expense_data_1[[#This Row],[Income/Expense]]="Expense",-expense_data_1[[#This Row],[Debit/Credit]],expense_data_1[[#This Row],[Income/Expense]]="Income",expense_data_1[[#This Row],[Debit/Credit]])</f>
        <v>-500</v>
      </c>
      <c r="H94">
        <f>_xlfn.IFS(expense_data_1[[#This Row],[Income/Expense]]="Expense",expense_data_1[[#This Row],[Debit/Credit]],expense_data_1[[#This Row],[Income/Expense]]="Income",0)</f>
        <v>500</v>
      </c>
      <c r="I94">
        <f>_xlfn.IFS(expense_data_1[[#This Row],[Income/Expense]]="Expense",0,expense_data_1[[#This Row],[Income/Expense]]="Income",expense_data_1[[#This Row],[Debit/Credit]])</f>
        <v>0</v>
      </c>
    </row>
    <row r="95" spans="1:9" x14ac:dyDescent="0.3">
      <c r="A95" s="10">
        <v>44317.612500000003</v>
      </c>
      <c r="B95" t="s">
        <v>9</v>
      </c>
      <c r="C95" t="s">
        <v>13</v>
      </c>
      <c r="D95" t="s">
        <v>181</v>
      </c>
      <c r="E95" t="s">
        <v>12</v>
      </c>
      <c r="F95">
        <v>30</v>
      </c>
      <c r="G95" s="11">
        <f>_xlfn.IFS(expense_data_1[[#This Row],[Income/Expense]]="Expense",-expense_data_1[[#This Row],[Debit/Credit]],expense_data_1[[#This Row],[Income/Expense]]="Income",expense_data_1[[#This Row],[Debit/Credit]])</f>
        <v>-30</v>
      </c>
      <c r="H95">
        <f>_xlfn.IFS(expense_data_1[[#This Row],[Income/Expense]]="Expense",expense_data_1[[#This Row],[Debit/Credit]],expense_data_1[[#This Row],[Income/Expense]]="Income",0)</f>
        <v>30</v>
      </c>
      <c r="I95">
        <f>_xlfn.IFS(expense_data_1[[#This Row],[Income/Expense]]="Expense",0,expense_data_1[[#This Row],[Income/Expense]]="Income",expense_data_1[[#This Row],[Debit/Credit]])</f>
        <v>0</v>
      </c>
    </row>
    <row r="96" spans="1:9" x14ac:dyDescent="0.3">
      <c r="A96" s="10">
        <v>44317.612500000003</v>
      </c>
      <c r="B96" t="s">
        <v>9</v>
      </c>
      <c r="C96" t="s">
        <v>10</v>
      </c>
      <c r="D96" t="s">
        <v>182</v>
      </c>
      <c r="E96" t="s">
        <v>12</v>
      </c>
      <c r="F96">
        <v>354</v>
      </c>
      <c r="G96" s="11">
        <f>_xlfn.IFS(expense_data_1[[#This Row],[Income/Expense]]="Expense",-expense_data_1[[#This Row],[Debit/Credit]],expense_data_1[[#This Row],[Income/Expense]]="Income",expense_data_1[[#This Row],[Debit/Credit]])</f>
        <v>-354</v>
      </c>
      <c r="H96">
        <f>_xlfn.IFS(expense_data_1[[#This Row],[Income/Expense]]="Expense",expense_data_1[[#This Row],[Debit/Credit]],expense_data_1[[#This Row],[Income/Expense]]="Income",0)</f>
        <v>354</v>
      </c>
      <c r="I96">
        <f>_xlfn.IFS(expense_data_1[[#This Row],[Income/Expense]]="Expense",0,expense_data_1[[#This Row],[Income/Expense]]="Income",expense_data_1[[#This Row],[Debit/Credit]])</f>
        <v>0</v>
      </c>
    </row>
    <row r="97" spans="1:9" x14ac:dyDescent="0.3">
      <c r="A97" s="10">
        <v>44317.615277777775</v>
      </c>
      <c r="B97" t="s">
        <v>9</v>
      </c>
      <c r="C97" t="s">
        <v>13</v>
      </c>
      <c r="D97" t="s">
        <v>180</v>
      </c>
      <c r="E97" t="s">
        <v>12</v>
      </c>
      <c r="F97">
        <v>40</v>
      </c>
      <c r="G97" s="11">
        <f>_xlfn.IFS(expense_data_1[[#This Row],[Income/Expense]]="Expense",-expense_data_1[[#This Row],[Debit/Credit]],expense_data_1[[#This Row],[Income/Expense]]="Income",expense_data_1[[#This Row],[Debit/Credit]])</f>
        <v>-40</v>
      </c>
      <c r="H97">
        <f>_xlfn.IFS(expense_data_1[[#This Row],[Income/Expense]]="Expense",expense_data_1[[#This Row],[Debit/Credit]],expense_data_1[[#This Row],[Income/Expense]]="Income",0)</f>
        <v>40</v>
      </c>
      <c r="I97">
        <f>_xlfn.IFS(expense_data_1[[#This Row],[Income/Expense]]="Expense",0,expense_data_1[[#This Row],[Income/Expense]]="Income",expense_data_1[[#This Row],[Debit/Credit]])</f>
        <v>0</v>
      </c>
    </row>
    <row r="98" spans="1:9" x14ac:dyDescent="0.3">
      <c r="A98" s="10">
        <v>44334.82708333333</v>
      </c>
      <c r="B98" t="s">
        <v>9</v>
      </c>
      <c r="C98" t="s">
        <v>347</v>
      </c>
      <c r="D98" t="s">
        <v>261</v>
      </c>
      <c r="E98" t="s">
        <v>12</v>
      </c>
      <c r="F98">
        <v>1363.72</v>
      </c>
      <c r="G98" s="11">
        <f>_xlfn.IFS(expense_data_1[[#This Row],[Income/Expense]]="Expense",-expense_data_1[[#This Row],[Debit/Credit]],expense_data_1[[#This Row],[Income/Expense]]="Income",expense_data_1[[#This Row],[Debit/Credit]])</f>
        <v>-1363.72</v>
      </c>
      <c r="H98">
        <f>_xlfn.IFS(expense_data_1[[#This Row],[Income/Expense]]="Expense",expense_data_1[[#This Row],[Debit/Credit]],expense_data_1[[#This Row],[Income/Expense]]="Income",0)</f>
        <v>1363.72</v>
      </c>
      <c r="I98">
        <f>_xlfn.IFS(expense_data_1[[#This Row],[Income/Expense]]="Expense",0,expense_data_1[[#This Row],[Income/Expense]]="Income",expense_data_1[[#This Row],[Debit/Credit]])</f>
        <v>0</v>
      </c>
    </row>
    <row r="99" spans="1:9" x14ac:dyDescent="0.3">
      <c r="A99" s="10">
        <v>44337.849305555559</v>
      </c>
      <c r="B99" t="s">
        <v>9</v>
      </c>
      <c r="C99" t="s">
        <v>348</v>
      </c>
      <c r="D99" t="s">
        <v>349</v>
      </c>
      <c r="E99" t="s">
        <v>20</v>
      </c>
      <c r="F99">
        <v>55000</v>
      </c>
      <c r="G99" s="11">
        <f>_xlfn.IFS(expense_data_1[[#This Row],[Income/Expense]]="Expense",-expense_data_1[[#This Row],[Debit/Credit]],expense_data_1[[#This Row],[Income/Expense]]="Income",expense_data_1[[#This Row],[Debit/Credit]])</f>
        <v>55000</v>
      </c>
      <c r="H99">
        <f>_xlfn.IFS(expense_data_1[[#This Row],[Income/Expense]]="Expense",expense_data_1[[#This Row],[Debit/Credit]],expense_data_1[[#This Row],[Income/Expense]]="Income",0)</f>
        <v>0</v>
      </c>
      <c r="I99">
        <f>_xlfn.IFS(expense_data_1[[#This Row],[Income/Expense]]="Expense",0,expense_data_1[[#This Row],[Income/Expense]]="Income",expense_data_1[[#This Row],[Debit/Credit]])</f>
        <v>55000</v>
      </c>
    </row>
    <row r="100" spans="1:9" x14ac:dyDescent="0.3">
      <c r="A100" s="10">
        <v>44338.272916666669</v>
      </c>
      <c r="B100" t="s">
        <v>9</v>
      </c>
      <c r="C100" t="s">
        <v>38</v>
      </c>
      <c r="D100" t="s">
        <v>57</v>
      </c>
      <c r="E100" t="s">
        <v>12</v>
      </c>
      <c r="F100">
        <v>5120</v>
      </c>
      <c r="G100" s="11">
        <f>_xlfn.IFS(expense_data_1[[#This Row],[Income/Expense]]="Expense",-expense_data_1[[#This Row],[Debit/Credit]],expense_data_1[[#This Row],[Income/Expense]]="Income",expense_data_1[[#This Row],[Debit/Credit]])</f>
        <v>-5120</v>
      </c>
      <c r="H100">
        <f>_xlfn.IFS(expense_data_1[[#This Row],[Income/Expense]]="Expense",expense_data_1[[#This Row],[Debit/Credit]],expense_data_1[[#This Row],[Income/Expense]]="Income",0)</f>
        <v>5120</v>
      </c>
      <c r="I100">
        <f>_xlfn.IFS(expense_data_1[[#This Row],[Income/Expense]]="Expense",0,expense_data_1[[#This Row],[Income/Expense]]="Income",expense_data_1[[#This Row],[Debit/Credit]])</f>
        <v>0</v>
      </c>
    </row>
    <row r="101" spans="1:9" x14ac:dyDescent="0.3">
      <c r="A101" s="10">
        <v>44347.363888888889</v>
      </c>
      <c r="B101" t="s">
        <v>9</v>
      </c>
      <c r="C101" t="s">
        <v>16</v>
      </c>
      <c r="D101" t="s">
        <v>97</v>
      </c>
      <c r="E101" t="s">
        <v>12</v>
      </c>
      <c r="F101">
        <v>50</v>
      </c>
      <c r="G101" s="11">
        <f>_xlfn.IFS(expense_data_1[[#This Row],[Income/Expense]]="Expense",-expense_data_1[[#This Row],[Debit/Credit]],expense_data_1[[#This Row],[Income/Expense]]="Income",expense_data_1[[#This Row],[Debit/Credit]])</f>
        <v>-50</v>
      </c>
      <c r="H101">
        <f>_xlfn.IFS(expense_data_1[[#This Row],[Income/Expense]]="Expense",expense_data_1[[#This Row],[Debit/Credit]],expense_data_1[[#This Row],[Income/Expense]]="Income",0)</f>
        <v>50</v>
      </c>
      <c r="I101">
        <f>_xlfn.IFS(expense_data_1[[#This Row],[Income/Expense]]="Expense",0,expense_data_1[[#This Row],[Income/Expense]]="Income",expense_data_1[[#This Row],[Debit/Credit]])</f>
        <v>0</v>
      </c>
    </row>
    <row r="102" spans="1:9" x14ac:dyDescent="0.3">
      <c r="A102" s="10">
        <v>44348.491666666669</v>
      </c>
      <c r="B102" t="s">
        <v>9</v>
      </c>
      <c r="C102" t="s">
        <v>16</v>
      </c>
      <c r="D102" t="s">
        <v>108</v>
      </c>
      <c r="E102" t="s">
        <v>12</v>
      </c>
      <c r="F102">
        <v>429</v>
      </c>
      <c r="G102" s="11">
        <f>_xlfn.IFS(expense_data_1[[#This Row],[Income/Expense]]="Expense",-expense_data_1[[#This Row],[Debit/Credit]],expense_data_1[[#This Row],[Income/Expense]]="Income",expense_data_1[[#This Row],[Debit/Credit]])</f>
        <v>-429</v>
      </c>
      <c r="H102">
        <f>_xlfn.IFS(expense_data_1[[#This Row],[Income/Expense]]="Expense",expense_data_1[[#This Row],[Debit/Credit]],expense_data_1[[#This Row],[Income/Expense]]="Income",0)</f>
        <v>429</v>
      </c>
      <c r="I102">
        <f>_xlfn.IFS(expense_data_1[[#This Row],[Income/Expense]]="Expense",0,expense_data_1[[#This Row],[Income/Expense]]="Income",expense_data_1[[#This Row],[Debit/Credit]])</f>
        <v>0</v>
      </c>
    </row>
    <row r="103" spans="1:9" x14ac:dyDescent="0.3">
      <c r="A103" s="10">
        <v>44348.598611111112</v>
      </c>
      <c r="B103" t="s">
        <v>9</v>
      </c>
      <c r="C103" t="s">
        <v>10</v>
      </c>
      <c r="D103" t="s">
        <v>178</v>
      </c>
      <c r="E103" t="s">
        <v>12</v>
      </c>
      <c r="F103">
        <v>10</v>
      </c>
      <c r="G103" s="11">
        <f>_xlfn.IFS(expense_data_1[[#This Row],[Income/Expense]]="Expense",-expense_data_1[[#This Row],[Debit/Credit]],expense_data_1[[#This Row],[Income/Expense]]="Income",expense_data_1[[#This Row],[Debit/Credit]])</f>
        <v>-10</v>
      </c>
      <c r="H103">
        <f>_xlfn.IFS(expense_data_1[[#This Row],[Income/Expense]]="Expense",expense_data_1[[#This Row],[Debit/Credit]],expense_data_1[[#This Row],[Income/Expense]]="Income",0)</f>
        <v>10</v>
      </c>
      <c r="I103">
        <f>_xlfn.IFS(expense_data_1[[#This Row],[Income/Expense]]="Expense",0,expense_data_1[[#This Row],[Income/Expense]]="Income",expense_data_1[[#This Row],[Debit/Credit]])</f>
        <v>0</v>
      </c>
    </row>
    <row r="104" spans="1:9" x14ac:dyDescent="0.3">
      <c r="A104" s="10">
        <v>44348.842361111114</v>
      </c>
      <c r="B104" t="s">
        <v>9</v>
      </c>
      <c r="C104" t="s">
        <v>10</v>
      </c>
      <c r="D104" t="s">
        <v>177</v>
      </c>
      <c r="E104" t="s">
        <v>12</v>
      </c>
      <c r="F104">
        <v>877.81</v>
      </c>
      <c r="G104" s="11">
        <f>_xlfn.IFS(expense_data_1[[#This Row],[Income/Expense]]="Expense",-expense_data_1[[#This Row],[Debit/Credit]],expense_data_1[[#This Row],[Income/Expense]]="Income",expense_data_1[[#This Row],[Debit/Credit]])</f>
        <v>-877.81</v>
      </c>
      <c r="H104">
        <f>_xlfn.IFS(expense_data_1[[#This Row],[Income/Expense]]="Expense",expense_data_1[[#This Row],[Debit/Credit]],expense_data_1[[#This Row],[Income/Expense]]="Income",0)</f>
        <v>877.81</v>
      </c>
      <c r="I104">
        <f>_xlfn.IFS(expense_data_1[[#This Row],[Income/Expense]]="Expense",0,expense_data_1[[#This Row],[Income/Expense]]="Income",expense_data_1[[#This Row],[Debit/Credit]])</f>
        <v>0</v>
      </c>
    </row>
    <row r="105" spans="1:9" x14ac:dyDescent="0.3">
      <c r="A105" s="10">
        <v>44348.873611111114</v>
      </c>
      <c r="B105" t="s">
        <v>9</v>
      </c>
      <c r="C105" t="s">
        <v>10</v>
      </c>
      <c r="D105" t="s">
        <v>176</v>
      </c>
      <c r="E105" t="s">
        <v>12</v>
      </c>
      <c r="F105">
        <v>200</v>
      </c>
      <c r="G105" s="11">
        <f>_xlfn.IFS(expense_data_1[[#This Row],[Income/Expense]]="Expense",-expense_data_1[[#This Row],[Debit/Credit]],expense_data_1[[#This Row],[Income/Expense]]="Income",expense_data_1[[#This Row],[Debit/Credit]])</f>
        <v>-200</v>
      </c>
      <c r="H105">
        <f>_xlfn.IFS(expense_data_1[[#This Row],[Income/Expense]]="Expense",expense_data_1[[#This Row],[Debit/Credit]],expense_data_1[[#This Row],[Income/Expense]]="Income",0)</f>
        <v>200</v>
      </c>
      <c r="I105">
        <f>_xlfn.IFS(expense_data_1[[#This Row],[Income/Expense]]="Expense",0,expense_data_1[[#This Row],[Income/Expense]]="Income",expense_data_1[[#This Row],[Debit/Credit]])</f>
        <v>0</v>
      </c>
    </row>
    <row r="106" spans="1:9" x14ac:dyDescent="0.3">
      <c r="A106" s="10">
        <v>44348.895833333336</v>
      </c>
      <c r="B106" t="s">
        <v>9</v>
      </c>
      <c r="C106" t="s">
        <v>13</v>
      </c>
      <c r="D106" t="s">
        <v>175</v>
      </c>
      <c r="E106" t="s">
        <v>20</v>
      </c>
      <c r="F106">
        <v>440</v>
      </c>
      <c r="G106" s="11">
        <f>_xlfn.IFS(expense_data_1[[#This Row],[Income/Expense]]="Expense",-expense_data_1[[#This Row],[Debit/Credit]],expense_data_1[[#This Row],[Income/Expense]]="Income",expense_data_1[[#This Row],[Debit/Credit]])</f>
        <v>440</v>
      </c>
      <c r="H106">
        <f>_xlfn.IFS(expense_data_1[[#This Row],[Income/Expense]]="Expense",expense_data_1[[#This Row],[Debit/Credit]],expense_data_1[[#This Row],[Income/Expense]]="Income",0)</f>
        <v>0</v>
      </c>
      <c r="I106">
        <f>_xlfn.IFS(expense_data_1[[#This Row],[Income/Expense]]="Expense",0,expense_data_1[[#This Row],[Income/Expense]]="Income",expense_data_1[[#This Row],[Debit/Credit]])</f>
        <v>440</v>
      </c>
    </row>
    <row r="107" spans="1:9" x14ac:dyDescent="0.3">
      <c r="A107" s="10">
        <v>44349.694444444445</v>
      </c>
      <c r="B107" t="s">
        <v>9</v>
      </c>
      <c r="C107" t="s">
        <v>13</v>
      </c>
      <c r="D107" t="s">
        <v>91</v>
      </c>
      <c r="E107" t="s">
        <v>12</v>
      </c>
      <c r="F107">
        <v>4500</v>
      </c>
      <c r="G107" s="11">
        <f>_xlfn.IFS(expense_data_1[[#This Row],[Income/Expense]]="Expense",-expense_data_1[[#This Row],[Debit/Credit]],expense_data_1[[#This Row],[Income/Expense]]="Income",expense_data_1[[#This Row],[Debit/Credit]])</f>
        <v>-4500</v>
      </c>
      <c r="H107">
        <f>_xlfn.IFS(expense_data_1[[#This Row],[Income/Expense]]="Expense",expense_data_1[[#This Row],[Debit/Credit]],expense_data_1[[#This Row],[Income/Expense]]="Income",0)</f>
        <v>4500</v>
      </c>
      <c r="I107">
        <f>_xlfn.IFS(expense_data_1[[#This Row],[Income/Expense]]="Expense",0,expense_data_1[[#This Row],[Income/Expense]]="Income",expense_data_1[[#This Row],[Debit/Credit]])</f>
        <v>0</v>
      </c>
    </row>
    <row r="108" spans="1:9" x14ac:dyDescent="0.3">
      <c r="A108" s="10">
        <v>44349.744444444441</v>
      </c>
      <c r="B108" t="s">
        <v>9</v>
      </c>
      <c r="C108" t="s">
        <v>16</v>
      </c>
      <c r="D108" t="s">
        <v>89</v>
      </c>
      <c r="E108" t="s">
        <v>12</v>
      </c>
      <c r="F108">
        <v>1000</v>
      </c>
      <c r="G108" s="11">
        <f>_xlfn.IFS(expense_data_1[[#This Row],[Income/Expense]]="Expense",-expense_data_1[[#This Row],[Debit/Credit]],expense_data_1[[#This Row],[Income/Expense]]="Income",expense_data_1[[#This Row],[Debit/Credit]])</f>
        <v>-1000</v>
      </c>
      <c r="H108">
        <f>_xlfn.IFS(expense_data_1[[#This Row],[Income/Expense]]="Expense",expense_data_1[[#This Row],[Debit/Credit]],expense_data_1[[#This Row],[Income/Expense]]="Income",0)</f>
        <v>1000</v>
      </c>
      <c r="I108">
        <f>_xlfn.IFS(expense_data_1[[#This Row],[Income/Expense]]="Expense",0,expense_data_1[[#This Row],[Income/Expense]]="Income",expense_data_1[[#This Row],[Debit/Credit]])</f>
        <v>0</v>
      </c>
    </row>
    <row r="109" spans="1:9" x14ac:dyDescent="0.3">
      <c r="A109" s="10">
        <v>44349.745138888888</v>
      </c>
      <c r="B109" t="s">
        <v>9</v>
      </c>
      <c r="C109" t="s">
        <v>10</v>
      </c>
      <c r="D109" t="s">
        <v>88</v>
      </c>
      <c r="E109" t="s">
        <v>12</v>
      </c>
      <c r="F109">
        <v>150</v>
      </c>
      <c r="G109" s="11">
        <f>_xlfn.IFS(expense_data_1[[#This Row],[Income/Expense]]="Expense",-expense_data_1[[#This Row],[Debit/Credit]],expense_data_1[[#This Row],[Income/Expense]]="Income",expense_data_1[[#This Row],[Debit/Credit]])</f>
        <v>-150</v>
      </c>
      <c r="H109">
        <f>_xlfn.IFS(expense_data_1[[#This Row],[Income/Expense]]="Expense",expense_data_1[[#This Row],[Debit/Credit]],expense_data_1[[#This Row],[Income/Expense]]="Income",0)</f>
        <v>150</v>
      </c>
      <c r="I109">
        <f>_xlfn.IFS(expense_data_1[[#This Row],[Income/Expense]]="Expense",0,expense_data_1[[#This Row],[Income/Expense]]="Income",expense_data_1[[#This Row],[Debit/Credit]])</f>
        <v>0</v>
      </c>
    </row>
    <row r="110" spans="1:9" x14ac:dyDescent="0.3">
      <c r="A110" s="10">
        <v>44349.772222222222</v>
      </c>
      <c r="B110" t="s">
        <v>9</v>
      </c>
      <c r="C110" t="s">
        <v>10</v>
      </c>
      <c r="D110" t="s">
        <v>87</v>
      </c>
      <c r="E110" t="s">
        <v>12</v>
      </c>
      <c r="F110">
        <v>125</v>
      </c>
      <c r="G110" s="11">
        <f>_xlfn.IFS(expense_data_1[[#This Row],[Income/Expense]]="Expense",-expense_data_1[[#This Row],[Debit/Credit]],expense_data_1[[#This Row],[Income/Expense]]="Income",expense_data_1[[#This Row],[Debit/Credit]])</f>
        <v>-125</v>
      </c>
      <c r="H110">
        <f>_xlfn.IFS(expense_data_1[[#This Row],[Income/Expense]]="Expense",expense_data_1[[#This Row],[Debit/Credit]],expense_data_1[[#This Row],[Income/Expense]]="Income",0)</f>
        <v>125</v>
      </c>
      <c r="I110">
        <f>_xlfn.IFS(expense_data_1[[#This Row],[Income/Expense]]="Expense",0,expense_data_1[[#This Row],[Income/Expense]]="Income",expense_data_1[[#This Row],[Debit/Credit]])</f>
        <v>0</v>
      </c>
    </row>
    <row r="111" spans="1:9" x14ac:dyDescent="0.3">
      <c r="A111" s="10">
        <v>44349.888888888891</v>
      </c>
      <c r="B111" t="s">
        <v>9</v>
      </c>
      <c r="C111" t="s">
        <v>10</v>
      </c>
      <c r="D111" t="s">
        <v>82</v>
      </c>
      <c r="E111" t="s">
        <v>12</v>
      </c>
      <c r="F111">
        <v>491</v>
      </c>
      <c r="G111" s="11">
        <f>_xlfn.IFS(expense_data_1[[#This Row],[Income/Expense]]="Expense",-expense_data_1[[#This Row],[Debit/Credit]],expense_data_1[[#This Row],[Income/Expense]]="Income",expense_data_1[[#This Row],[Debit/Credit]])</f>
        <v>-491</v>
      </c>
      <c r="H111">
        <f>_xlfn.IFS(expense_data_1[[#This Row],[Income/Expense]]="Expense",expense_data_1[[#This Row],[Debit/Credit]],expense_data_1[[#This Row],[Income/Expense]]="Income",0)</f>
        <v>491</v>
      </c>
      <c r="I111">
        <f>_xlfn.IFS(expense_data_1[[#This Row],[Income/Expense]]="Expense",0,expense_data_1[[#This Row],[Income/Expense]]="Income",expense_data_1[[#This Row],[Debit/Credit]])</f>
        <v>0</v>
      </c>
    </row>
    <row r="112" spans="1:9" x14ac:dyDescent="0.3">
      <c r="A112" s="10">
        <v>44361.637499999997</v>
      </c>
      <c r="B112" t="s">
        <v>9</v>
      </c>
      <c r="C112" t="s">
        <v>10</v>
      </c>
      <c r="D112" t="s">
        <v>18</v>
      </c>
      <c r="E112" t="s">
        <v>12</v>
      </c>
      <c r="F112">
        <v>749</v>
      </c>
      <c r="G112" s="11">
        <f>_xlfn.IFS(expense_data_1[[#This Row],[Income/Expense]]="Expense",-expense_data_1[[#This Row],[Debit/Credit]],expense_data_1[[#This Row],[Income/Expense]]="Income",expense_data_1[[#This Row],[Debit/Credit]])</f>
        <v>-749</v>
      </c>
      <c r="H112">
        <f>_xlfn.IFS(expense_data_1[[#This Row],[Income/Expense]]="Expense",expense_data_1[[#This Row],[Debit/Credit]],expense_data_1[[#This Row],[Income/Expense]]="Income",0)</f>
        <v>749</v>
      </c>
      <c r="I112">
        <f>_xlfn.IFS(expense_data_1[[#This Row],[Income/Expense]]="Expense",0,expense_data_1[[#This Row],[Income/Expense]]="Income",expense_data_1[[#This Row],[Debit/Credit]])</f>
        <v>0</v>
      </c>
    </row>
    <row r="113" spans="1:9" x14ac:dyDescent="0.3">
      <c r="A113" s="10">
        <v>44369.272916666669</v>
      </c>
      <c r="B113" t="s">
        <v>9</v>
      </c>
      <c r="C113" t="s">
        <v>38</v>
      </c>
      <c r="D113" t="s">
        <v>57</v>
      </c>
      <c r="E113" t="s">
        <v>12</v>
      </c>
      <c r="F113">
        <v>4120</v>
      </c>
      <c r="G113" s="11">
        <f>_xlfn.IFS(expense_data_1[[#This Row],[Income/Expense]]="Expense",-expense_data_1[[#This Row],[Debit/Credit]],expense_data_1[[#This Row],[Income/Expense]]="Income",expense_data_1[[#This Row],[Debit/Credit]])</f>
        <v>-4120</v>
      </c>
      <c r="H113">
        <f>_xlfn.IFS(expense_data_1[[#This Row],[Income/Expense]]="Expense",expense_data_1[[#This Row],[Debit/Credit]],expense_data_1[[#This Row],[Income/Expense]]="Income",0)</f>
        <v>4120</v>
      </c>
      <c r="I113">
        <f>_xlfn.IFS(expense_data_1[[#This Row],[Income/Expense]]="Expense",0,expense_data_1[[#This Row],[Income/Expense]]="Income",expense_data_1[[#This Row],[Debit/Credit]])</f>
        <v>0</v>
      </c>
    </row>
    <row r="114" spans="1:9" x14ac:dyDescent="0.3">
      <c r="A114" s="10">
        <v>44369.695138888892</v>
      </c>
      <c r="B114" t="s">
        <v>9</v>
      </c>
      <c r="C114" t="s">
        <v>348</v>
      </c>
      <c r="D114" t="s">
        <v>349</v>
      </c>
      <c r="E114" t="s">
        <v>20</v>
      </c>
      <c r="F114">
        <v>55000</v>
      </c>
      <c r="G114" s="11">
        <f>_xlfn.IFS(expense_data_1[[#This Row],[Income/Expense]]="Expense",-expense_data_1[[#This Row],[Debit/Credit]],expense_data_1[[#This Row],[Income/Expense]]="Income",expense_data_1[[#This Row],[Debit/Credit]])</f>
        <v>55000</v>
      </c>
      <c r="H114">
        <f>_xlfn.IFS(expense_data_1[[#This Row],[Income/Expense]]="Expense",expense_data_1[[#This Row],[Debit/Credit]],expense_data_1[[#This Row],[Income/Expense]]="Income",0)</f>
        <v>0</v>
      </c>
      <c r="I114">
        <f>_xlfn.IFS(expense_data_1[[#This Row],[Income/Expense]]="Expense",0,expense_data_1[[#This Row],[Income/Expense]]="Income",expense_data_1[[#This Row],[Debit/Credit]])</f>
        <v>55000</v>
      </c>
    </row>
    <row r="115" spans="1:9" x14ac:dyDescent="0.3">
      <c r="A115" s="10">
        <v>44378.57708333333</v>
      </c>
      <c r="B115" t="s">
        <v>9</v>
      </c>
      <c r="C115" t="s">
        <v>10</v>
      </c>
      <c r="D115" t="s">
        <v>174</v>
      </c>
      <c r="E115" t="s">
        <v>12</v>
      </c>
      <c r="F115">
        <v>1599</v>
      </c>
      <c r="G115" s="11">
        <f>_xlfn.IFS(expense_data_1[[#This Row],[Income/Expense]]="Expense",-expense_data_1[[#This Row],[Debit/Credit]],expense_data_1[[#This Row],[Income/Expense]]="Income",expense_data_1[[#This Row],[Debit/Credit]])</f>
        <v>-1599</v>
      </c>
      <c r="H115">
        <f>_xlfn.IFS(expense_data_1[[#This Row],[Income/Expense]]="Expense",expense_data_1[[#This Row],[Debit/Credit]],expense_data_1[[#This Row],[Income/Expense]]="Income",0)</f>
        <v>1599</v>
      </c>
      <c r="I115">
        <f>_xlfn.IFS(expense_data_1[[#This Row],[Income/Expense]]="Expense",0,expense_data_1[[#This Row],[Income/Expense]]="Income",expense_data_1[[#This Row],[Debit/Credit]])</f>
        <v>0</v>
      </c>
    </row>
    <row r="116" spans="1:9" x14ac:dyDescent="0.3">
      <c r="A116" s="10">
        <v>44379.297222222223</v>
      </c>
      <c r="B116" t="s">
        <v>9</v>
      </c>
      <c r="C116" t="s">
        <v>16</v>
      </c>
      <c r="D116" t="s">
        <v>86</v>
      </c>
      <c r="E116" t="s">
        <v>12</v>
      </c>
      <c r="F116">
        <v>214</v>
      </c>
      <c r="G116" s="11">
        <f>_xlfn.IFS(expense_data_1[[#This Row],[Income/Expense]]="Expense",-expense_data_1[[#This Row],[Debit/Credit]],expense_data_1[[#This Row],[Income/Expense]]="Income",expense_data_1[[#This Row],[Debit/Credit]])</f>
        <v>-214</v>
      </c>
      <c r="H116">
        <f>_xlfn.IFS(expense_data_1[[#This Row],[Income/Expense]]="Expense",expense_data_1[[#This Row],[Debit/Credit]],expense_data_1[[#This Row],[Income/Expense]]="Income",0)</f>
        <v>214</v>
      </c>
      <c r="I116">
        <f>_xlfn.IFS(expense_data_1[[#This Row],[Income/Expense]]="Expense",0,expense_data_1[[#This Row],[Income/Expense]]="Income",expense_data_1[[#This Row],[Debit/Credit]])</f>
        <v>0</v>
      </c>
    </row>
    <row r="117" spans="1:9" x14ac:dyDescent="0.3">
      <c r="A117" s="10">
        <v>44395.540972222225</v>
      </c>
      <c r="B117" t="s">
        <v>9</v>
      </c>
      <c r="C117" t="s">
        <v>13</v>
      </c>
      <c r="D117" t="s">
        <v>88</v>
      </c>
      <c r="E117" t="s">
        <v>12</v>
      </c>
      <c r="F117">
        <v>200</v>
      </c>
      <c r="G117" s="11">
        <f>_xlfn.IFS(expense_data_1[[#This Row],[Income/Expense]]="Expense",-expense_data_1[[#This Row],[Debit/Credit]],expense_data_1[[#This Row],[Income/Expense]]="Income",expense_data_1[[#This Row],[Debit/Credit]])</f>
        <v>-200</v>
      </c>
      <c r="H117">
        <f>_xlfn.IFS(expense_data_1[[#This Row],[Income/Expense]]="Expense",expense_data_1[[#This Row],[Debit/Credit]],expense_data_1[[#This Row],[Income/Expense]]="Income",0)</f>
        <v>200</v>
      </c>
      <c r="I117">
        <f>_xlfn.IFS(expense_data_1[[#This Row],[Income/Expense]]="Expense",0,expense_data_1[[#This Row],[Income/Expense]]="Income",expense_data_1[[#This Row],[Debit/Credit]])</f>
        <v>0</v>
      </c>
    </row>
    <row r="118" spans="1:9" x14ac:dyDescent="0.3">
      <c r="A118" s="10">
        <v>44399.272916666669</v>
      </c>
      <c r="B118" t="s">
        <v>9</v>
      </c>
      <c r="C118" t="s">
        <v>38</v>
      </c>
      <c r="D118" t="s">
        <v>57</v>
      </c>
      <c r="E118" t="s">
        <v>12</v>
      </c>
      <c r="F118">
        <v>4620</v>
      </c>
      <c r="G118" s="11">
        <f>_xlfn.IFS(expense_data_1[[#This Row],[Income/Expense]]="Expense",-expense_data_1[[#This Row],[Debit/Credit]],expense_data_1[[#This Row],[Income/Expense]]="Income",expense_data_1[[#This Row],[Debit/Credit]])</f>
        <v>-4620</v>
      </c>
      <c r="H118">
        <f>_xlfn.IFS(expense_data_1[[#This Row],[Income/Expense]]="Expense",expense_data_1[[#This Row],[Debit/Credit]],expense_data_1[[#This Row],[Income/Expense]]="Income",0)</f>
        <v>4620</v>
      </c>
      <c r="I118">
        <f>_xlfn.IFS(expense_data_1[[#This Row],[Income/Expense]]="Expense",0,expense_data_1[[#This Row],[Income/Expense]]="Income",expense_data_1[[#This Row],[Debit/Credit]])</f>
        <v>0</v>
      </c>
    </row>
    <row r="119" spans="1:9" x14ac:dyDescent="0.3">
      <c r="A119" s="10">
        <v>44400.895138888889</v>
      </c>
      <c r="B119" t="s">
        <v>9</v>
      </c>
      <c r="C119" t="s">
        <v>10</v>
      </c>
      <c r="D119" t="s">
        <v>27</v>
      </c>
      <c r="E119" t="s">
        <v>12</v>
      </c>
      <c r="F119">
        <v>302</v>
      </c>
      <c r="G119" s="11">
        <f>_xlfn.IFS(expense_data_1[[#This Row],[Income/Expense]]="Expense",-expense_data_1[[#This Row],[Debit/Credit]],expense_data_1[[#This Row],[Income/Expense]]="Income",expense_data_1[[#This Row],[Debit/Credit]])</f>
        <v>-302</v>
      </c>
      <c r="H119">
        <f>_xlfn.IFS(expense_data_1[[#This Row],[Income/Expense]]="Expense",expense_data_1[[#This Row],[Debit/Credit]],expense_data_1[[#This Row],[Income/Expense]]="Income",0)</f>
        <v>302</v>
      </c>
      <c r="I119">
        <f>_xlfn.IFS(expense_data_1[[#This Row],[Income/Expense]]="Expense",0,expense_data_1[[#This Row],[Income/Expense]]="Income",expense_data_1[[#This Row],[Debit/Credit]])</f>
        <v>0</v>
      </c>
    </row>
    <row r="120" spans="1:9" x14ac:dyDescent="0.3">
      <c r="A120" s="10">
        <v>44401.90902777778</v>
      </c>
      <c r="B120" t="s">
        <v>9</v>
      </c>
      <c r="C120" t="s">
        <v>347</v>
      </c>
      <c r="D120" t="s">
        <v>234</v>
      </c>
      <c r="E120" t="s">
        <v>12</v>
      </c>
      <c r="F120">
        <v>1500</v>
      </c>
      <c r="G120" s="11">
        <f>_xlfn.IFS(expense_data_1[[#This Row],[Income/Expense]]="Expense",-expense_data_1[[#This Row],[Debit/Credit]],expense_data_1[[#This Row],[Income/Expense]]="Income",expense_data_1[[#This Row],[Debit/Credit]])</f>
        <v>-1500</v>
      </c>
      <c r="H120">
        <f>_xlfn.IFS(expense_data_1[[#This Row],[Income/Expense]]="Expense",expense_data_1[[#This Row],[Debit/Credit]],expense_data_1[[#This Row],[Income/Expense]]="Income",0)</f>
        <v>1500</v>
      </c>
      <c r="I120">
        <f>_xlfn.IFS(expense_data_1[[#This Row],[Income/Expense]]="Expense",0,expense_data_1[[#This Row],[Income/Expense]]="Income",expense_data_1[[#This Row],[Debit/Credit]])</f>
        <v>0</v>
      </c>
    </row>
    <row r="121" spans="1:9" x14ac:dyDescent="0.3">
      <c r="A121" s="10">
        <v>44402.565972222219</v>
      </c>
      <c r="B121" t="s">
        <v>9</v>
      </c>
      <c r="C121" t="s">
        <v>10</v>
      </c>
      <c r="D121" t="s">
        <v>126</v>
      </c>
      <c r="E121" t="s">
        <v>12</v>
      </c>
      <c r="F121">
        <v>259</v>
      </c>
      <c r="G121" s="11">
        <f>_xlfn.IFS(expense_data_1[[#This Row],[Income/Expense]]="Expense",-expense_data_1[[#This Row],[Debit/Credit]],expense_data_1[[#This Row],[Income/Expense]]="Income",expense_data_1[[#This Row],[Debit/Credit]])</f>
        <v>-259</v>
      </c>
      <c r="H121">
        <f>_xlfn.IFS(expense_data_1[[#This Row],[Income/Expense]]="Expense",expense_data_1[[#This Row],[Debit/Credit]],expense_data_1[[#This Row],[Income/Expense]]="Income",0)</f>
        <v>259</v>
      </c>
      <c r="I121">
        <f>_xlfn.IFS(expense_data_1[[#This Row],[Income/Expense]]="Expense",0,expense_data_1[[#This Row],[Income/Expense]]="Income",expense_data_1[[#This Row],[Debit/Credit]])</f>
        <v>0</v>
      </c>
    </row>
    <row r="122" spans="1:9" x14ac:dyDescent="0.3">
      <c r="A122" s="10">
        <v>44403.734027777777</v>
      </c>
      <c r="B122" t="s">
        <v>9</v>
      </c>
      <c r="C122" t="s">
        <v>348</v>
      </c>
      <c r="D122" t="s">
        <v>349</v>
      </c>
      <c r="E122" t="s">
        <v>20</v>
      </c>
      <c r="F122">
        <v>55000</v>
      </c>
      <c r="G122" s="11">
        <f>_xlfn.IFS(expense_data_1[[#This Row],[Income/Expense]]="Expense",-expense_data_1[[#This Row],[Debit/Credit]],expense_data_1[[#This Row],[Income/Expense]]="Income",expense_data_1[[#This Row],[Debit/Credit]])</f>
        <v>55000</v>
      </c>
      <c r="H122">
        <f>_xlfn.IFS(expense_data_1[[#This Row],[Income/Expense]]="Expense",expense_data_1[[#This Row],[Debit/Credit]],expense_data_1[[#This Row],[Income/Expense]]="Income",0)</f>
        <v>0</v>
      </c>
      <c r="I122">
        <f>_xlfn.IFS(expense_data_1[[#This Row],[Income/Expense]]="Expense",0,expense_data_1[[#This Row],[Income/Expense]]="Income",expense_data_1[[#This Row],[Debit/Credit]])</f>
        <v>55000</v>
      </c>
    </row>
    <row r="123" spans="1:9" x14ac:dyDescent="0.3">
      <c r="A123" s="10">
        <v>44404.568055555559</v>
      </c>
      <c r="B123" t="s">
        <v>9</v>
      </c>
      <c r="C123" t="s">
        <v>13</v>
      </c>
      <c r="D123" t="s">
        <v>19</v>
      </c>
      <c r="E123" t="s">
        <v>20</v>
      </c>
      <c r="F123">
        <v>300</v>
      </c>
      <c r="G123" s="11">
        <f>_xlfn.IFS(expense_data_1[[#This Row],[Income/Expense]]="Expense",-expense_data_1[[#This Row],[Debit/Credit]],expense_data_1[[#This Row],[Income/Expense]]="Income",expense_data_1[[#This Row],[Debit/Credit]])</f>
        <v>300</v>
      </c>
      <c r="H123">
        <f>_xlfn.IFS(expense_data_1[[#This Row],[Income/Expense]]="Expense",expense_data_1[[#This Row],[Debit/Credit]],expense_data_1[[#This Row],[Income/Expense]]="Income",0)</f>
        <v>0</v>
      </c>
      <c r="I123">
        <f>_xlfn.IFS(expense_data_1[[#This Row],[Income/Expense]]="Expense",0,expense_data_1[[#This Row],[Income/Expense]]="Income",expense_data_1[[#This Row],[Debit/Credit]])</f>
        <v>300</v>
      </c>
    </row>
    <row r="124" spans="1:9" x14ac:dyDescent="0.3">
      <c r="A124" s="10">
        <v>44409.568055555559</v>
      </c>
      <c r="B124" t="s">
        <v>9</v>
      </c>
      <c r="C124" t="s">
        <v>38</v>
      </c>
      <c r="D124" t="s">
        <v>173</v>
      </c>
      <c r="E124" t="s">
        <v>12</v>
      </c>
      <c r="F124">
        <v>4580</v>
      </c>
      <c r="G124" s="11">
        <f>_xlfn.IFS(expense_data_1[[#This Row],[Income/Expense]]="Expense",-expense_data_1[[#This Row],[Debit/Credit]],expense_data_1[[#This Row],[Income/Expense]]="Income",expense_data_1[[#This Row],[Debit/Credit]])</f>
        <v>-4580</v>
      </c>
      <c r="H124">
        <f>_xlfn.IFS(expense_data_1[[#This Row],[Income/Expense]]="Expense",expense_data_1[[#This Row],[Debit/Credit]],expense_data_1[[#This Row],[Income/Expense]]="Income",0)</f>
        <v>4580</v>
      </c>
      <c r="I124">
        <f>_xlfn.IFS(expense_data_1[[#This Row],[Income/Expense]]="Expense",0,expense_data_1[[#This Row],[Income/Expense]]="Income",expense_data_1[[#This Row],[Debit/Credit]])</f>
        <v>0</v>
      </c>
    </row>
    <row r="125" spans="1:9" x14ac:dyDescent="0.3">
      <c r="A125" s="10">
        <v>44409.572916666664</v>
      </c>
      <c r="B125" t="s">
        <v>9</v>
      </c>
      <c r="C125" t="s">
        <v>10</v>
      </c>
      <c r="D125" t="s">
        <v>172</v>
      </c>
      <c r="E125" t="s">
        <v>12</v>
      </c>
      <c r="F125">
        <v>535.29999999999995</v>
      </c>
      <c r="G125" s="11">
        <f>_xlfn.IFS(expense_data_1[[#This Row],[Income/Expense]]="Expense",-expense_data_1[[#This Row],[Debit/Credit]],expense_data_1[[#This Row],[Income/Expense]]="Income",expense_data_1[[#This Row],[Debit/Credit]])</f>
        <v>-535.29999999999995</v>
      </c>
      <c r="H125">
        <f>_xlfn.IFS(expense_data_1[[#This Row],[Income/Expense]]="Expense",expense_data_1[[#This Row],[Debit/Credit]],expense_data_1[[#This Row],[Income/Expense]]="Income",0)</f>
        <v>535.29999999999995</v>
      </c>
      <c r="I125">
        <f>_xlfn.IFS(expense_data_1[[#This Row],[Income/Expense]]="Expense",0,expense_data_1[[#This Row],[Income/Expense]]="Income",expense_data_1[[#This Row],[Debit/Credit]])</f>
        <v>0</v>
      </c>
    </row>
    <row r="126" spans="1:9" x14ac:dyDescent="0.3">
      <c r="A126" s="10">
        <v>44409.573611111111</v>
      </c>
      <c r="B126" t="s">
        <v>9</v>
      </c>
      <c r="C126" t="s">
        <v>13</v>
      </c>
      <c r="D126" t="s">
        <v>164</v>
      </c>
      <c r="E126" t="s">
        <v>20</v>
      </c>
      <c r="F126">
        <v>260</v>
      </c>
      <c r="G126" s="11">
        <f>_xlfn.IFS(expense_data_1[[#This Row],[Income/Expense]]="Expense",-expense_data_1[[#This Row],[Debit/Credit]],expense_data_1[[#This Row],[Income/Expense]]="Income",expense_data_1[[#This Row],[Debit/Credit]])</f>
        <v>260</v>
      </c>
      <c r="H126">
        <f>_xlfn.IFS(expense_data_1[[#This Row],[Income/Expense]]="Expense",expense_data_1[[#This Row],[Debit/Credit]],expense_data_1[[#This Row],[Income/Expense]]="Income",0)</f>
        <v>0</v>
      </c>
      <c r="I126">
        <f>_xlfn.IFS(expense_data_1[[#This Row],[Income/Expense]]="Expense",0,expense_data_1[[#This Row],[Income/Expense]]="Income",expense_data_1[[#This Row],[Debit/Credit]])</f>
        <v>260</v>
      </c>
    </row>
    <row r="127" spans="1:9" x14ac:dyDescent="0.3">
      <c r="A127" s="10">
        <v>44410.442361111112</v>
      </c>
      <c r="B127" t="s">
        <v>9</v>
      </c>
      <c r="C127" t="s">
        <v>348</v>
      </c>
      <c r="D127" t="s">
        <v>349</v>
      </c>
      <c r="E127" t="s">
        <v>20</v>
      </c>
      <c r="F127">
        <v>55000</v>
      </c>
      <c r="G127" s="11">
        <f>_xlfn.IFS(expense_data_1[[#This Row],[Income/Expense]]="Expense",-expense_data_1[[#This Row],[Debit/Credit]],expense_data_1[[#This Row],[Income/Expense]]="Income",expense_data_1[[#This Row],[Debit/Credit]])</f>
        <v>55000</v>
      </c>
      <c r="H127">
        <f>_xlfn.IFS(expense_data_1[[#This Row],[Income/Expense]]="Expense",expense_data_1[[#This Row],[Debit/Credit]],expense_data_1[[#This Row],[Income/Expense]]="Income",0)</f>
        <v>0</v>
      </c>
      <c r="I127">
        <f>_xlfn.IFS(expense_data_1[[#This Row],[Income/Expense]]="Expense",0,expense_data_1[[#This Row],[Income/Expense]]="Income",expense_data_1[[#This Row],[Debit/Credit]])</f>
        <v>55000</v>
      </c>
    </row>
    <row r="128" spans="1:9" x14ac:dyDescent="0.3">
      <c r="A128" s="10">
        <v>44410.843055555553</v>
      </c>
      <c r="B128" t="s">
        <v>9</v>
      </c>
      <c r="C128" t="s">
        <v>13</v>
      </c>
      <c r="D128" t="s">
        <v>21</v>
      </c>
      <c r="E128" t="s">
        <v>20</v>
      </c>
      <c r="F128">
        <v>500</v>
      </c>
      <c r="G128" s="11">
        <f>_xlfn.IFS(expense_data_1[[#This Row],[Income/Expense]]="Expense",-expense_data_1[[#This Row],[Debit/Credit]],expense_data_1[[#This Row],[Income/Expense]]="Income",expense_data_1[[#This Row],[Debit/Credit]])</f>
        <v>500</v>
      </c>
      <c r="H128">
        <f>_xlfn.IFS(expense_data_1[[#This Row],[Income/Expense]]="Expense",expense_data_1[[#This Row],[Debit/Credit]],expense_data_1[[#This Row],[Income/Expense]]="Income",0)</f>
        <v>0</v>
      </c>
      <c r="I128">
        <f>_xlfn.IFS(expense_data_1[[#This Row],[Income/Expense]]="Expense",0,expense_data_1[[#This Row],[Income/Expense]]="Income",expense_data_1[[#This Row],[Debit/Credit]])</f>
        <v>500</v>
      </c>
    </row>
    <row r="129" spans="1:9" x14ac:dyDescent="0.3">
      <c r="A129" s="10">
        <v>44425.357638888891</v>
      </c>
      <c r="B129" t="s">
        <v>9</v>
      </c>
      <c r="C129" t="s">
        <v>13</v>
      </c>
      <c r="D129" t="s">
        <v>266</v>
      </c>
      <c r="E129" t="s">
        <v>12</v>
      </c>
      <c r="F129">
        <v>50</v>
      </c>
      <c r="G129" s="11">
        <f>_xlfn.IFS(expense_data_1[[#This Row],[Income/Expense]]="Expense",-expense_data_1[[#This Row],[Debit/Credit]],expense_data_1[[#This Row],[Income/Expense]]="Income",expense_data_1[[#This Row],[Debit/Credit]])</f>
        <v>-50</v>
      </c>
      <c r="H129">
        <f>_xlfn.IFS(expense_data_1[[#This Row],[Income/Expense]]="Expense",expense_data_1[[#This Row],[Debit/Credit]],expense_data_1[[#This Row],[Income/Expense]]="Income",0)</f>
        <v>50</v>
      </c>
      <c r="I129">
        <f>_xlfn.IFS(expense_data_1[[#This Row],[Income/Expense]]="Expense",0,expense_data_1[[#This Row],[Income/Expense]]="Income",expense_data_1[[#This Row],[Debit/Credit]])</f>
        <v>0</v>
      </c>
    </row>
    <row r="130" spans="1:9" x14ac:dyDescent="0.3">
      <c r="A130" s="10">
        <v>44429.67083333333</v>
      </c>
      <c r="B130" t="s">
        <v>9</v>
      </c>
      <c r="C130" t="s">
        <v>16</v>
      </c>
      <c r="D130" t="s">
        <v>55</v>
      </c>
      <c r="E130" t="s">
        <v>12</v>
      </c>
      <c r="F130">
        <v>138</v>
      </c>
      <c r="G130" s="11">
        <f>_xlfn.IFS(expense_data_1[[#This Row],[Income/Expense]]="Expense",-expense_data_1[[#This Row],[Debit/Credit]],expense_data_1[[#This Row],[Income/Expense]]="Income",expense_data_1[[#This Row],[Debit/Credit]])</f>
        <v>-138</v>
      </c>
      <c r="H130">
        <f>_xlfn.IFS(expense_data_1[[#This Row],[Income/Expense]]="Expense",expense_data_1[[#This Row],[Debit/Credit]],expense_data_1[[#This Row],[Income/Expense]]="Income",0)</f>
        <v>138</v>
      </c>
      <c r="I130">
        <f>_xlfn.IFS(expense_data_1[[#This Row],[Income/Expense]]="Expense",0,expense_data_1[[#This Row],[Income/Expense]]="Income",expense_data_1[[#This Row],[Debit/Credit]])</f>
        <v>0</v>
      </c>
    </row>
    <row r="131" spans="1:9" x14ac:dyDescent="0.3">
      <c r="A131" s="10">
        <v>44432.802083333336</v>
      </c>
      <c r="B131" t="s">
        <v>9</v>
      </c>
      <c r="C131" t="s">
        <v>10</v>
      </c>
      <c r="D131" t="s">
        <v>42</v>
      </c>
      <c r="E131" t="s">
        <v>12</v>
      </c>
      <c r="F131">
        <v>324.7</v>
      </c>
      <c r="G131" s="11">
        <f>_xlfn.IFS(expense_data_1[[#This Row],[Income/Expense]]="Expense",-expense_data_1[[#This Row],[Debit/Credit]],expense_data_1[[#This Row],[Income/Expense]]="Income",expense_data_1[[#This Row],[Debit/Credit]])</f>
        <v>-324.7</v>
      </c>
      <c r="H131">
        <f>_xlfn.IFS(expense_data_1[[#This Row],[Income/Expense]]="Expense",expense_data_1[[#This Row],[Debit/Credit]],expense_data_1[[#This Row],[Income/Expense]]="Income",0)</f>
        <v>324.7</v>
      </c>
      <c r="I131">
        <f>_xlfn.IFS(expense_data_1[[#This Row],[Income/Expense]]="Expense",0,expense_data_1[[#This Row],[Income/Expense]]="Income",expense_data_1[[#This Row],[Debit/Credit]])</f>
        <v>0</v>
      </c>
    </row>
    <row r="132" spans="1:9" x14ac:dyDescent="0.3">
      <c r="A132" s="10">
        <v>44434.588194444441</v>
      </c>
      <c r="B132" t="s">
        <v>9</v>
      </c>
      <c r="C132" t="s">
        <v>10</v>
      </c>
      <c r="D132" t="s">
        <v>18</v>
      </c>
      <c r="E132" t="s">
        <v>12</v>
      </c>
      <c r="F132">
        <v>40</v>
      </c>
      <c r="G132" s="11">
        <f>_xlfn.IFS(expense_data_1[[#This Row],[Income/Expense]]="Expense",-expense_data_1[[#This Row],[Debit/Credit]],expense_data_1[[#This Row],[Income/Expense]]="Income",expense_data_1[[#This Row],[Debit/Credit]])</f>
        <v>-40</v>
      </c>
      <c r="H132">
        <f>_xlfn.IFS(expense_data_1[[#This Row],[Income/Expense]]="Expense",expense_data_1[[#This Row],[Debit/Credit]],expense_data_1[[#This Row],[Income/Expense]]="Income",0)</f>
        <v>40</v>
      </c>
      <c r="I132">
        <f>_xlfn.IFS(expense_data_1[[#This Row],[Income/Expense]]="Expense",0,expense_data_1[[#This Row],[Income/Expense]]="Income",expense_data_1[[#This Row],[Debit/Credit]])</f>
        <v>0</v>
      </c>
    </row>
    <row r="133" spans="1:9" x14ac:dyDescent="0.3">
      <c r="A133" s="10">
        <v>44435.892361111109</v>
      </c>
      <c r="B133" t="s">
        <v>9</v>
      </c>
      <c r="C133" t="s">
        <v>16</v>
      </c>
      <c r="D133" t="s">
        <v>108</v>
      </c>
      <c r="E133" t="s">
        <v>12</v>
      </c>
      <c r="F133">
        <v>43</v>
      </c>
      <c r="G133" s="11">
        <f>_xlfn.IFS(expense_data_1[[#This Row],[Income/Expense]]="Expense",-expense_data_1[[#This Row],[Debit/Credit]],expense_data_1[[#This Row],[Income/Expense]]="Income",expense_data_1[[#This Row],[Debit/Credit]])</f>
        <v>-43</v>
      </c>
      <c r="H133">
        <f>_xlfn.IFS(expense_data_1[[#This Row],[Income/Expense]]="Expense",expense_data_1[[#This Row],[Debit/Credit]],expense_data_1[[#This Row],[Income/Expense]]="Income",0)</f>
        <v>43</v>
      </c>
      <c r="I133">
        <f>_xlfn.IFS(expense_data_1[[#This Row],[Income/Expense]]="Expense",0,expense_data_1[[#This Row],[Income/Expense]]="Income",expense_data_1[[#This Row],[Debit/Credit]])</f>
        <v>0</v>
      </c>
    </row>
    <row r="134" spans="1:9" x14ac:dyDescent="0.3">
      <c r="A134" s="10">
        <v>44438.488888888889</v>
      </c>
      <c r="B134" t="s">
        <v>9</v>
      </c>
      <c r="C134" t="s">
        <v>13</v>
      </c>
      <c r="D134" t="s">
        <v>209</v>
      </c>
      <c r="E134" t="s">
        <v>20</v>
      </c>
      <c r="F134">
        <v>2250</v>
      </c>
      <c r="G134" s="11">
        <f>_xlfn.IFS(expense_data_1[[#This Row],[Income/Expense]]="Expense",-expense_data_1[[#This Row],[Debit/Credit]],expense_data_1[[#This Row],[Income/Expense]]="Income",expense_data_1[[#This Row],[Debit/Credit]])</f>
        <v>2250</v>
      </c>
      <c r="H134">
        <f>_xlfn.IFS(expense_data_1[[#This Row],[Income/Expense]]="Expense",expense_data_1[[#This Row],[Debit/Credit]],expense_data_1[[#This Row],[Income/Expense]]="Income",0)</f>
        <v>0</v>
      </c>
      <c r="I134">
        <f>_xlfn.IFS(expense_data_1[[#This Row],[Income/Expense]]="Expense",0,expense_data_1[[#This Row],[Income/Expense]]="Income",expense_data_1[[#This Row],[Debit/Credit]])</f>
        <v>2250</v>
      </c>
    </row>
    <row r="135" spans="1:9" x14ac:dyDescent="0.3">
      <c r="A135" s="10">
        <v>44441.387499999997</v>
      </c>
      <c r="B135" t="s">
        <v>9</v>
      </c>
      <c r="C135" t="s">
        <v>38</v>
      </c>
      <c r="D135" t="s">
        <v>85</v>
      </c>
      <c r="E135" t="s">
        <v>12</v>
      </c>
      <c r="F135">
        <v>2099</v>
      </c>
      <c r="G135" s="11">
        <f>_xlfn.IFS(expense_data_1[[#This Row],[Income/Expense]]="Expense",-expense_data_1[[#This Row],[Debit/Credit]],expense_data_1[[#This Row],[Income/Expense]]="Income",expense_data_1[[#This Row],[Debit/Credit]])</f>
        <v>-2099</v>
      </c>
      <c r="H135">
        <f>_xlfn.IFS(expense_data_1[[#This Row],[Income/Expense]]="Expense",expense_data_1[[#This Row],[Debit/Credit]],expense_data_1[[#This Row],[Income/Expense]]="Income",0)</f>
        <v>2099</v>
      </c>
      <c r="I135">
        <f>_xlfn.IFS(expense_data_1[[#This Row],[Income/Expense]]="Expense",0,expense_data_1[[#This Row],[Income/Expense]]="Income",expense_data_1[[#This Row],[Debit/Credit]])</f>
        <v>0</v>
      </c>
    </row>
    <row r="136" spans="1:9" x14ac:dyDescent="0.3">
      <c r="A136" s="10">
        <v>44442.765277777777</v>
      </c>
      <c r="B136" t="s">
        <v>9</v>
      </c>
      <c r="C136" t="s">
        <v>13</v>
      </c>
      <c r="D136" t="s">
        <v>19</v>
      </c>
      <c r="E136" t="s">
        <v>20</v>
      </c>
      <c r="F136">
        <v>100</v>
      </c>
      <c r="G136" s="11">
        <f>_xlfn.IFS(expense_data_1[[#This Row],[Income/Expense]]="Expense",-expense_data_1[[#This Row],[Debit/Credit]],expense_data_1[[#This Row],[Income/Expense]]="Income",expense_data_1[[#This Row],[Debit/Credit]])</f>
        <v>100</v>
      </c>
      <c r="H136">
        <f>_xlfn.IFS(expense_data_1[[#This Row],[Income/Expense]]="Expense",expense_data_1[[#This Row],[Debit/Credit]],expense_data_1[[#This Row],[Income/Expense]]="Income",0)</f>
        <v>0</v>
      </c>
      <c r="I136">
        <f>_xlfn.IFS(expense_data_1[[#This Row],[Income/Expense]]="Expense",0,expense_data_1[[#This Row],[Income/Expense]]="Income",expense_data_1[[#This Row],[Debit/Credit]])</f>
        <v>100</v>
      </c>
    </row>
    <row r="137" spans="1:9" x14ac:dyDescent="0.3">
      <c r="A137" s="10">
        <v>44453.706944444442</v>
      </c>
      <c r="B137" t="s">
        <v>9</v>
      </c>
      <c r="C137" t="s">
        <v>13</v>
      </c>
      <c r="D137" t="s">
        <v>157</v>
      </c>
      <c r="E137" t="s">
        <v>20</v>
      </c>
      <c r="F137">
        <v>170</v>
      </c>
      <c r="G137" s="11">
        <f>_xlfn.IFS(expense_data_1[[#This Row],[Income/Expense]]="Expense",-expense_data_1[[#This Row],[Debit/Credit]],expense_data_1[[#This Row],[Income/Expense]]="Income",expense_data_1[[#This Row],[Debit/Credit]])</f>
        <v>170</v>
      </c>
      <c r="H137">
        <f>_xlfn.IFS(expense_data_1[[#This Row],[Income/Expense]]="Expense",expense_data_1[[#This Row],[Debit/Credit]],expense_data_1[[#This Row],[Income/Expense]]="Income",0)</f>
        <v>0</v>
      </c>
      <c r="I137">
        <f>_xlfn.IFS(expense_data_1[[#This Row],[Income/Expense]]="Expense",0,expense_data_1[[#This Row],[Income/Expense]]="Income",expense_data_1[[#This Row],[Debit/Credit]])</f>
        <v>170</v>
      </c>
    </row>
    <row r="138" spans="1:9" x14ac:dyDescent="0.3">
      <c r="A138" s="10">
        <v>44462.895138888889</v>
      </c>
      <c r="B138" t="s">
        <v>9</v>
      </c>
      <c r="C138" t="s">
        <v>10</v>
      </c>
      <c r="D138" t="s">
        <v>138</v>
      </c>
      <c r="E138" t="s">
        <v>12</v>
      </c>
      <c r="F138">
        <v>300</v>
      </c>
      <c r="G138" s="11">
        <f>_xlfn.IFS(expense_data_1[[#This Row],[Income/Expense]]="Expense",-expense_data_1[[#This Row],[Debit/Credit]],expense_data_1[[#This Row],[Income/Expense]]="Income",expense_data_1[[#This Row],[Debit/Credit]])</f>
        <v>-300</v>
      </c>
      <c r="H138">
        <f>_xlfn.IFS(expense_data_1[[#This Row],[Income/Expense]]="Expense",expense_data_1[[#This Row],[Debit/Credit]],expense_data_1[[#This Row],[Income/Expense]]="Income",0)</f>
        <v>300</v>
      </c>
      <c r="I138">
        <f>_xlfn.IFS(expense_data_1[[#This Row],[Income/Expense]]="Expense",0,expense_data_1[[#This Row],[Income/Expense]]="Income",expense_data_1[[#This Row],[Debit/Credit]])</f>
        <v>0</v>
      </c>
    </row>
    <row r="139" spans="1:9" x14ac:dyDescent="0.3">
      <c r="A139" s="10">
        <v>44462.90347222222</v>
      </c>
      <c r="B139" t="s">
        <v>9</v>
      </c>
      <c r="C139" t="s">
        <v>10</v>
      </c>
      <c r="D139" t="s">
        <v>15</v>
      </c>
      <c r="E139" t="s">
        <v>12</v>
      </c>
      <c r="F139">
        <v>465</v>
      </c>
      <c r="G139" s="11">
        <f>_xlfn.IFS(expense_data_1[[#This Row],[Income/Expense]]="Expense",-expense_data_1[[#This Row],[Debit/Credit]],expense_data_1[[#This Row],[Income/Expense]]="Income",expense_data_1[[#This Row],[Debit/Credit]])</f>
        <v>-465</v>
      </c>
      <c r="H139">
        <f>_xlfn.IFS(expense_data_1[[#This Row],[Income/Expense]]="Expense",expense_data_1[[#This Row],[Debit/Credit]],expense_data_1[[#This Row],[Income/Expense]]="Income",0)</f>
        <v>465</v>
      </c>
      <c r="I139">
        <f>_xlfn.IFS(expense_data_1[[#This Row],[Income/Expense]]="Expense",0,expense_data_1[[#This Row],[Income/Expense]]="Income",expense_data_1[[#This Row],[Debit/Credit]])</f>
        <v>0</v>
      </c>
    </row>
    <row r="140" spans="1:9" x14ac:dyDescent="0.3">
      <c r="A140" s="10">
        <v>44462.90625</v>
      </c>
      <c r="B140" t="s">
        <v>9</v>
      </c>
      <c r="C140" t="s">
        <v>10</v>
      </c>
      <c r="D140" t="s">
        <v>135</v>
      </c>
      <c r="E140" t="s">
        <v>12</v>
      </c>
      <c r="F140">
        <v>40</v>
      </c>
      <c r="G140" s="11">
        <f>_xlfn.IFS(expense_data_1[[#This Row],[Income/Expense]]="Expense",-expense_data_1[[#This Row],[Debit/Credit]],expense_data_1[[#This Row],[Income/Expense]]="Income",expense_data_1[[#This Row],[Debit/Credit]])</f>
        <v>-40</v>
      </c>
      <c r="H140">
        <f>_xlfn.IFS(expense_data_1[[#This Row],[Income/Expense]]="Expense",expense_data_1[[#This Row],[Debit/Credit]],expense_data_1[[#This Row],[Income/Expense]]="Income",0)</f>
        <v>40</v>
      </c>
      <c r="I140">
        <f>_xlfn.IFS(expense_data_1[[#This Row],[Income/Expense]]="Expense",0,expense_data_1[[#This Row],[Income/Expense]]="Income",expense_data_1[[#This Row],[Debit/Credit]])</f>
        <v>0</v>
      </c>
    </row>
    <row r="141" spans="1:9" x14ac:dyDescent="0.3">
      <c r="A141" s="10">
        <v>44463.588888888888</v>
      </c>
      <c r="B141" t="s">
        <v>9</v>
      </c>
      <c r="C141" t="s">
        <v>10</v>
      </c>
      <c r="D141" t="s">
        <v>114</v>
      </c>
      <c r="E141" t="s">
        <v>12</v>
      </c>
      <c r="F141">
        <v>133</v>
      </c>
      <c r="G141" s="11">
        <f>_xlfn.IFS(expense_data_1[[#This Row],[Income/Expense]]="Expense",-expense_data_1[[#This Row],[Debit/Credit]],expense_data_1[[#This Row],[Income/Expense]]="Income",expense_data_1[[#This Row],[Debit/Credit]])</f>
        <v>-133</v>
      </c>
      <c r="H141">
        <f>_xlfn.IFS(expense_data_1[[#This Row],[Income/Expense]]="Expense",expense_data_1[[#This Row],[Debit/Credit]],expense_data_1[[#This Row],[Income/Expense]]="Income",0)</f>
        <v>133</v>
      </c>
      <c r="I141">
        <f>_xlfn.IFS(expense_data_1[[#This Row],[Income/Expense]]="Expense",0,expense_data_1[[#This Row],[Income/Expense]]="Income",expense_data_1[[#This Row],[Debit/Credit]])</f>
        <v>0</v>
      </c>
    </row>
    <row r="142" spans="1:9" x14ac:dyDescent="0.3">
      <c r="A142" s="10">
        <v>44463.845138888886</v>
      </c>
      <c r="B142" t="s">
        <v>9</v>
      </c>
      <c r="C142" t="s">
        <v>348</v>
      </c>
      <c r="D142" t="s">
        <v>349</v>
      </c>
      <c r="E142" t="s">
        <v>20</v>
      </c>
      <c r="F142">
        <v>55000</v>
      </c>
      <c r="G142" s="11">
        <f>_xlfn.IFS(expense_data_1[[#This Row],[Income/Expense]]="Expense",-expense_data_1[[#This Row],[Debit/Credit]],expense_data_1[[#This Row],[Income/Expense]]="Income",expense_data_1[[#This Row],[Debit/Credit]])</f>
        <v>55000</v>
      </c>
      <c r="H142">
        <f>_xlfn.IFS(expense_data_1[[#This Row],[Income/Expense]]="Expense",expense_data_1[[#This Row],[Debit/Credit]],expense_data_1[[#This Row],[Income/Expense]]="Income",0)</f>
        <v>0</v>
      </c>
      <c r="I142">
        <f>_xlfn.IFS(expense_data_1[[#This Row],[Income/Expense]]="Expense",0,expense_data_1[[#This Row],[Income/Expense]]="Income",expense_data_1[[#This Row],[Debit/Credit]])</f>
        <v>55000</v>
      </c>
    </row>
    <row r="143" spans="1:9" x14ac:dyDescent="0.3">
      <c r="A143" s="10">
        <v>44464.388888888891</v>
      </c>
      <c r="B143" t="s">
        <v>9</v>
      </c>
      <c r="C143" t="s">
        <v>16</v>
      </c>
      <c r="D143" t="s">
        <v>130</v>
      </c>
      <c r="E143" t="s">
        <v>12</v>
      </c>
      <c r="F143">
        <v>3325</v>
      </c>
      <c r="G143" s="11">
        <f>_xlfn.IFS(expense_data_1[[#This Row],[Income/Expense]]="Expense",-expense_data_1[[#This Row],[Debit/Credit]],expense_data_1[[#This Row],[Income/Expense]]="Income",expense_data_1[[#This Row],[Debit/Credit]])</f>
        <v>-3325</v>
      </c>
      <c r="H143">
        <f>_xlfn.IFS(expense_data_1[[#This Row],[Income/Expense]]="Expense",expense_data_1[[#This Row],[Debit/Credit]],expense_data_1[[#This Row],[Income/Expense]]="Income",0)</f>
        <v>3325</v>
      </c>
      <c r="I143">
        <f>_xlfn.IFS(expense_data_1[[#This Row],[Income/Expense]]="Expense",0,expense_data_1[[#This Row],[Income/Expense]]="Income",expense_data_1[[#This Row],[Debit/Credit]])</f>
        <v>0</v>
      </c>
    </row>
    <row r="144" spans="1:9" x14ac:dyDescent="0.3">
      <c r="A144" s="10">
        <v>44466.570138888892</v>
      </c>
      <c r="B144" t="s">
        <v>9</v>
      </c>
      <c r="C144" t="s">
        <v>13</v>
      </c>
      <c r="D144" t="s">
        <v>99</v>
      </c>
      <c r="E144" t="s">
        <v>12</v>
      </c>
      <c r="F144">
        <v>300</v>
      </c>
      <c r="G144" s="11">
        <f>_xlfn.IFS(expense_data_1[[#This Row],[Income/Expense]]="Expense",-expense_data_1[[#This Row],[Debit/Credit]],expense_data_1[[#This Row],[Income/Expense]]="Income",expense_data_1[[#This Row],[Debit/Credit]])</f>
        <v>-300</v>
      </c>
      <c r="H144">
        <f>_xlfn.IFS(expense_data_1[[#This Row],[Income/Expense]]="Expense",expense_data_1[[#This Row],[Debit/Credit]],expense_data_1[[#This Row],[Income/Expense]]="Income",0)</f>
        <v>300</v>
      </c>
      <c r="I144">
        <f>_xlfn.IFS(expense_data_1[[#This Row],[Income/Expense]]="Expense",0,expense_data_1[[#This Row],[Income/Expense]]="Income",expense_data_1[[#This Row],[Debit/Credit]])</f>
        <v>0</v>
      </c>
    </row>
    <row r="145" spans="1:9" x14ac:dyDescent="0.3">
      <c r="A145" s="10">
        <v>44470.586111111108</v>
      </c>
      <c r="B145" t="s">
        <v>9</v>
      </c>
      <c r="C145" t="s">
        <v>10</v>
      </c>
      <c r="D145" t="s">
        <v>171</v>
      </c>
      <c r="E145" t="s">
        <v>12</v>
      </c>
      <c r="F145">
        <v>106</v>
      </c>
      <c r="G145" s="11">
        <f>_xlfn.IFS(expense_data_1[[#This Row],[Income/Expense]]="Expense",-expense_data_1[[#This Row],[Debit/Credit]],expense_data_1[[#This Row],[Income/Expense]]="Income",expense_data_1[[#This Row],[Debit/Credit]])</f>
        <v>-106</v>
      </c>
      <c r="H145">
        <f>_xlfn.IFS(expense_data_1[[#This Row],[Income/Expense]]="Expense",expense_data_1[[#This Row],[Debit/Credit]],expense_data_1[[#This Row],[Income/Expense]]="Income",0)</f>
        <v>106</v>
      </c>
      <c r="I145">
        <f>_xlfn.IFS(expense_data_1[[#This Row],[Income/Expense]]="Expense",0,expense_data_1[[#This Row],[Income/Expense]]="Income",expense_data_1[[#This Row],[Debit/Credit]])</f>
        <v>0</v>
      </c>
    </row>
    <row r="146" spans="1:9" x14ac:dyDescent="0.3">
      <c r="A146" s="10">
        <v>44470.882638888892</v>
      </c>
      <c r="B146" t="s">
        <v>9</v>
      </c>
      <c r="C146" t="s">
        <v>348</v>
      </c>
      <c r="D146" t="s">
        <v>349</v>
      </c>
      <c r="E146" t="s">
        <v>20</v>
      </c>
      <c r="F146">
        <v>55140</v>
      </c>
      <c r="G146" s="11">
        <f>_xlfn.IFS(expense_data_1[[#This Row],[Income/Expense]]="Expense",-expense_data_1[[#This Row],[Debit/Credit]],expense_data_1[[#This Row],[Income/Expense]]="Income",expense_data_1[[#This Row],[Debit/Credit]])</f>
        <v>55140</v>
      </c>
      <c r="H146">
        <f>_xlfn.IFS(expense_data_1[[#This Row],[Income/Expense]]="Expense",expense_data_1[[#This Row],[Debit/Credit]],expense_data_1[[#This Row],[Income/Expense]]="Income",0)</f>
        <v>0</v>
      </c>
      <c r="I146">
        <f>_xlfn.IFS(expense_data_1[[#This Row],[Income/Expense]]="Expense",0,expense_data_1[[#This Row],[Income/Expense]]="Income",expense_data_1[[#This Row],[Debit/Credit]])</f>
        <v>55140</v>
      </c>
    </row>
    <row r="147" spans="1:9" x14ac:dyDescent="0.3">
      <c r="A147" s="10">
        <v>44470.912499999999</v>
      </c>
      <c r="B147" t="s">
        <v>9</v>
      </c>
      <c r="C147" t="s">
        <v>13</v>
      </c>
      <c r="D147" t="s">
        <v>191</v>
      </c>
      <c r="E147" t="s">
        <v>20</v>
      </c>
      <c r="F147">
        <v>201</v>
      </c>
      <c r="G147" s="11">
        <f>_xlfn.IFS(expense_data_1[[#This Row],[Income/Expense]]="Expense",-expense_data_1[[#This Row],[Debit/Credit]],expense_data_1[[#This Row],[Income/Expense]]="Income",expense_data_1[[#This Row],[Debit/Credit]])</f>
        <v>201</v>
      </c>
      <c r="H147">
        <f>_xlfn.IFS(expense_data_1[[#This Row],[Income/Expense]]="Expense",expense_data_1[[#This Row],[Debit/Credit]],expense_data_1[[#This Row],[Income/Expense]]="Income",0)</f>
        <v>0</v>
      </c>
      <c r="I147">
        <f>_xlfn.IFS(expense_data_1[[#This Row],[Income/Expense]]="Expense",0,expense_data_1[[#This Row],[Income/Expense]]="Income",expense_data_1[[#This Row],[Debit/Credit]])</f>
        <v>201</v>
      </c>
    </row>
    <row r="148" spans="1:9" x14ac:dyDescent="0.3">
      <c r="A148" s="10">
        <v>44471.387499999997</v>
      </c>
      <c r="B148" t="s">
        <v>9</v>
      </c>
      <c r="C148" t="s">
        <v>38</v>
      </c>
      <c r="D148" t="s">
        <v>85</v>
      </c>
      <c r="E148" t="s">
        <v>12</v>
      </c>
      <c r="F148">
        <v>2099</v>
      </c>
      <c r="G148" s="11">
        <f>_xlfn.IFS(expense_data_1[[#This Row],[Income/Expense]]="Expense",-expense_data_1[[#This Row],[Debit/Credit]],expense_data_1[[#This Row],[Income/Expense]]="Income",expense_data_1[[#This Row],[Debit/Credit]])</f>
        <v>-2099</v>
      </c>
      <c r="H148">
        <f>_xlfn.IFS(expense_data_1[[#This Row],[Income/Expense]]="Expense",expense_data_1[[#This Row],[Debit/Credit]],expense_data_1[[#This Row],[Income/Expense]]="Income",0)</f>
        <v>2099</v>
      </c>
      <c r="I148">
        <f>_xlfn.IFS(expense_data_1[[#This Row],[Income/Expense]]="Expense",0,expense_data_1[[#This Row],[Income/Expense]]="Income",expense_data_1[[#This Row],[Debit/Credit]])</f>
        <v>0</v>
      </c>
    </row>
    <row r="149" spans="1:9" x14ac:dyDescent="0.3">
      <c r="A149" s="10">
        <v>44471.84375</v>
      </c>
      <c r="B149" t="s">
        <v>9</v>
      </c>
      <c r="C149" t="s">
        <v>10</v>
      </c>
      <c r="D149" t="s">
        <v>75</v>
      </c>
      <c r="E149" t="s">
        <v>12</v>
      </c>
      <c r="F149">
        <v>641</v>
      </c>
      <c r="G149" s="11">
        <f>_xlfn.IFS(expense_data_1[[#This Row],[Income/Expense]]="Expense",-expense_data_1[[#This Row],[Debit/Credit]],expense_data_1[[#This Row],[Income/Expense]]="Income",expense_data_1[[#This Row],[Debit/Credit]])</f>
        <v>-641</v>
      </c>
      <c r="H149">
        <f>_xlfn.IFS(expense_data_1[[#This Row],[Income/Expense]]="Expense",expense_data_1[[#This Row],[Debit/Credit]],expense_data_1[[#This Row],[Income/Expense]]="Income",0)</f>
        <v>641</v>
      </c>
      <c r="I149">
        <f>_xlfn.IFS(expense_data_1[[#This Row],[Income/Expense]]="Expense",0,expense_data_1[[#This Row],[Income/Expense]]="Income",expense_data_1[[#This Row],[Debit/Credit]])</f>
        <v>0</v>
      </c>
    </row>
    <row r="150" spans="1:9" x14ac:dyDescent="0.3">
      <c r="A150" s="10">
        <v>44483.877083333333</v>
      </c>
      <c r="B150" t="s">
        <v>9</v>
      </c>
      <c r="C150" t="s">
        <v>10</v>
      </c>
      <c r="D150" t="s">
        <v>270</v>
      </c>
      <c r="E150" t="s">
        <v>12</v>
      </c>
      <c r="F150">
        <v>80</v>
      </c>
      <c r="G150" s="11">
        <f>_xlfn.IFS(expense_data_1[[#This Row],[Income/Expense]]="Expense",-expense_data_1[[#This Row],[Debit/Credit]],expense_data_1[[#This Row],[Income/Expense]]="Income",expense_data_1[[#This Row],[Debit/Credit]])</f>
        <v>-80</v>
      </c>
      <c r="H150">
        <f>_xlfn.IFS(expense_data_1[[#This Row],[Income/Expense]]="Expense",expense_data_1[[#This Row],[Debit/Credit]],expense_data_1[[#This Row],[Income/Expense]]="Income",0)</f>
        <v>80</v>
      </c>
      <c r="I150">
        <f>_xlfn.IFS(expense_data_1[[#This Row],[Income/Expense]]="Expense",0,expense_data_1[[#This Row],[Income/Expense]]="Income",expense_data_1[[#This Row],[Debit/Credit]])</f>
        <v>0</v>
      </c>
    </row>
    <row r="151" spans="1:9" x14ac:dyDescent="0.3">
      <c r="A151" s="10">
        <v>44485.445833333331</v>
      </c>
      <c r="B151" t="s">
        <v>9</v>
      </c>
      <c r="C151" t="s">
        <v>10</v>
      </c>
      <c r="D151" t="s">
        <v>232</v>
      </c>
      <c r="E151" t="s">
        <v>12</v>
      </c>
      <c r="F151">
        <v>110</v>
      </c>
      <c r="G151" s="11">
        <f>_xlfn.IFS(expense_data_1[[#This Row],[Income/Expense]]="Expense",-expense_data_1[[#This Row],[Debit/Credit]],expense_data_1[[#This Row],[Income/Expense]]="Income",expense_data_1[[#This Row],[Debit/Credit]])</f>
        <v>-110</v>
      </c>
      <c r="H151">
        <f>_xlfn.IFS(expense_data_1[[#This Row],[Income/Expense]]="Expense",expense_data_1[[#This Row],[Debit/Credit]],expense_data_1[[#This Row],[Income/Expense]]="Income",0)</f>
        <v>110</v>
      </c>
      <c r="I151">
        <f>_xlfn.IFS(expense_data_1[[#This Row],[Income/Expense]]="Expense",0,expense_data_1[[#This Row],[Income/Expense]]="Income",expense_data_1[[#This Row],[Debit/Credit]])</f>
        <v>0</v>
      </c>
    </row>
    <row r="152" spans="1:9" x14ac:dyDescent="0.3">
      <c r="A152" s="10">
        <v>44487.875694444447</v>
      </c>
      <c r="B152" t="s">
        <v>9</v>
      </c>
      <c r="C152" t="s">
        <v>13</v>
      </c>
      <c r="D152" t="s">
        <v>88</v>
      </c>
      <c r="E152" t="s">
        <v>12</v>
      </c>
      <c r="F152">
        <v>10000</v>
      </c>
      <c r="G152" s="11">
        <f>_xlfn.IFS(expense_data_1[[#This Row],[Income/Expense]]="Expense",-expense_data_1[[#This Row],[Debit/Credit]],expense_data_1[[#This Row],[Income/Expense]]="Income",expense_data_1[[#This Row],[Debit/Credit]])</f>
        <v>-10000</v>
      </c>
      <c r="H152">
        <f>_xlfn.IFS(expense_data_1[[#This Row],[Income/Expense]]="Expense",expense_data_1[[#This Row],[Debit/Credit]],expense_data_1[[#This Row],[Income/Expense]]="Income",0)</f>
        <v>10000</v>
      </c>
      <c r="I152">
        <f>_xlfn.IFS(expense_data_1[[#This Row],[Income/Expense]]="Expense",0,expense_data_1[[#This Row],[Income/Expense]]="Income",expense_data_1[[#This Row],[Debit/Credit]])</f>
        <v>0</v>
      </c>
    </row>
    <row r="153" spans="1:9" x14ac:dyDescent="0.3">
      <c r="A153" s="10">
        <v>44496.522916666669</v>
      </c>
      <c r="B153" t="s">
        <v>9</v>
      </c>
      <c r="C153" t="s">
        <v>13</v>
      </c>
      <c r="D153" t="s">
        <v>220</v>
      </c>
      <c r="E153" t="s">
        <v>20</v>
      </c>
      <c r="F153">
        <v>40</v>
      </c>
      <c r="G153" s="11">
        <f>_xlfn.IFS(expense_data_1[[#This Row],[Income/Expense]]="Expense",-expense_data_1[[#This Row],[Debit/Credit]],expense_data_1[[#This Row],[Income/Expense]]="Income",expense_data_1[[#This Row],[Debit/Credit]])</f>
        <v>40</v>
      </c>
      <c r="H153">
        <f>_xlfn.IFS(expense_data_1[[#This Row],[Income/Expense]]="Expense",expense_data_1[[#This Row],[Debit/Credit]],expense_data_1[[#This Row],[Income/Expense]]="Income",0)</f>
        <v>0</v>
      </c>
      <c r="I153">
        <f>_xlfn.IFS(expense_data_1[[#This Row],[Income/Expense]]="Expense",0,expense_data_1[[#This Row],[Income/Expense]]="Income",expense_data_1[[#This Row],[Debit/Credit]])</f>
        <v>40</v>
      </c>
    </row>
    <row r="154" spans="1:9" x14ac:dyDescent="0.3">
      <c r="A154" s="10">
        <v>44499.489583333336</v>
      </c>
      <c r="B154" t="s">
        <v>9</v>
      </c>
      <c r="C154" t="s">
        <v>13</v>
      </c>
      <c r="D154" t="s">
        <v>195</v>
      </c>
      <c r="E154" t="s">
        <v>20</v>
      </c>
      <c r="F154">
        <v>20</v>
      </c>
      <c r="G154" s="11">
        <f>_xlfn.IFS(expense_data_1[[#This Row],[Income/Expense]]="Expense",-expense_data_1[[#This Row],[Debit/Credit]],expense_data_1[[#This Row],[Income/Expense]]="Income",expense_data_1[[#This Row],[Debit/Credit]])</f>
        <v>20</v>
      </c>
      <c r="H154">
        <f>_xlfn.IFS(expense_data_1[[#This Row],[Income/Expense]]="Expense",expense_data_1[[#This Row],[Debit/Credit]],expense_data_1[[#This Row],[Income/Expense]]="Income",0)</f>
        <v>0</v>
      </c>
      <c r="I154">
        <f>_xlfn.IFS(expense_data_1[[#This Row],[Income/Expense]]="Expense",0,expense_data_1[[#This Row],[Income/Expense]]="Income",expense_data_1[[#This Row],[Debit/Credit]])</f>
        <v>20</v>
      </c>
    </row>
    <row r="155" spans="1:9" x14ac:dyDescent="0.3">
      <c r="A155" s="10">
        <v>44499.489583333336</v>
      </c>
      <c r="B155" t="s">
        <v>9</v>
      </c>
      <c r="C155" t="s">
        <v>16</v>
      </c>
      <c r="D155" t="s">
        <v>212</v>
      </c>
      <c r="E155" t="s">
        <v>12</v>
      </c>
      <c r="F155">
        <v>286</v>
      </c>
      <c r="G155" s="11">
        <f>_xlfn.IFS(expense_data_1[[#This Row],[Income/Expense]]="Expense",-expense_data_1[[#This Row],[Debit/Credit]],expense_data_1[[#This Row],[Income/Expense]]="Income",expense_data_1[[#This Row],[Debit/Credit]])</f>
        <v>-286</v>
      </c>
      <c r="H155">
        <f>_xlfn.IFS(expense_data_1[[#This Row],[Income/Expense]]="Expense",expense_data_1[[#This Row],[Debit/Credit]],expense_data_1[[#This Row],[Income/Expense]]="Income",0)</f>
        <v>286</v>
      </c>
      <c r="I155">
        <f>_xlfn.IFS(expense_data_1[[#This Row],[Income/Expense]]="Expense",0,expense_data_1[[#This Row],[Income/Expense]]="Income",expense_data_1[[#This Row],[Debit/Credit]])</f>
        <v>0</v>
      </c>
    </row>
    <row r="156" spans="1:9" x14ac:dyDescent="0.3">
      <c r="A156" s="10">
        <v>44499.526388888888</v>
      </c>
      <c r="B156" t="s">
        <v>9</v>
      </c>
      <c r="C156" t="s">
        <v>16</v>
      </c>
      <c r="D156" t="s">
        <v>207</v>
      </c>
      <c r="E156" t="s">
        <v>12</v>
      </c>
      <c r="F156">
        <v>199</v>
      </c>
      <c r="G156" s="11">
        <f>_xlfn.IFS(expense_data_1[[#This Row],[Income/Expense]]="Expense",-expense_data_1[[#This Row],[Debit/Credit]],expense_data_1[[#This Row],[Income/Expense]]="Income",expense_data_1[[#This Row],[Debit/Credit]])</f>
        <v>-199</v>
      </c>
      <c r="H156">
        <f>_xlfn.IFS(expense_data_1[[#This Row],[Income/Expense]]="Expense",expense_data_1[[#This Row],[Debit/Credit]],expense_data_1[[#This Row],[Income/Expense]]="Income",0)</f>
        <v>199</v>
      </c>
      <c r="I156">
        <f>_xlfn.IFS(expense_data_1[[#This Row],[Income/Expense]]="Expense",0,expense_data_1[[#This Row],[Income/Expense]]="Income",expense_data_1[[#This Row],[Debit/Credit]])</f>
        <v>0</v>
      </c>
    </row>
    <row r="157" spans="1:9" x14ac:dyDescent="0.3">
      <c r="A157" s="10">
        <v>44501.588194444441</v>
      </c>
      <c r="B157" t="s">
        <v>9</v>
      </c>
      <c r="C157" t="s">
        <v>10</v>
      </c>
      <c r="D157" t="s">
        <v>170</v>
      </c>
      <c r="E157" t="s">
        <v>12</v>
      </c>
      <c r="F157">
        <v>135.5</v>
      </c>
      <c r="G157" s="11">
        <f>_xlfn.IFS(expense_data_1[[#This Row],[Income/Expense]]="Expense",-expense_data_1[[#This Row],[Debit/Credit]],expense_data_1[[#This Row],[Income/Expense]]="Income",expense_data_1[[#This Row],[Debit/Credit]])</f>
        <v>-135.5</v>
      </c>
      <c r="H157">
        <f>_xlfn.IFS(expense_data_1[[#This Row],[Income/Expense]]="Expense",expense_data_1[[#This Row],[Debit/Credit]],expense_data_1[[#This Row],[Income/Expense]]="Income",0)</f>
        <v>135.5</v>
      </c>
      <c r="I157">
        <f>_xlfn.IFS(expense_data_1[[#This Row],[Income/Expense]]="Expense",0,expense_data_1[[#This Row],[Income/Expense]]="Income",expense_data_1[[#This Row],[Debit/Credit]])</f>
        <v>0</v>
      </c>
    </row>
    <row r="158" spans="1:9" x14ac:dyDescent="0.3">
      <c r="A158" s="10">
        <v>44502.387499999997</v>
      </c>
      <c r="B158" t="s">
        <v>9</v>
      </c>
      <c r="C158" t="s">
        <v>38</v>
      </c>
      <c r="D158" t="s">
        <v>85</v>
      </c>
      <c r="E158" t="s">
        <v>12</v>
      </c>
      <c r="F158">
        <v>4099</v>
      </c>
      <c r="G158" s="11">
        <f>_xlfn.IFS(expense_data_1[[#This Row],[Income/Expense]]="Expense",-expense_data_1[[#This Row],[Debit/Credit]],expense_data_1[[#This Row],[Income/Expense]]="Income",expense_data_1[[#This Row],[Debit/Credit]])</f>
        <v>-4099</v>
      </c>
      <c r="H158">
        <f>_xlfn.IFS(expense_data_1[[#This Row],[Income/Expense]]="Expense",expense_data_1[[#This Row],[Debit/Credit]],expense_data_1[[#This Row],[Income/Expense]]="Income",0)</f>
        <v>4099</v>
      </c>
      <c r="I158">
        <f>_xlfn.IFS(expense_data_1[[#This Row],[Income/Expense]]="Expense",0,expense_data_1[[#This Row],[Income/Expense]]="Income",expense_data_1[[#This Row],[Debit/Credit]])</f>
        <v>0</v>
      </c>
    </row>
    <row r="159" spans="1:9" x14ac:dyDescent="0.3">
      <c r="A159" s="10">
        <v>44502.945138888892</v>
      </c>
      <c r="B159" t="s">
        <v>9</v>
      </c>
      <c r="C159" t="s">
        <v>10</v>
      </c>
      <c r="D159" t="s">
        <v>84</v>
      </c>
      <c r="E159" t="s">
        <v>12</v>
      </c>
      <c r="F159">
        <v>373</v>
      </c>
      <c r="G159" s="11">
        <f>_xlfn.IFS(expense_data_1[[#This Row],[Income/Expense]]="Expense",-expense_data_1[[#This Row],[Debit/Credit]],expense_data_1[[#This Row],[Income/Expense]]="Income",expense_data_1[[#This Row],[Debit/Credit]])</f>
        <v>-373</v>
      </c>
      <c r="H159">
        <f>_xlfn.IFS(expense_data_1[[#This Row],[Income/Expense]]="Expense",expense_data_1[[#This Row],[Debit/Credit]],expense_data_1[[#This Row],[Income/Expense]]="Income",0)</f>
        <v>373</v>
      </c>
      <c r="I159">
        <f>_xlfn.IFS(expense_data_1[[#This Row],[Income/Expense]]="Expense",0,expense_data_1[[#This Row],[Income/Expense]]="Income",expense_data_1[[#This Row],[Debit/Credit]])</f>
        <v>0</v>
      </c>
    </row>
    <row r="160" spans="1:9" x14ac:dyDescent="0.3">
      <c r="A160" s="10">
        <v>44513.798611111109</v>
      </c>
      <c r="B160" t="s">
        <v>9</v>
      </c>
      <c r="C160" t="s">
        <v>13</v>
      </c>
      <c r="D160" t="s">
        <v>21</v>
      </c>
      <c r="E160" t="s">
        <v>20</v>
      </c>
      <c r="F160">
        <v>1000</v>
      </c>
      <c r="G160" s="11">
        <f>_xlfn.IFS(expense_data_1[[#This Row],[Income/Expense]]="Expense",-expense_data_1[[#This Row],[Debit/Credit]],expense_data_1[[#This Row],[Income/Expense]]="Income",expense_data_1[[#This Row],[Debit/Credit]])</f>
        <v>1000</v>
      </c>
      <c r="H160">
        <f>_xlfn.IFS(expense_data_1[[#This Row],[Income/Expense]]="Expense",expense_data_1[[#This Row],[Debit/Credit]],expense_data_1[[#This Row],[Income/Expense]]="Income",0)</f>
        <v>0</v>
      </c>
      <c r="I160">
        <f>_xlfn.IFS(expense_data_1[[#This Row],[Income/Expense]]="Expense",0,expense_data_1[[#This Row],[Income/Expense]]="Income",expense_data_1[[#This Row],[Debit/Credit]])</f>
        <v>1000</v>
      </c>
    </row>
    <row r="161" spans="1:9" x14ac:dyDescent="0.3">
      <c r="A161" s="10">
        <v>44514.70416666667</v>
      </c>
      <c r="B161" t="s">
        <v>9</v>
      </c>
      <c r="C161" t="s">
        <v>10</v>
      </c>
      <c r="D161" t="s">
        <v>165</v>
      </c>
      <c r="E161" t="s">
        <v>12</v>
      </c>
      <c r="F161">
        <v>1530</v>
      </c>
      <c r="G161" s="11">
        <f>_xlfn.IFS(expense_data_1[[#This Row],[Income/Expense]]="Expense",-expense_data_1[[#This Row],[Debit/Credit]],expense_data_1[[#This Row],[Income/Expense]]="Income",expense_data_1[[#This Row],[Debit/Credit]])</f>
        <v>-1530</v>
      </c>
      <c r="H161">
        <f>_xlfn.IFS(expense_data_1[[#This Row],[Income/Expense]]="Expense",expense_data_1[[#This Row],[Debit/Credit]],expense_data_1[[#This Row],[Income/Expense]]="Income",0)</f>
        <v>1530</v>
      </c>
      <c r="I161">
        <f>_xlfn.IFS(expense_data_1[[#This Row],[Income/Expense]]="Expense",0,expense_data_1[[#This Row],[Income/Expense]]="Income",expense_data_1[[#This Row],[Debit/Credit]])</f>
        <v>0</v>
      </c>
    </row>
    <row r="162" spans="1:9" x14ac:dyDescent="0.3">
      <c r="A162" s="10">
        <v>44514.70416666667</v>
      </c>
      <c r="B162" t="s">
        <v>9</v>
      </c>
      <c r="C162" t="s">
        <v>13</v>
      </c>
      <c r="D162" t="s">
        <v>164</v>
      </c>
      <c r="E162" t="s">
        <v>20</v>
      </c>
      <c r="F162">
        <v>340</v>
      </c>
      <c r="G162" s="11">
        <f>_xlfn.IFS(expense_data_1[[#This Row],[Income/Expense]]="Expense",-expense_data_1[[#This Row],[Debit/Credit]],expense_data_1[[#This Row],[Income/Expense]]="Income",expense_data_1[[#This Row],[Debit/Credit]])</f>
        <v>340</v>
      </c>
      <c r="H162">
        <f>_xlfn.IFS(expense_data_1[[#This Row],[Income/Expense]]="Expense",expense_data_1[[#This Row],[Debit/Credit]],expense_data_1[[#This Row],[Income/Expense]]="Income",0)</f>
        <v>0</v>
      </c>
      <c r="I162">
        <f>_xlfn.IFS(expense_data_1[[#This Row],[Income/Expense]]="Expense",0,expense_data_1[[#This Row],[Income/Expense]]="Income",expense_data_1[[#This Row],[Debit/Credit]])</f>
        <v>340</v>
      </c>
    </row>
    <row r="163" spans="1:9" x14ac:dyDescent="0.3">
      <c r="A163" s="10">
        <v>44514.704861111109</v>
      </c>
      <c r="B163" t="s">
        <v>9</v>
      </c>
      <c r="C163" t="s">
        <v>188</v>
      </c>
      <c r="D163" t="s">
        <v>349</v>
      </c>
      <c r="E163" t="s">
        <v>20</v>
      </c>
      <c r="F163">
        <v>55240</v>
      </c>
      <c r="G163" s="11">
        <f>_xlfn.IFS(expense_data_1[[#This Row],[Income/Expense]]="Expense",-expense_data_1[[#This Row],[Debit/Credit]],expense_data_1[[#This Row],[Income/Expense]]="Income",expense_data_1[[#This Row],[Debit/Credit]])</f>
        <v>55240</v>
      </c>
      <c r="H163">
        <f>_xlfn.IFS(expense_data_1[[#This Row],[Income/Expense]]="Expense",expense_data_1[[#This Row],[Debit/Credit]],expense_data_1[[#This Row],[Income/Expense]]="Income",0)</f>
        <v>0</v>
      </c>
      <c r="I163">
        <f>_xlfn.IFS(expense_data_1[[#This Row],[Income/Expense]]="Expense",0,expense_data_1[[#This Row],[Income/Expense]]="Income",expense_data_1[[#This Row],[Debit/Credit]])</f>
        <v>55240</v>
      </c>
    </row>
    <row r="164" spans="1:9" x14ac:dyDescent="0.3">
      <c r="A164" s="10">
        <v>44514.705555555556</v>
      </c>
      <c r="B164" t="s">
        <v>9</v>
      </c>
      <c r="C164" t="s">
        <v>13</v>
      </c>
      <c r="D164" t="s">
        <v>159</v>
      </c>
      <c r="E164" t="s">
        <v>20</v>
      </c>
      <c r="F164">
        <v>70</v>
      </c>
      <c r="G164" s="11">
        <f>_xlfn.IFS(expense_data_1[[#This Row],[Income/Expense]]="Expense",-expense_data_1[[#This Row],[Debit/Credit]],expense_data_1[[#This Row],[Income/Expense]]="Income",expense_data_1[[#This Row],[Debit/Credit]])</f>
        <v>70</v>
      </c>
      <c r="H164">
        <f>_xlfn.IFS(expense_data_1[[#This Row],[Income/Expense]]="Expense",expense_data_1[[#This Row],[Debit/Credit]],expense_data_1[[#This Row],[Income/Expense]]="Income",0)</f>
        <v>0</v>
      </c>
      <c r="I164">
        <f>_xlfn.IFS(expense_data_1[[#This Row],[Income/Expense]]="Expense",0,expense_data_1[[#This Row],[Income/Expense]]="Income",expense_data_1[[#This Row],[Debit/Credit]])</f>
        <v>70</v>
      </c>
    </row>
    <row r="165" spans="1:9" x14ac:dyDescent="0.3">
      <c r="A165" s="10">
        <v>44518.540972222225</v>
      </c>
      <c r="B165" t="s">
        <v>9</v>
      </c>
      <c r="C165" t="s">
        <v>13</v>
      </c>
      <c r="D165" t="s">
        <v>21</v>
      </c>
      <c r="E165" t="s">
        <v>20</v>
      </c>
      <c r="F165">
        <v>1000</v>
      </c>
      <c r="G165" s="11">
        <f>_xlfn.IFS(expense_data_1[[#This Row],[Income/Expense]]="Expense",-expense_data_1[[#This Row],[Debit/Credit]],expense_data_1[[#This Row],[Income/Expense]]="Income",expense_data_1[[#This Row],[Debit/Credit]])</f>
        <v>1000</v>
      </c>
      <c r="H165">
        <f>_xlfn.IFS(expense_data_1[[#This Row],[Income/Expense]]="Expense",expense_data_1[[#This Row],[Debit/Credit]],expense_data_1[[#This Row],[Income/Expense]]="Income",0)</f>
        <v>0</v>
      </c>
      <c r="I165">
        <f>_xlfn.IFS(expense_data_1[[#This Row],[Income/Expense]]="Expense",0,expense_data_1[[#This Row],[Income/Expense]]="Income",expense_data_1[[#This Row],[Debit/Credit]])</f>
        <v>1000</v>
      </c>
    </row>
    <row r="166" spans="1:9" x14ac:dyDescent="0.3">
      <c r="A166" s="10">
        <v>44527.77847222222</v>
      </c>
      <c r="B166" t="s">
        <v>9</v>
      </c>
      <c r="C166" t="s">
        <v>16</v>
      </c>
      <c r="D166" t="s">
        <v>315</v>
      </c>
      <c r="E166" t="s">
        <v>12</v>
      </c>
      <c r="F166">
        <v>35</v>
      </c>
      <c r="G166" s="11">
        <f>_xlfn.IFS(expense_data_1[[#This Row],[Income/Expense]]="Expense",-expense_data_1[[#This Row],[Debit/Credit]],expense_data_1[[#This Row],[Income/Expense]]="Income",expense_data_1[[#This Row],[Debit/Credit]])</f>
        <v>-35</v>
      </c>
      <c r="H166">
        <f>_xlfn.IFS(expense_data_1[[#This Row],[Income/Expense]]="Expense",expense_data_1[[#This Row],[Debit/Credit]],expense_data_1[[#This Row],[Income/Expense]]="Income",0)</f>
        <v>35</v>
      </c>
      <c r="I166">
        <f>_xlfn.IFS(expense_data_1[[#This Row],[Income/Expense]]="Expense",0,expense_data_1[[#This Row],[Income/Expense]]="Income",expense_data_1[[#This Row],[Debit/Credit]])</f>
        <v>0</v>
      </c>
    </row>
    <row r="167" spans="1:9" x14ac:dyDescent="0.3">
      <c r="A167" s="10">
        <v>44527.94027777778</v>
      </c>
      <c r="B167" t="s">
        <v>9</v>
      </c>
      <c r="C167" t="s">
        <v>10</v>
      </c>
      <c r="D167" t="s">
        <v>312</v>
      </c>
      <c r="E167" t="s">
        <v>12</v>
      </c>
      <c r="F167">
        <v>130</v>
      </c>
      <c r="G167" s="11">
        <f>_xlfn.IFS(expense_data_1[[#This Row],[Income/Expense]]="Expense",-expense_data_1[[#This Row],[Debit/Credit]],expense_data_1[[#This Row],[Income/Expense]]="Income",expense_data_1[[#This Row],[Debit/Credit]])</f>
        <v>-130</v>
      </c>
      <c r="H167">
        <f>_xlfn.IFS(expense_data_1[[#This Row],[Income/Expense]]="Expense",expense_data_1[[#This Row],[Debit/Credit]],expense_data_1[[#This Row],[Income/Expense]]="Income",0)</f>
        <v>130</v>
      </c>
      <c r="I167">
        <f>_xlfn.IFS(expense_data_1[[#This Row],[Income/Expense]]="Expense",0,expense_data_1[[#This Row],[Income/Expense]]="Income",expense_data_1[[#This Row],[Debit/Credit]])</f>
        <v>0</v>
      </c>
    </row>
    <row r="168" spans="1:9" x14ac:dyDescent="0.3">
      <c r="A168" s="10">
        <v>44527.968055555553</v>
      </c>
      <c r="B168" t="s">
        <v>9</v>
      </c>
      <c r="C168" t="s">
        <v>10</v>
      </c>
      <c r="D168" t="s">
        <v>312</v>
      </c>
      <c r="E168" t="s">
        <v>12</v>
      </c>
      <c r="F168">
        <v>120</v>
      </c>
      <c r="G168" s="11">
        <f>_xlfn.IFS(expense_data_1[[#This Row],[Income/Expense]]="Expense",-expense_data_1[[#This Row],[Debit/Credit]],expense_data_1[[#This Row],[Income/Expense]]="Income",expense_data_1[[#This Row],[Debit/Credit]])</f>
        <v>-120</v>
      </c>
      <c r="H168">
        <f>_xlfn.IFS(expense_data_1[[#This Row],[Income/Expense]]="Expense",expense_data_1[[#This Row],[Debit/Credit]],expense_data_1[[#This Row],[Income/Expense]]="Income",0)</f>
        <v>120</v>
      </c>
      <c r="I168">
        <f>_xlfn.IFS(expense_data_1[[#This Row],[Income/Expense]]="Expense",0,expense_data_1[[#This Row],[Income/Expense]]="Income",expense_data_1[[#This Row],[Debit/Credit]])</f>
        <v>0</v>
      </c>
    </row>
    <row r="169" spans="1:9" x14ac:dyDescent="0.3">
      <c r="A169" s="10">
        <v>44528.548611111109</v>
      </c>
      <c r="B169" t="s">
        <v>9</v>
      </c>
      <c r="C169" t="s">
        <v>10</v>
      </c>
      <c r="D169" t="s">
        <v>310</v>
      </c>
      <c r="E169" t="s">
        <v>12</v>
      </c>
      <c r="F169">
        <v>269.39999999999998</v>
      </c>
      <c r="G169" s="11">
        <f>_xlfn.IFS(expense_data_1[[#This Row],[Income/Expense]]="Expense",-expense_data_1[[#This Row],[Debit/Credit]],expense_data_1[[#This Row],[Income/Expense]]="Income",expense_data_1[[#This Row],[Debit/Credit]])</f>
        <v>-269.39999999999998</v>
      </c>
      <c r="H169">
        <f>_xlfn.IFS(expense_data_1[[#This Row],[Income/Expense]]="Expense",expense_data_1[[#This Row],[Debit/Credit]],expense_data_1[[#This Row],[Income/Expense]]="Income",0)</f>
        <v>269.39999999999998</v>
      </c>
      <c r="I169">
        <f>_xlfn.IFS(expense_data_1[[#This Row],[Income/Expense]]="Expense",0,expense_data_1[[#This Row],[Income/Expense]]="Income",expense_data_1[[#This Row],[Debit/Credit]])</f>
        <v>0</v>
      </c>
    </row>
    <row r="170" spans="1:9" x14ac:dyDescent="0.3">
      <c r="A170" s="10">
        <v>44528.832638888889</v>
      </c>
      <c r="B170" t="s">
        <v>9</v>
      </c>
      <c r="C170" t="s">
        <v>10</v>
      </c>
      <c r="D170" t="s">
        <v>132</v>
      </c>
      <c r="E170" t="s">
        <v>12</v>
      </c>
      <c r="F170">
        <v>94</v>
      </c>
      <c r="G170" s="11">
        <f>_xlfn.IFS(expense_data_1[[#This Row],[Income/Expense]]="Expense",-expense_data_1[[#This Row],[Debit/Credit]],expense_data_1[[#This Row],[Income/Expense]]="Income",expense_data_1[[#This Row],[Debit/Credit]])</f>
        <v>-94</v>
      </c>
      <c r="H170">
        <f>_xlfn.IFS(expense_data_1[[#This Row],[Income/Expense]]="Expense",expense_data_1[[#This Row],[Debit/Credit]],expense_data_1[[#This Row],[Income/Expense]]="Income",0)</f>
        <v>94</v>
      </c>
      <c r="I170">
        <f>_xlfn.IFS(expense_data_1[[#This Row],[Income/Expense]]="Expense",0,expense_data_1[[#This Row],[Income/Expense]]="Income",expense_data_1[[#This Row],[Debit/Credit]])</f>
        <v>0</v>
      </c>
    </row>
    <row r="171" spans="1:9" x14ac:dyDescent="0.3">
      <c r="A171" s="10">
        <v>44529.395138888889</v>
      </c>
      <c r="B171" t="s">
        <v>9</v>
      </c>
      <c r="C171" t="s">
        <v>10</v>
      </c>
      <c r="D171" t="s">
        <v>293</v>
      </c>
      <c r="E171" t="s">
        <v>12</v>
      </c>
      <c r="F171">
        <v>40</v>
      </c>
      <c r="G171" s="11">
        <f>_xlfn.IFS(expense_data_1[[#This Row],[Income/Expense]]="Expense",-expense_data_1[[#This Row],[Debit/Credit]],expense_data_1[[#This Row],[Income/Expense]]="Income",expense_data_1[[#This Row],[Debit/Credit]])</f>
        <v>-40</v>
      </c>
      <c r="H171">
        <f>_xlfn.IFS(expense_data_1[[#This Row],[Income/Expense]]="Expense",expense_data_1[[#This Row],[Debit/Credit]],expense_data_1[[#This Row],[Income/Expense]]="Income",0)</f>
        <v>40</v>
      </c>
      <c r="I171">
        <f>_xlfn.IFS(expense_data_1[[#This Row],[Income/Expense]]="Expense",0,expense_data_1[[#This Row],[Income/Expense]]="Income",expense_data_1[[#This Row],[Debit/Credit]])</f>
        <v>0</v>
      </c>
    </row>
    <row r="172" spans="1:9" x14ac:dyDescent="0.3">
      <c r="A172" s="10">
        <v>44529.839583333334</v>
      </c>
      <c r="B172" t="s">
        <v>9</v>
      </c>
      <c r="C172" t="s">
        <v>10</v>
      </c>
      <c r="D172" t="s">
        <v>270</v>
      </c>
      <c r="E172" t="s">
        <v>12</v>
      </c>
      <c r="F172">
        <v>40</v>
      </c>
      <c r="G172" s="11">
        <f>_xlfn.IFS(expense_data_1[[#This Row],[Income/Expense]]="Expense",-expense_data_1[[#This Row],[Debit/Credit]],expense_data_1[[#This Row],[Income/Expense]]="Income",expense_data_1[[#This Row],[Debit/Credit]])</f>
        <v>-40</v>
      </c>
      <c r="H172">
        <f>_xlfn.IFS(expense_data_1[[#This Row],[Income/Expense]]="Expense",expense_data_1[[#This Row],[Debit/Credit]],expense_data_1[[#This Row],[Income/Expense]]="Income",0)</f>
        <v>40</v>
      </c>
      <c r="I172">
        <f>_xlfn.IFS(expense_data_1[[#This Row],[Income/Expense]]="Expense",0,expense_data_1[[#This Row],[Income/Expense]]="Income",expense_data_1[[#This Row],[Debit/Credit]])</f>
        <v>0</v>
      </c>
    </row>
    <row r="173" spans="1:9" x14ac:dyDescent="0.3">
      <c r="A173" s="10">
        <v>44529.865972222222</v>
      </c>
      <c r="B173" t="s">
        <v>9</v>
      </c>
      <c r="C173" t="s">
        <v>10</v>
      </c>
      <c r="D173" t="s">
        <v>114</v>
      </c>
      <c r="E173" t="s">
        <v>12</v>
      </c>
      <c r="F173">
        <v>40</v>
      </c>
      <c r="G173" s="11">
        <f>_xlfn.IFS(expense_data_1[[#This Row],[Income/Expense]]="Expense",-expense_data_1[[#This Row],[Debit/Credit]],expense_data_1[[#This Row],[Income/Expense]]="Income",expense_data_1[[#This Row],[Debit/Credit]])</f>
        <v>-40</v>
      </c>
      <c r="H173">
        <f>_xlfn.IFS(expense_data_1[[#This Row],[Income/Expense]]="Expense",expense_data_1[[#This Row],[Debit/Credit]],expense_data_1[[#This Row],[Income/Expense]]="Income",0)</f>
        <v>40</v>
      </c>
      <c r="I173">
        <f>_xlfn.IFS(expense_data_1[[#This Row],[Income/Expense]]="Expense",0,expense_data_1[[#This Row],[Income/Expense]]="Income",expense_data_1[[#This Row],[Debit/Credit]])</f>
        <v>0</v>
      </c>
    </row>
    <row r="174" spans="1:9" x14ac:dyDescent="0.3">
      <c r="A174" s="10">
        <v>44529.865972222222</v>
      </c>
      <c r="B174" t="s">
        <v>9</v>
      </c>
      <c r="C174" t="s">
        <v>10</v>
      </c>
      <c r="D174" t="s">
        <v>15</v>
      </c>
      <c r="E174" t="s">
        <v>12</v>
      </c>
      <c r="F174">
        <v>50</v>
      </c>
      <c r="G174" s="11">
        <f>_xlfn.IFS(expense_data_1[[#This Row],[Income/Expense]]="Expense",-expense_data_1[[#This Row],[Debit/Credit]],expense_data_1[[#This Row],[Income/Expense]]="Income",expense_data_1[[#This Row],[Debit/Credit]])</f>
        <v>-50</v>
      </c>
      <c r="H174">
        <f>_xlfn.IFS(expense_data_1[[#This Row],[Income/Expense]]="Expense",expense_data_1[[#This Row],[Debit/Credit]],expense_data_1[[#This Row],[Income/Expense]]="Income",0)</f>
        <v>50</v>
      </c>
      <c r="I174">
        <f>_xlfn.IFS(expense_data_1[[#This Row],[Income/Expense]]="Expense",0,expense_data_1[[#This Row],[Income/Expense]]="Income",expense_data_1[[#This Row],[Debit/Credit]])</f>
        <v>0</v>
      </c>
    </row>
    <row r="175" spans="1:9" x14ac:dyDescent="0.3">
      <c r="A175" s="10">
        <v>44529.913888888892</v>
      </c>
      <c r="B175" t="s">
        <v>9</v>
      </c>
      <c r="C175" t="s">
        <v>16</v>
      </c>
      <c r="D175" t="s">
        <v>108</v>
      </c>
      <c r="E175" t="s">
        <v>12</v>
      </c>
      <c r="F175">
        <v>44</v>
      </c>
      <c r="G175" s="11">
        <f>_xlfn.IFS(expense_data_1[[#This Row],[Income/Expense]]="Expense",-expense_data_1[[#This Row],[Debit/Credit]],expense_data_1[[#This Row],[Income/Expense]]="Income",expense_data_1[[#This Row],[Debit/Credit]])</f>
        <v>-44</v>
      </c>
      <c r="H175">
        <f>_xlfn.IFS(expense_data_1[[#This Row],[Income/Expense]]="Expense",expense_data_1[[#This Row],[Debit/Credit]],expense_data_1[[#This Row],[Income/Expense]]="Income",0)</f>
        <v>44</v>
      </c>
      <c r="I175">
        <f>_xlfn.IFS(expense_data_1[[#This Row],[Income/Expense]]="Expense",0,expense_data_1[[#This Row],[Income/Expense]]="Income",expense_data_1[[#This Row],[Debit/Credit]])</f>
        <v>0</v>
      </c>
    </row>
    <row r="176" spans="1:9" x14ac:dyDescent="0.3">
      <c r="A176" s="10">
        <v>44530.424305555556</v>
      </c>
      <c r="B176" t="s">
        <v>9</v>
      </c>
      <c r="C176" t="s">
        <v>10</v>
      </c>
      <c r="D176" t="s">
        <v>293</v>
      </c>
      <c r="E176" t="s">
        <v>12</v>
      </c>
      <c r="F176">
        <v>70</v>
      </c>
      <c r="G176" s="11">
        <f>_xlfn.IFS(expense_data_1[[#This Row],[Income/Expense]]="Expense",-expense_data_1[[#This Row],[Debit/Credit]],expense_data_1[[#This Row],[Income/Expense]]="Income",expense_data_1[[#This Row],[Debit/Credit]])</f>
        <v>-70</v>
      </c>
      <c r="H176">
        <f>_xlfn.IFS(expense_data_1[[#This Row],[Income/Expense]]="Expense",expense_data_1[[#This Row],[Debit/Credit]],expense_data_1[[#This Row],[Income/Expense]]="Income",0)</f>
        <v>70</v>
      </c>
      <c r="I176">
        <f>_xlfn.IFS(expense_data_1[[#This Row],[Income/Expense]]="Expense",0,expense_data_1[[#This Row],[Income/Expense]]="Income",expense_data_1[[#This Row],[Debit/Credit]])</f>
        <v>0</v>
      </c>
    </row>
    <row r="177" spans="1:9" x14ac:dyDescent="0.3">
      <c r="A177" s="10">
        <v>44530.595138888886</v>
      </c>
      <c r="B177" t="s">
        <v>9</v>
      </c>
      <c r="C177" t="s">
        <v>10</v>
      </c>
      <c r="D177" t="s">
        <v>114</v>
      </c>
      <c r="E177" t="s">
        <v>12</v>
      </c>
      <c r="F177">
        <v>128</v>
      </c>
      <c r="G177" s="11">
        <f>_xlfn.IFS(expense_data_1[[#This Row],[Income/Expense]]="Expense",-expense_data_1[[#This Row],[Debit/Credit]],expense_data_1[[#This Row],[Income/Expense]]="Income",expense_data_1[[#This Row],[Debit/Credit]])</f>
        <v>-128</v>
      </c>
      <c r="H177">
        <f>_xlfn.IFS(expense_data_1[[#This Row],[Income/Expense]]="Expense",expense_data_1[[#This Row],[Debit/Credit]],expense_data_1[[#This Row],[Income/Expense]]="Income",0)</f>
        <v>128</v>
      </c>
      <c r="I177">
        <f>_xlfn.IFS(expense_data_1[[#This Row],[Income/Expense]]="Expense",0,expense_data_1[[#This Row],[Income/Expense]]="Income",expense_data_1[[#This Row],[Debit/Credit]])</f>
        <v>0</v>
      </c>
    </row>
    <row r="178" spans="1:9" x14ac:dyDescent="0.3">
      <c r="A178" s="10">
        <v>44530.6</v>
      </c>
      <c r="B178" t="s">
        <v>9</v>
      </c>
      <c r="C178" t="s">
        <v>347</v>
      </c>
      <c r="D178" t="s">
        <v>302</v>
      </c>
      <c r="E178" t="s">
        <v>12</v>
      </c>
      <c r="F178">
        <v>115</v>
      </c>
      <c r="G178" s="11">
        <f>_xlfn.IFS(expense_data_1[[#This Row],[Income/Expense]]="Expense",-expense_data_1[[#This Row],[Debit/Credit]],expense_data_1[[#This Row],[Income/Expense]]="Income",expense_data_1[[#This Row],[Debit/Credit]])</f>
        <v>-115</v>
      </c>
      <c r="H178">
        <f>_xlfn.IFS(expense_data_1[[#This Row],[Income/Expense]]="Expense",expense_data_1[[#This Row],[Debit/Credit]],expense_data_1[[#This Row],[Income/Expense]]="Income",0)</f>
        <v>115</v>
      </c>
      <c r="I178">
        <f>_xlfn.IFS(expense_data_1[[#This Row],[Income/Expense]]="Expense",0,expense_data_1[[#This Row],[Income/Expense]]="Income",expense_data_1[[#This Row],[Debit/Credit]])</f>
        <v>0</v>
      </c>
    </row>
    <row r="179" spans="1:9" x14ac:dyDescent="0.3">
      <c r="A179" s="10">
        <v>44531.559027777781</v>
      </c>
      <c r="B179" t="s">
        <v>9</v>
      </c>
      <c r="C179" t="s">
        <v>10</v>
      </c>
      <c r="D179" t="s">
        <v>23</v>
      </c>
      <c r="E179" t="s">
        <v>12</v>
      </c>
      <c r="F179">
        <v>301.75</v>
      </c>
      <c r="G179" s="11">
        <f>_xlfn.IFS(expense_data_1[[#This Row],[Income/Expense]]="Expense",-expense_data_1[[#This Row],[Debit/Credit]],expense_data_1[[#This Row],[Income/Expense]]="Income",expense_data_1[[#This Row],[Debit/Credit]])</f>
        <v>-301.75</v>
      </c>
      <c r="H179">
        <f>_xlfn.IFS(expense_data_1[[#This Row],[Income/Expense]]="Expense",expense_data_1[[#This Row],[Debit/Credit]],expense_data_1[[#This Row],[Income/Expense]]="Income",0)</f>
        <v>301.75</v>
      </c>
      <c r="I179">
        <f>_xlfn.IFS(expense_data_1[[#This Row],[Income/Expense]]="Expense",0,expense_data_1[[#This Row],[Income/Expense]]="Income",expense_data_1[[#This Row],[Debit/Credit]])</f>
        <v>0</v>
      </c>
    </row>
    <row r="180" spans="1:9" x14ac:dyDescent="0.3">
      <c r="A180" s="10">
        <v>44531.559027777781</v>
      </c>
      <c r="B180" t="s">
        <v>9</v>
      </c>
      <c r="C180" t="s">
        <v>13</v>
      </c>
      <c r="D180" t="s">
        <v>25</v>
      </c>
      <c r="E180" t="s">
        <v>20</v>
      </c>
      <c r="F180">
        <v>200</v>
      </c>
      <c r="G180" s="11">
        <f>_xlfn.IFS(expense_data_1[[#This Row],[Income/Expense]]="Expense",-expense_data_1[[#This Row],[Debit/Credit]],expense_data_1[[#This Row],[Income/Expense]]="Income",expense_data_1[[#This Row],[Debit/Credit]])</f>
        <v>200</v>
      </c>
      <c r="H180">
        <f>_xlfn.IFS(expense_data_1[[#This Row],[Income/Expense]]="Expense",expense_data_1[[#This Row],[Debit/Credit]],expense_data_1[[#This Row],[Income/Expense]]="Income",0)</f>
        <v>0</v>
      </c>
      <c r="I180">
        <f>_xlfn.IFS(expense_data_1[[#This Row],[Income/Expense]]="Expense",0,expense_data_1[[#This Row],[Income/Expense]]="Income",expense_data_1[[#This Row],[Debit/Credit]])</f>
        <v>200</v>
      </c>
    </row>
    <row r="181" spans="1:9" x14ac:dyDescent="0.3">
      <c r="A181" s="10">
        <v>44531.947222222225</v>
      </c>
      <c r="B181" t="s">
        <v>9</v>
      </c>
      <c r="C181" t="s">
        <v>13</v>
      </c>
      <c r="D181" t="s">
        <v>169</v>
      </c>
      <c r="E181" t="s">
        <v>12</v>
      </c>
      <c r="F181">
        <v>479</v>
      </c>
      <c r="G181" s="11">
        <f>_xlfn.IFS(expense_data_1[[#This Row],[Income/Expense]]="Expense",-expense_data_1[[#This Row],[Debit/Credit]],expense_data_1[[#This Row],[Income/Expense]]="Income",expense_data_1[[#This Row],[Debit/Credit]])</f>
        <v>-479</v>
      </c>
      <c r="H181">
        <f>_xlfn.IFS(expense_data_1[[#This Row],[Income/Expense]]="Expense",expense_data_1[[#This Row],[Debit/Credit]],expense_data_1[[#This Row],[Income/Expense]]="Income",0)</f>
        <v>479</v>
      </c>
      <c r="I181">
        <f>_xlfn.IFS(expense_data_1[[#This Row],[Income/Expense]]="Expense",0,expense_data_1[[#This Row],[Income/Expense]]="Income",expense_data_1[[#This Row],[Debit/Credit]])</f>
        <v>0</v>
      </c>
    </row>
    <row r="182" spans="1:9" x14ac:dyDescent="0.3">
      <c r="A182" s="10">
        <v>44532.615972222222</v>
      </c>
      <c r="B182" t="s">
        <v>9</v>
      </c>
      <c r="C182" t="s">
        <v>13</v>
      </c>
      <c r="D182" t="s">
        <v>21</v>
      </c>
      <c r="E182" t="s">
        <v>20</v>
      </c>
      <c r="F182">
        <v>10000</v>
      </c>
      <c r="G182" s="11">
        <f>_xlfn.IFS(expense_data_1[[#This Row],[Income/Expense]]="Expense",-expense_data_1[[#This Row],[Debit/Credit]],expense_data_1[[#This Row],[Income/Expense]]="Income",expense_data_1[[#This Row],[Debit/Credit]])</f>
        <v>10000</v>
      </c>
      <c r="H182">
        <f>_xlfn.IFS(expense_data_1[[#This Row],[Income/Expense]]="Expense",expense_data_1[[#This Row],[Debit/Credit]],expense_data_1[[#This Row],[Income/Expense]]="Income",0)</f>
        <v>0</v>
      </c>
      <c r="I182">
        <f>_xlfn.IFS(expense_data_1[[#This Row],[Income/Expense]]="Expense",0,expense_data_1[[#This Row],[Income/Expense]]="Income",expense_data_1[[#This Row],[Debit/Credit]])</f>
        <v>10000</v>
      </c>
    </row>
    <row r="183" spans="1:9" x14ac:dyDescent="0.3">
      <c r="A183" s="10">
        <v>44532.616666666669</v>
      </c>
      <c r="B183" t="s">
        <v>9</v>
      </c>
      <c r="C183" t="s">
        <v>10</v>
      </c>
      <c r="D183" t="s">
        <v>27</v>
      </c>
      <c r="E183" t="s">
        <v>12</v>
      </c>
      <c r="F183">
        <v>80</v>
      </c>
      <c r="G183" s="11">
        <f>_xlfn.IFS(expense_data_1[[#This Row],[Income/Expense]]="Expense",-expense_data_1[[#This Row],[Debit/Credit]],expense_data_1[[#This Row],[Income/Expense]]="Income",expense_data_1[[#This Row],[Debit/Credit]])</f>
        <v>-80</v>
      </c>
      <c r="H183">
        <f>_xlfn.IFS(expense_data_1[[#This Row],[Income/Expense]]="Expense",expense_data_1[[#This Row],[Debit/Credit]],expense_data_1[[#This Row],[Income/Expense]]="Income",0)</f>
        <v>80</v>
      </c>
      <c r="I183">
        <f>_xlfn.IFS(expense_data_1[[#This Row],[Income/Expense]]="Expense",0,expense_data_1[[#This Row],[Income/Expense]]="Income",expense_data_1[[#This Row],[Debit/Credit]])</f>
        <v>0</v>
      </c>
    </row>
    <row r="184" spans="1:9" x14ac:dyDescent="0.3">
      <c r="A184" s="10">
        <v>44532.669444444444</v>
      </c>
      <c r="B184" t="s">
        <v>9</v>
      </c>
      <c r="C184" t="s">
        <v>38</v>
      </c>
      <c r="D184" t="s">
        <v>83</v>
      </c>
      <c r="E184" t="s">
        <v>12</v>
      </c>
      <c r="F184">
        <v>7770</v>
      </c>
      <c r="G184" s="11">
        <f>_xlfn.IFS(expense_data_1[[#This Row],[Income/Expense]]="Expense",-expense_data_1[[#This Row],[Debit/Credit]],expense_data_1[[#This Row],[Income/Expense]]="Income",expense_data_1[[#This Row],[Debit/Credit]])</f>
        <v>-7770</v>
      </c>
      <c r="H184">
        <f>_xlfn.IFS(expense_data_1[[#This Row],[Income/Expense]]="Expense",expense_data_1[[#This Row],[Debit/Credit]],expense_data_1[[#This Row],[Income/Expense]]="Income",0)</f>
        <v>7770</v>
      </c>
      <c r="I184">
        <f>_xlfn.IFS(expense_data_1[[#This Row],[Income/Expense]]="Expense",0,expense_data_1[[#This Row],[Income/Expense]]="Income",expense_data_1[[#This Row],[Debit/Credit]])</f>
        <v>0</v>
      </c>
    </row>
    <row r="185" spans="1:9" x14ac:dyDescent="0.3">
      <c r="A185" s="10">
        <v>44542.907638888886</v>
      </c>
      <c r="B185" t="s">
        <v>9</v>
      </c>
      <c r="C185" t="s">
        <v>10</v>
      </c>
      <c r="D185" t="s">
        <v>232</v>
      </c>
      <c r="E185" t="s">
        <v>12</v>
      </c>
      <c r="F185">
        <v>25</v>
      </c>
      <c r="G185" s="11">
        <f>_xlfn.IFS(expense_data_1[[#This Row],[Income/Expense]]="Expense",-expense_data_1[[#This Row],[Debit/Credit]],expense_data_1[[#This Row],[Income/Expense]]="Income",expense_data_1[[#This Row],[Debit/Credit]])</f>
        <v>-25</v>
      </c>
      <c r="H185">
        <f>_xlfn.IFS(expense_data_1[[#This Row],[Income/Expense]]="Expense",expense_data_1[[#This Row],[Debit/Credit]],expense_data_1[[#This Row],[Income/Expense]]="Income",0)</f>
        <v>25</v>
      </c>
      <c r="I185">
        <f>_xlfn.IFS(expense_data_1[[#This Row],[Income/Expense]]="Expense",0,expense_data_1[[#This Row],[Income/Expense]]="Income",expense_data_1[[#This Row],[Debit/Credit]])</f>
        <v>0</v>
      </c>
    </row>
    <row r="186" spans="1:9" x14ac:dyDescent="0.3">
      <c r="A186" s="10">
        <v>44544.439583333333</v>
      </c>
      <c r="B186" t="s">
        <v>9</v>
      </c>
      <c r="C186" t="s">
        <v>10</v>
      </c>
      <c r="D186" t="s">
        <v>232</v>
      </c>
      <c r="E186" t="s">
        <v>12</v>
      </c>
      <c r="F186">
        <v>65</v>
      </c>
      <c r="G186" s="11">
        <f>_xlfn.IFS(expense_data_1[[#This Row],[Income/Expense]]="Expense",-expense_data_1[[#This Row],[Debit/Credit]],expense_data_1[[#This Row],[Income/Expense]]="Income",expense_data_1[[#This Row],[Debit/Credit]])</f>
        <v>-65</v>
      </c>
      <c r="H186">
        <f>_xlfn.IFS(expense_data_1[[#This Row],[Income/Expense]]="Expense",expense_data_1[[#This Row],[Debit/Credit]],expense_data_1[[#This Row],[Income/Expense]]="Income",0)</f>
        <v>65</v>
      </c>
      <c r="I186">
        <f>_xlfn.IFS(expense_data_1[[#This Row],[Income/Expense]]="Expense",0,expense_data_1[[#This Row],[Income/Expense]]="Income",expense_data_1[[#This Row],[Debit/Credit]])</f>
        <v>0</v>
      </c>
    </row>
    <row r="187" spans="1:9" x14ac:dyDescent="0.3">
      <c r="A187" s="10">
        <v>44544.88958333333</v>
      </c>
      <c r="B187" t="s">
        <v>9</v>
      </c>
      <c r="C187" t="s">
        <v>10</v>
      </c>
      <c r="D187" t="s">
        <v>18</v>
      </c>
      <c r="E187" t="s">
        <v>12</v>
      </c>
      <c r="F187">
        <v>75</v>
      </c>
      <c r="G187" s="11">
        <f>_xlfn.IFS(expense_data_1[[#This Row],[Income/Expense]]="Expense",-expense_data_1[[#This Row],[Debit/Credit]],expense_data_1[[#This Row],[Income/Expense]]="Income",expense_data_1[[#This Row],[Debit/Credit]])</f>
        <v>-75</v>
      </c>
      <c r="H187">
        <f>_xlfn.IFS(expense_data_1[[#This Row],[Income/Expense]]="Expense",expense_data_1[[#This Row],[Debit/Credit]],expense_data_1[[#This Row],[Income/Expense]]="Income",0)</f>
        <v>75</v>
      </c>
      <c r="I187">
        <f>_xlfn.IFS(expense_data_1[[#This Row],[Income/Expense]]="Expense",0,expense_data_1[[#This Row],[Income/Expense]]="Income",expense_data_1[[#This Row],[Debit/Credit]])</f>
        <v>0</v>
      </c>
    </row>
    <row r="188" spans="1:9" x14ac:dyDescent="0.3">
      <c r="A188" s="10">
        <v>44544.995833333334</v>
      </c>
      <c r="B188" t="s">
        <v>9</v>
      </c>
      <c r="C188" t="s">
        <v>10</v>
      </c>
      <c r="D188" t="s">
        <v>27</v>
      </c>
      <c r="E188" t="s">
        <v>12</v>
      </c>
      <c r="F188">
        <v>400</v>
      </c>
      <c r="G188" s="11">
        <f>_xlfn.IFS(expense_data_1[[#This Row],[Income/Expense]]="Expense",-expense_data_1[[#This Row],[Debit/Credit]],expense_data_1[[#This Row],[Income/Expense]]="Income",expense_data_1[[#This Row],[Debit/Credit]])</f>
        <v>-400</v>
      </c>
      <c r="H188">
        <f>_xlfn.IFS(expense_data_1[[#This Row],[Income/Expense]]="Expense",expense_data_1[[#This Row],[Debit/Credit]],expense_data_1[[#This Row],[Income/Expense]]="Income",0)</f>
        <v>400</v>
      </c>
      <c r="I188">
        <f>_xlfn.IFS(expense_data_1[[#This Row],[Income/Expense]]="Expense",0,expense_data_1[[#This Row],[Income/Expense]]="Income",expense_data_1[[#This Row],[Debit/Credit]])</f>
        <v>0</v>
      </c>
    </row>
    <row r="189" spans="1:9" x14ac:dyDescent="0.3">
      <c r="A189" s="10">
        <v>44546.568055555559</v>
      </c>
      <c r="B189" t="s">
        <v>9</v>
      </c>
      <c r="C189" t="s">
        <v>10</v>
      </c>
      <c r="D189" t="s">
        <v>27</v>
      </c>
      <c r="E189" t="s">
        <v>12</v>
      </c>
      <c r="F189">
        <v>30</v>
      </c>
      <c r="G189" s="11">
        <f>_xlfn.IFS(expense_data_1[[#This Row],[Income/Expense]]="Expense",-expense_data_1[[#This Row],[Debit/Credit]],expense_data_1[[#This Row],[Income/Expense]]="Income",expense_data_1[[#This Row],[Debit/Credit]])</f>
        <v>-30</v>
      </c>
      <c r="H189">
        <f>_xlfn.IFS(expense_data_1[[#This Row],[Income/Expense]]="Expense",expense_data_1[[#This Row],[Debit/Credit]],expense_data_1[[#This Row],[Income/Expense]]="Income",0)</f>
        <v>30</v>
      </c>
      <c r="I189">
        <f>_xlfn.IFS(expense_data_1[[#This Row],[Income/Expense]]="Expense",0,expense_data_1[[#This Row],[Income/Expense]]="Income",expense_data_1[[#This Row],[Debit/Credit]])</f>
        <v>0</v>
      </c>
    </row>
    <row r="190" spans="1:9" x14ac:dyDescent="0.3">
      <c r="A190" s="10">
        <v>44546.774305555555</v>
      </c>
      <c r="B190" t="s">
        <v>9</v>
      </c>
      <c r="C190" t="s">
        <v>10</v>
      </c>
      <c r="D190" t="s">
        <v>270</v>
      </c>
      <c r="E190" t="s">
        <v>12</v>
      </c>
      <c r="F190">
        <v>20</v>
      </c>
      <c r="G190" s="11">
        <f>_xlfn.IFS(expense_data_1[[#This Row],[Income/Expense]]="Expense",-expense_data_1[[#This Row],[Debit/Credit]],expense_data_1[[#This Row],[Income/Expense]]="Income",expense_data_1[[#This Row],[Debit/Credit]])</f>
        <v>-20</v>
      </c>
      <c r="H190">
        <f>_xlfn.IFS(expense_data_1[[#This Row],[Income/Expense]]="Expense",expense_data_1[[#This Row],[Debit/Credit]],expense_data_1[[#This Row],[Income/Expense]]="Income",0)</f>
        <v>20</v>
      </c>
      <c r="I190">
        <f>_xlfn.IFS(expense_data_1[[#This Row],[Income/Expense]]="Expense",0,expense_data_1[[#This Row],[Income/Expense]]="Income",expense_data_1[[#This Row],[Debit/Credit]])</f>
        <v>0</v>
      </c>
    </row>
    <row r="191" spans="1:9" x14ac:dyDescent="0.3">
      <c r="A191" s="10">
        <v>44546.780555555553</v>
      </c>
      <c r="B191" t="s">
        <v>9</v>
      </c>
      <c r="C191" t="s">
        <v>10</v>
      </c>
      <c r="D191" t="s">
        <v>268</v>
      </c>
      <c r="E191" t="s">
        <v>12</v>
      </c>
      <c r="F191">
        <v>300</v>
      </c>
      <c r="G191" s="11">
        <f>_xlfn.IFS(expense_data_1[[#This Row],[Income/Expense]]="Expense",-expense_data_1[[#This Row],[Debit/Credit]],expense_data_1[[#This Row],[Income/Expense]]="Income",expense_data_1[[#This Row],[Debit/Credit]])</f>
        <v>-300</v>
      </c>
      <c r="H191">
        <f>_xlfn.IFS(expense_data_1[[#This Row],[Income/Expense]]="Expense",expense_data_1[[#This Row],[Debit/Credit]],expense_data_1[[#This Row],[Income/Expense]]="Income",0)</f>
        <v>300</v>
      </c>
      <c r="I191">
        <f>_xlfn.IFS(expense_data_1[[#This Row],[Income/Expense]]="Expense",0,expense_data_1[[#This Row],[Income/Expense]]="Income",expense_data_1[[#This Row],[Debit/Credit]])</f>
        <v>0</v>
      </c>
    </row>
    <row r="192" spans="1:9" x14ac:dyDescent="0.3">
      <c r="A192" s="10">
        <v>44547.614583333336</v>
      </c>
      <c r="B192" t="s">
        <v>9</v>
      </c>
      <c r="C192" t="s">
        <v>10</v>
      </c>
      <c r="D192" t="s">
        <v>114</v>
      </c>
      <c r="E192" t="s">
        <v>12</v>
      </c>
      <c r="F192">
        <v>110</v>
      </c>
      <c r="G192" s="11">
        <f>_xlfn.IFS(expense_data_1[[#This Row],[Income/Expense]]="Expense",-expense_data_1[[#This Row],[Debit/Credit]],expense_data_1[[#This Row],[Income/Expense]]="Income",expense_data_1[[#This Row],[Debit/Credit]])</f>
        <v>-110</v>
      </c>
      <c r="H192">
        <f>_xlfn.IFS(expense_data_1[[#This Row],[Income/Expense]]="Expense",expense_data_1[[#This Row],[Debit/Credit]],expense_data_1[[#This Row],[Income/Expense]]="Income",0)</f>
        <v>110</v>
      </c>
      <c r="I192">
        <f>_xlfn.IFS(expense_data_1[[#This Row],[Income/Expense]]="Expense",0,expense_data_1[[#This Row],[Income/Expense]]="Income",expense_data_1[[#This Row],[Debit/Credit]])</f>
        <v>0</v>
      </c>
    </row>
    <row r="193" spans="1:9" x14ac:dyDescent="0.3">
      <c r="A193" s="10">
        <v>44547.787499999999</v>
      </c>
      <c r="B193" t="s">
        <v>9</v>
      </c>
      <c r="C193" t="s">
        <v>10</v>
      </c>
      <c r="D193" t="s">
        <v>232</v>
      </c>
      <c r="E193" t="s">
        <v>12</v>
      </c>
      <c r="F193">
        <v>700</v>
      </c>
      <c r="G193" s="11">
        <f>_xlfn.IFS(expense_data_1[[#This Row],[Income/Expense]]="Expense",-expense_data_1[[#This Row],[Debit/Credit]],expense_data_1[[#This Row],[Income/Expense]]="Income",expense_data_1[[#This Row],[Debit/Credit]])</f>
        <v>-700</v>
      </c>
      <c r="H193">
        <f>_xlfn.IFS(expense_data_1[[#This Row],[Income/Expense]]="Expense",expense_data_1[[#This Row],[Debit/Credit]],expense_data_1[[#This Row],[Income/Expense]]="Income",0)</f>
        <v>700</v>
      </c>
      <c r="I193">
        <f>_xlfn.IFS(expense_data_1[[#This Row],[Income/Expense]]="Expense",0,expense_data_1[[#This Row],[Income/Expense]]="Income",expense_data_1[[#This Row],[Debit/Credit]])</f>
        <v>0</v>
      </c>
    </row>
    <row r="194" spans="1:9" x14ac:dyDescent="0.3">
      <c r="A194" s="10">
        <v>44548.59652777778</v>
      </c>
      <c r="B194" t="s">
        <v>9</v>
      </c>
      <c r="C194" t="s">
        <v>10</v>
      </c>
      <c r="D194" t="s">
        <v>27</v>
      </c>
      <c r="E194" t="s">
        <v>12</v>
      </c>
      <c r="F194">
        <v>160</v>
      </c>
      <c r="G194" s="11">
        <f>_xlfn.IFS(expense_data_1[[#This Row],[Income/Expense]]="Expense",-expense_data_1[[#This Row],[Debit/Credit]],expense_data_1[[#This Row],[Income/Expense]]="Income",expense_data_1[[#This Row],[Debit/Credit]])</f>
        <v>-160</v>
      </c>
      <c r="H194">
        <f>_xlfn.IFS(expense_data_1[[#This Row],[Income/Expense]]="Expense",expense_data_1[[#This Row],[Debit/Credit]],expense_data_1[[#This Row],[Income/Expense]]="Income",0)</f>
        <v>160</v>
      </c>
      <c r="I194">
        <f>_xlfn.IFS(expense_data_1[[#This Row],[Income/Expense]]="Expense",0,expense_data_1[[#This Row],[Income/Expense]]="Income",expense_data_1[[#This Row],[Debit/Credit]])</f>
        <v>0</v>
      </c>
    </row>
    <row r="195" spans="1:9" x14ac:dyDescent="0.3">
      <c r="A195" s="10">
        <v>44548.827777777777</v>
      </c>
      <c r="B195" t="s">
        <v>9</v>
      </c>
      <c r="C195" t="s">
        <v>13</v>
      </c>
      <c r="D195" t="s">
        <v>259</v>
      </c>
      <c r="E195" t="s">
        <v>20</v>
      </c>
      <c r="F195">
        <v>400</v>
      </c>
      <c r="G195" s="11">
        <f>_xlfn.IFS(expense_data_1[[#This Row],[Income/Expense]]="Expense",-expense_data_1[[#This Row],[Debit/Credit]],expense_data_1[[#This Row],[Income/Expense]]="Income",expense_data_1[[#This Row],[Debit/Credit]])</f>
        <v>400</v>
      </c>
      <c r="H195">
        <f>_xlfn.IFS(expense_data_1[[#This Row],[Income/Expense]]="Expense",expense_data_1[[#This Row],[Debit/Credit]],expense_data_1[[#This Row],[Income/Expense]]="Income",0)</f>
        <v>0</v>
      </c>
      <c r="I195">
        <f>_xlfn.IFS(expense_data_1[[#This Row],[Income/Expense]]="Expense",0,expense_data_1[[#This Row],[Income/Expense]]="Income",expense_data_1[[#This Row],[Debit/Credit]])</f>
        <v>400</v>
      </c>
    </row>
    <row r="196" spans="1:9" x14ac:dyDescent="0.3">
      <c r="A196" s="10">
        <v>44548.875</v>
      </c>
      <c r="B196" t="s">
        <v>9</v>
      </c>
      <c r="C196" t="s">
        <v>10</v>
      </c>
      <c r="D196" t="s">
        <v>257</v>
      </c>
      <c r="E196" t="s">
        <v>12</v>
      </c>
      <c r="F196">
        <v>113</v>
      </c>
      <c r="G196" s="11">
        <f>_xlfn.IFS(expense_data_1[[#This Row],[Income/Expense]]="Expense",-expense_data_1[[#This Row],[Debit/Credit]],expense_data_1[[#This Row],[Income/Expense]]="Income",expense_data_1[[#This Row],[Debit/Credit]])</f>
        <v>-113</v>
      </c>
      <c r="H196">
        <f>_xlfn.IFS(expense_data_1[[#This Row],[Income/Expense]]="Expense",expense_data_1[[#This Row],[Debit/Credit]],expense_data_1[[#This Row],[Income/Expense]]="Income",0)</f>
        <v>113</v>
      </c>
      <c r="I196">
        <f>_xlfn.IFS(expense_data_1[[#This Row],[Income/Expense]]="Expense",0,expense_data_1[[#This Row],[Income/Expense]]="Income",expense_data_1[[#This Row],[Debit/Credit]])</f>
        <v>0</v>
      </c>
    </row>
    <row r="197" spans="1:9" x14ac:dyDescent="0.3">
      <c r="A197" s="10">
        <v>44548.875</v>
      </c>
      <c r="B197" t="s">
        <v>9</v>
      </c>
      <c r="C197" t="s">
        <v>198</v>
      </c>
      <c r="D197" t="s">
        <v>21</v>
      </c>
      <c r="E197" t="s">
        <v>20</v>
      </c>
      <c r="F197">
        <v>5000</v>
      </c>
      <c r="G197" s="11">
        <f>_xlfn.IFS(expense_data_1[[#This Row],[Income/Expense]]="Expense",-expense_data_1[[#This Row],[Debit/Credit]],expense_data_1[[#This Row],[Income/Expense]]="Income",expense_data_1[[#This Row],[Debit/Credit]])</f>
        <v>5000</v>
      </c>
      <c r="H197">
        <f>_xlfn.IFS(expense_data_1[[#This Row],[Income/Expense]]="Expense",expense_data_1[[#This Row],[Debit/Credit]],expense_data_1[[#This Row],[Income/Expense]]="Income",0)</f>
        <v>0</v>
      </c>
      <c r="I197">
        <f>_xlfn.IFS(expense_data_1[[#This Row],[Income/Expense]]="Expense",0,expense_data_1[[#This Row],[Income/Expense]]="Income",expense_data_1[[#This Row],[Debit/Credit]])</f>
        <v>5000</v>
      </c>
    </row>
    <row r="198" spans="1:9" x14ac:dyDescent="0.3">
      <c r="A198" s="10">
        <v>44548.875694444447</v>
      </c>
      <c r="B198" t="s">
        <v>9</v>
      </c>
      <c r="C198" t="s">
        <v>13</v>
      </c>
      <c r="D198" t="s">
        <v>255</v>
      </c>
      <c r="E198" t="s">
        <v>12</v>
      </c>
      <c r="F198">
        <v>200</v>
      </c>
      <c r="G198" s="11">
        <f>_xlfn.IFS(expense_data_1[[#This Row],[Income/Expense]]="Expense",-expense_data_1[[#This Row],[Debit/Credit]],expense_data_1[[#This Row],[Income/Expense]]="Income",expense_data_1[[#This Row],[Debit/Credit]])</f>
        <v>-200</v>
      </c>
      <c r="H198">
        <f>_xlfn.IFS(expense_data_1[[#This Row],[Income/Expense]]="Expense",expense_data_1[[#This Row],[Debit/Credit]],expense_data_1[[#This Row],[Income/Expense]]="Income",0)</f>
        <v>200</v>
      </c>
      <c r="I198">
        <f>_xlfn.IFS(expense_data_1[[#This Row],[Income/Expense]]="Expense",0,expense_data_1[[#This Row],[Income/Expense]]="Income",expense_data_1[[#This Row],[Debit/Credit]])</f>
        <v>0</v>
      </c>
    </row>
    <row r="199" spans="1:9" x14ac:dyDescent="0.3">
      <c r="A199" s="10">
        <v>44549.660416666666</v>
      </c>
      <c r="B199" t="s">
        <v>9</v>
      </c>
      <c r="C199" t="s">
        <v>13</v>
      </c>
      <c r="D199" t="s">
        <v>253</v>
      </c>
      <c r="E199" t="s">
        <v>12</v>
      </c>
      <c r="F199">
        <v>10000</v>
      </c>
      <c r="G199" s="11">
        <f>_xlfn.IFS(expense_data_1[[#This Row],[Income/Expense]]="Expense",-expense_data_1[[#This Row],[Debit/Credit]],expense_data_1[[#This Row],[Income/Expense]]="Income",expense_data_1[[#This Row],[Debit/Credit]])</f>
        <v>-10000</v>
      </c>
      <c r="H199">
        <f>_xlfn.IFS(expense_data_1[[#This Row],[Income/Expense]]="Expense",expense_data_1[[#This Row],[Debit/Credit]],expense_data_1[[#This Row],[Income/Expense]]="Income",0)</f>
        <v>10000</v>
      </c>
      <c r="I199">
        <f>_xlfn.IFS(expense_data_1[[#This Row],[Income/Expense]]="Expense",0,expense_data_1[[#This Row],[Income/Expense]]="Income",expense_data_1[[#This Row],[Debit/Credit]])</f>
        <v>0</v>
      </c>
    </row>
    <row r="200" spans="1:9" x14ac:dyDescent="0.3">
      <c r="A200" s="10">
        <v>44550.406944444447</v>
      </c>
      <c r="B200" t="s">
        <v>9</v>
      </c>
      <c r="C200" t="s">
        <v>10</v>
      </c>
      <c r="D200" t="s">
        <v>232</v>
      </c>
      <c r="E200" t="s">
        <v>12</v>
      </c>
      <c r="F200">
        <v>40</v>
      </c>
      <c r="G200" s="11">
        <f>_xlfn.IFS(expense_data_1[[#This Row],[Income/Expense]]="Expense",-expense_data_1[[#This Row],[Debit/Credit]],expense_data_1[[#This Row],[Income/Expense]]="Income",expense_data_1[[#This Row],[Debit/Credit]])</f>
        <v>-40</v>
      </c>
      <c r="H200">
        <f>_xlfn.IFS(expense_data_1[[#This Row],[Income/Expense]]="Expense",expense_data_1[[#This Row],[Debit/Credit]],expense_data_1[[#This Row],[Income/Expense]]="Income",0)</f>
        <v>40</v>
      </c>
      <c r="I200">
        <f>_xlfn.IFS(expense_data_1[[#This Row],[Income/Expense]]="Expense",0,expense_data_1[[#This Row],[Income/Expense]]="Income",expense_data_1[[#This Row],[Debit/Credit]])</f>
        <v>0</v>
      </c>
    </row>
    <row r="201" spans="1:9" x14ac:dyDescent="0.3">
      <c r="A201" s="10">
        <v>44550.565972222219</v>
      </c>
      <c r="B201" t="s">
        <v>9</v>
      </c>
      <c r="C201" t="s">
        <v>10</v>
      </c>
      <c r="D201" t="s">
        <v>217</v>
      </c>
      <c r="E201" t="s">
        <v>12</v>
      </c>
      <c r="F201">
        <v>85</v>
      </c>
      <c r="G201" s="11">
        <f>_xlfn.IFS(expense_data_1[[#This Row],[Income/Expense]]="Expense",-expense_data_1[[#This Row],[Debit/Credit]],expense_data_1[[#This Row],[Income/Expense]]="Income",expense_data_1[[#This Row],[Debit/Credit]])</f>
        <v>-85</v>
      </c>
      <c r="H201">
        <f>_xlfn.IFS(expense_data_1[[#This Row],[Income/Expense]]="Expense",expense_data_1[[#This Row],[Debit/Credit]],expense_data_1[[#This Row],[Income/Expense]]="Income",0)</f>
        <v>85</v>
      </c>
      <c r="I201">
        <f>_xlfn.IFS(expense_data_1[[#This Row],[Income/Expense]]="Expense",0,expense_data_1[[#This Row],[Income/Expense]]="Income",expense_data_1[[#This Row],[Debit/Credit]])</f>
        <v>0</v>
      </c>
    </row>
    <row r="202" spans="1:9" x14ac:dyDescent="0.3">
      <c r="A202" s="10">
        <v>44550.645138888889</v>
      </c>
      <c r="B202" t="s">
        <v>9</v>
      </c>
      <c r="C202" t="s">
        <v>10</v>
      </c>
      <c r="D202" t="s">
        <v>211</v>
      </c>
      <c r="E202" t="s">
        <v>12</v>
      </c>
      <c r="F202">
        <v>20</v>
      </c>
      <c r="G202" s="11">
        <f>_xlfn.IFS(expense_data_1[[#This Row],[Income/Expense]]="Expense",-expense_data_1[[#This Row],[Debit/Credit]],expense_data_1[[#This Row],[Income/Expense]]="Income",expense_data_1[[#This Row],[Debit/Credit]])</f>
        <v>-20</v>
      </c>
      <c r="H202">
        <f>_xlfn.IFS(expense_data_1[[#This Row],[Income/Expense]]="Expense",expense_data_1[[#This Row],[Debit/Credit]],expense_data_1[[#This Row],[Income/Expense]]="Income",0)</f>
        <v>20</v>
      </c>
      <c r="I202">
        <f>_xlfn.IFS(expense_data_1[[#This Row],[Income/Expense]]="Expense",0,expense_data_1[[#This Row],[Income/Expense]]="Income",expense_data_1[[#This Row],[Debit/Credit]])</f>
        <v>0</v>
      </c>
    </row>
    <row r="203" spans="1:9" x14ac:dyDescent="0.3">
      <c r="A203" s="10">
        <v>44550.704861111109</v>
      </c>
      <c r="B203" t="s">
        <v>9</v>
      </c>
      <c r="C203" t="s">
        <v>10</v>
      </c>
      <c r="D203" t="s">
        <v>18</v>
      </c>
      <c r="E203" t="s">
        <v>12</v>
      </c>
      <c r="F203">
        <v>20</v>
      </c>
      <c r="G203" s="11">
        <f>_xlfn.IFS(expense_data_1[[#This Row],[Income/Expense]]="Expense",-expense_data_1[[#This Row],[Debit/Credit]],expense_data_1[[#This Row],[Income/Expense]]="Income",expense_data_1[[#This Row],[Debit/Credit]])</f>
        <v>-20</v>
      </c>
      <c r="H203">
        <f>_xlfn.IFS(expense_data_1[[#This Row],[Income/Expense]]="Expense",expense_data_1[[#This Row],[Debit/Credit]],expense_data_1[[#This Row],[Income/Expense]]="Income",0)</f>
        <v>20</v>
      </c>
      <c r="I203">
        <f>_xlfn.IFS(expense_data_1[[#This Row],[Income/Expense]]="Expense",0,expense_data_1[[#This Row],[Income/Expense]]="Income",expense_data_1[[#This Row],[Debit/Credit]])</f>
        <v>0</v>
      </c>
    </row>
    <row r="204" spans="1:9" x14ac:dyDescent="0.3">
      <c r="A204" s="10">
        <v>44550.806944444441</v>
      </c>
      <c r="B204" t="s">
        <v>9</v>
      </c>
      <c r="C204" t="s">
        <v>16</v>
      </c>
      <c r="D204" t="s">
        <v>247</v>
      </c>
      <c r="E204" t="s">
        <v>12</v>
      </c>
      <c r="F204">
        <v>800</v>
      </c>
      <c r="G204" s="11">
        <f>_xlfn.IFS(expense_data_1[[#This Row],[Income/Expense]]="Expense",-expense_data_1[[#This Row],[Debit/Credit]],expense_data_1[[#This Row],[Income/Expense]]="Income",expense_data_1[[#This Row],[Debit/Credit]])</f>
        <v>-800</v>
      </c>
      <c r="H204">
        <f>_xlfn.IFS(expense_data_1[[#This Row],[Income/Expense]]="Expense",expense_data_1[[#This Row],[Debit/Credit]],expense_data_1[[#This Row],[Income/Expense]]="Income",0)</f>
        <v>800</v>
      </c>
      <c r="I204">
        <f>_xlfn.IFS(expense_data_1[[#This Row],[Income/Expense]]="Expense",0,expense_data_1[[#This Row],[Income/Expense]]="Income",expense_data_1[[#This Row],[Debit/Credit]])</f>
        <v>0</v>
      </c>
    </row>
    <row r="205" spans="1:9" x14ac:dyDescent="0.3">
      <c r="A205" s="10">
        <v>44550.807638888888</v>
      </c>
      <c r="B205" t="s">
        <v>9</v>
      </c>
      <c r="C205" t="s">
        <v>10</v>
      </c>
      <c r="D205" t="s">
        <v>232</v>
      </c>
      <c r="E205" t="s">
        <v>12</v>
      </c>
      <c r="F205">
        <v>80</v>
      </c>
      <c r="G205" s="11">
        <f>_xlfn.IFS(expense_data_1[[#This Row],[Income/Expense]]="Expense",-expense_data_1[[#This Row],[Debit/Credit]],expense_data_1[[#This Row],[Income/Expense]]="Income",expense_data_1[[#This Row],[Debit/Credit]])</f>
        <v>-80</v>
      </c>
      <c r="H205">
        <f>_xlfn.IFS(expense_data_1[[#This Row],[Income/Expense]]="Expense",expense_data_1[[#This Row],[Debit/Credit]],expense_data_1[[#This Row],[Income/Expense]]="Income",0)</f>
        <v>80</v>
      </c>
      <c r="I205">
        <f>_xlfn.IFS(expense_data_1[[#This Row],[Income/Expense]]="Expense",0,expense_data_1[[#This Row],[Income/Expense]]="Income",expense_data_1[[#This Row],[Debit/Credit]])</f>
        <v>0</v>
      </c>
    </row>
    <row r="206" spans="1:9" x14ac:dyDescent="0.3">
      <c r="A206" s="10">
        <v>44551.488194444442</v>
      </c>
      <c r="B206" t="s">
        <v>9</v>
      </c>
      <c r="C206" t="s">
        <v>10</v>
      </c>
      <c r="D206" t="s">
        <v>244</v>
      </c>
      <c r="E206" t="s">
        <v>12</v>
      </c>
      <c r="F206">
        <v>18</v>
      </c>
      <c r="G206" s="11">
        <f>_xlfn.IFS(expense_data_1[[#This Row],[Income/Expense]]="Expense",-expense_data_1[[#This Row],[Debit/Credit]],expense_data_1[[#This Row],[Income/Expense]]="Income",expense_data_1[[#This Row],[Debit/Credit]])</f>
        <v>-18</v>
      </c>
      <c r="H206">
        <f>_xlfn.IFS(expense_data_1[[#This Row],[Income/Expense]]="Expense",expense_data_1[[#This Row],[Debit/Credit]],expense_data_1[[#This Row],[Income/Expense]]="Income",0)</f>
        <v>18</v>
      </c>
      <c r="I206">
        <f>_xlfn.IFS(expense_data_1[[#This Row],[Income/Expense]]="Expense",0,expense_data_1[[#This Row],[Income/Expense]]="Income",expense_data_1[[#This Row],[Debit/Credit]])</f>
        <v>0</v>
      </c>
    </row>
    <row r="207" spans="1:9" x14ac:dyDescent="0.3">
      <c r="A207" s="10">
        <v>44551.584722222222</v>
      </c>
      <c r="B207" t="s">
        <v>9</v>
      </c>
      <c r="C207" t="s">
        <v>10</v>
      </c>
      <c r="D207" t="s">
        <v>242</v>
      </c>
      <c r="E207" t="s">
        <v>12</v>
      </c>
      <c r="F207">
        <v>25</v>
      </c>
      <c r="G207" s="11">
        <f>_xlfn.IFS(expense_data_1[[#This Row],[Income/Expense]]="Expense",-expense_data_1[[#This Row],[Debit/Credit]],expense_data_1[[#This Row],[Income/Expense]]="Income",expense_data_1[[#This Row],[Debit/Credit]])</f>
        <v>-25</v>
      </c>
      <c r="H207">
        <f>_xlfn.IFS(expense_data_1[[#This Row],[Income/Expense]]="Expense",expense_data_1[[#This Row],[Debit/Credit]],expense_data_1[[#This Row],[Income/Expense]]="Income",0)</f>
        <v>25</v>
      </c>
      <c r="I207">
        <f>_xlfn.IFS(expense_data_1[[#This Row],[Income/Expense]]="Expense",0,expense_data_1[[#This Row],[Income/Expense]]="Income",expense_data_1[[#This Row],[Debit/Credit]])</f>
        <v>0</v>
      </c>
    </row>
    <row r="208" spans="1:9" x14ac:dyDescent="0.3">
      <c r="A208" s="10">
        <v>44551.870138888888</v>
      </c>
      <c r="B208" t="s">
        <v>9</v>
      </c>
      <c r="C208" t="s">
        <v>10</v>
      </c>
      <c r="D208" t="s">
        <v>197</v>
      </c>
      <c r="E208" t="s">
        <v>12</v>
      </c>
      <c r="F208">
        <v>239</v>
      </c>
      <c r="G208" s="11">
        <f>_xlfn.IFS(expense_data_1[[#This Row],[Income/Expense]]="Expense",-expense_data_1[[#This Row],[Debit/Credit]],expense_data_1[[#This Row],[Income/Expense]]="Income",expense_data_1[[#This Row],[Debit/Credit]])</f>
        <v>-239</v>
      </c>
      <c r="H208">
        <f>_xlfn.IFS(expense_data_1[[#This Row],[Income/Expense]]="Expense",expense_data_1[[#This Row],[Debit/Credit]],expense_data_1[[#This Row],[Income/Expense]]="Income",0)</f>
        <v>239</v>
      </c>
      <c r="I208">
        <f>_xlfn.IFS(expense_data_1[[#This Row],[Income/Expense]]="Expense",0,expense_data_1[[#This Row],[Income/Expense]]="Income",expense_data_1[[#This Row],[Debit/Credit]])</f>
        <v>0</v>
      </c>
    </row>
    <row r="209" spans="1:9" x14ac:dyDescent="0.3">
      <c r="A209" s="10">
        <v>44553.57708333333</v>
      </c>
      <c r="B209" t="s">
        <v>9</v>
      </c>
      <c r="C209" t="s">
        <v>10</v>
      </c>
      <c r="D209" t="s">
        <v>239</v>
      </c>
      <c r="E209" t="s">
        <v>12</v>
      </c>
      <c r="F209">
        <v>32</v>
      </c>
      <c r="G209" s="11">
        <f>_xlfn.IFS(expense_data_1[[#This Row],[Income/Expense]]="Expense",-expense_data_1[[#This Row],[Debit/Credit]],expense_data_1[[#This Row],[Income/Expense]]="Income",expense_data_1[[#This Row],[Debit/Credit]])</f>
        <v>-32</v>
      </c>
      <c r="H209">
        <f>_xlfn.IFS(expense_data_1[[#This Row],[Income/Expense]]="Expense",expense_data_1[[#This Row],[Debit/Credit]],expense_data_1[[#This Row],[Income/Expense]]="Income",0)</f>
        <v>32</v>
      </c>
      <c r="I209">
        <f>_xlfn.IFS(expense_data_1[[#This Row],[Income/Expense]]="Expense",0,expense_data_1[[#This Row],[Income/Expense]]="Income",expense_data_1[[#This Row],[Debit/Credit]])</f>
        <v>0</v>
      </c>
    </row>
    <row r="210" spans="1:9" x14ac:dyDescent="0.3">
      <c r="A210" s="10">
        <v>44553.688194444447</v>
      </c>
      <c r="B210" t="s">
        <v>9</v>
      </c>
      <c r="C210" t="s">
        <v>10</v>
      </c>
      <c r="D210" t="s">
        <v>237</v>
      </c>
      <c r="E210" t="s">
        <v>12</v>
      </c>
      <c r="F210">
        <v>15</v>
      </c>
      <c r="G210" s="11">
        <f>_xlfn.IFS(expense_data_1[[#This Row],[Income/Expense]]="Expense",-expense_data_1[[#This Row],[Debit/Credit]],expense_data_1[[#This Row],[Income/Expense]]="Income",expense_data_1[[#This Row],[Debit/Credit]])</f>
        <v>-15</v>
      </c>
      <c r="H210">
        <f>_xlfn.IFS(expense_data_1[[#This Row],[Income/Expense]]="Expense",expense_data_1[[#This Row],[Debit/Credit]],expense_data_1[[#This Row],[Income/Expense]]="Income",0)</f>
        <v>15</v>
      </c>
      <c r="I210">
        <f>_xlfn.IFS(expense_data_1[[#This Row],[Income/Expense]]="Expense",0,expense_data_1[[#This Row],[Income/Expense]]="Income",expense_data_1[[#This Row],[Debit/Credit]])</f>
        <v>0</v>
      </c>
    </row>
    <row r="211" spans="1:9" x14ac:dyDescent="0.3">
      <c r="A211" s="10">
        <v>44554.607638888891</v>
      </c>
      <c r="B211" t="s">
        <v>9</v>
      </c>
      <c r="C211" t="s">
        <v>10</v>
      </c>
      <c r="D211" t="s">
        <v>114</v>
      </c>
      <c r="E211" t="s">
        <v>12</v>
      </c>
      <c r="F211">
        <v>262</v>
      </c>
      <c r="G211" s="11">
        <f>_xlfn.IFS(expense_data_1[[#This Row],[Income/Expense]]="Expense",-expense_data_1[[#This Row],[Debit/Credit]],expense_data_1[[#This Row],[Income/Expense]]="Income",expense_data_1[[#This Row],[Debit/Credit]])</f>
        <v>-262</v>
      </c>
      <c r="H211">
        <f>_xlfn.IFS(expense_data_1[[#This Row],[Income/Expense]]="Expense",expense_data_1[[#This Row],[Debit/Credit]],expense_data_1[[#This Row],[Income/Expense]]="Income",0)</f>
        <v>262</v>
      </c>
      <c r="I211">
        <f>_xlfn.IFS(expense_data_1[[#This Row],[Income/Expense]]="Expense",0,expense_data_1[[#This Row],[Income/Expense]]="Income",expense_data_1[[#This Row],[Debit/Credit]])</f>
        <v>0</v>
      </c>
    </row>
    <row r="212" spans="1:9" x14ac:dyDescent="0.3">
      <c r="A212" s="10">
        <v>44555.563888888886</v>
      </c>
      <c r="B212" t="s">
        <v>9</v>
      </c>
      <c r="C212" t="s">
        <v>10</v>
      </c>
      <c r="D212" t="s">
        <v>232</v>
      </c>
      <c r="E212" t="s">
        <v>12</v>
      </c>
      <c r="F212">
        <v>40</v>
      </c>
      <c r="G212" s="11">
        <f>_xlfn.IFS(expense_data_1[[#This Row],[Income/Expense]]="Expense",-expense_data_1[[#This Row],[Debit/Credit]],expense_data_1[[#This Row],[Income/Expense]]="Income",expense_data_1[[#This Row],[Debit/Credit]])</f>
        <v>-40</v>
      </c>
      <c r="H212">
        <f>_xlfn.IFS(expense_data_1[[#This Row],[Income/Expense]]="Expense",expense_data_1[[#This Row],[Debit/Credit]],expense_data_1[[#This Row],[Income/Expense]]="Income",0)</f>
        <v>40</v>
      </c>
      <c r="I212">
        <f>_xlfn.IFS(expense_data_1[[#This Row],[Income/Expense]]="Expense",0,expense_data_1[[#This Row],[Income/Expense]]="Income",expense_data_1[[#This Row],[Debit/Credit]])</f>
        <v>0</v>
      </c>
    </row>
    <row r="213" spans="1:9" x14ac:dyDescent="0.3">
      <c r="A213" s="10">
        <v>44555.649305555555</v>
      </c>
      <c r="B213" t="s">
        <v>9</v>
      </c>
      <c r="C213" t="s">
        <v>10</v>
      </c>
      <c r="D213" t="s">
        <v>211</v>
      </c>
      <c r="E213" t="s">
        <v>12</v>
      </c>
      <c r="F213">
        <v>30</v>
      </c>
      <c r="G213" s="11">
        <f>_xlfn.IFS(expense_data_1[[#This Row],[Income/Expense]]="Expense",-expense_data_1[[#This Row],[Debit/Credit]],expense_data_1[[#This Row],[Income/Expense]]="Income",expense_data_1[[#This Row],[Debit/Credit]])</f>
        <v>-30</v>
      </c>
      <c r="H213">
        <f>_xlfn.IFS(expense_data_1[[#This Row],[Income/Expense]]="Expense",expense_data_1[[#This Row],[Debit/Credit]],expense_data_1[[#This Row],[Income/Expense]]="Income",0)</f>
        <v>30</v>
      </c>
      <c r="I213">
        <f>_xlfn.IFS(expense_data_1[[#This Row],[Income/Expense]]="Expense",0,expense_data_1[[#This Row],[Income/Expense]]="Income",expense_data_1[[#This Row],[Debit/Credit]])</f>
        <v>0</v>
      </c>
    </row>
    <row r="214" spans="1:9" x14ac:dyDescent="0.3">
      <c r="A214" s="10">
        <v>44555.709027777775</v>
      </c>
      <c r="B214" t="s">
        <v>9</v>
      </c>
      <c r="C214" t="s">
        <v>10</v>
      </c>
      <c r="D214" t="s">
        <v>229</v>
      </c>
      <c r="E214" t="s">
        <v>12</v>
      </c>
      <c r="F214">
        <v>300</v>
      </c>
      <c r="G214" s="11">
        <f>_xlfn.IFS(expense_data_1[[#This Row],[Income/Expense]]="Expense",-expense_data_1[[#This Row],[Debit/Credit]],expense_data_1[[#This Row],[Income/Expense]]="Income",expense_data_1[[#This Row],[Debit/Credit]])</f>
        <v>-300</v>
      </c>
      <c r="H214">
        <f>_xlfn.IFS(expense_data_1[[#This Row],[Income/Expense]]="Expense",expense_data_1[[#This Row],[Debit/Credit]],expense_data_1[[#This Row],[Income/Expense]]="Income",0)</f>
        <v>300</v>
      </c>
      <c r="I214">
        <f>_xlfn.IFS(expense_data_1[[#This Row],[Income/Expense]]="Expense",0,expense_data_1[[#This Row],[Income/Expense]]="Income",expense_data_1[[#This Row],[Debit/Credit]])</f>
        <v>0</v>
      </c>
    </row>
    <row r="215" spans="1:9" x14ac:dyDescent="0.3">
      <c r="A215" s="10">
        <v>44555.826388888891</v>
      </c>
      <c r="B215" t="s">
        <v>9</v>
      </c>
      <c r="C215" t="s">
        <v>44</v>
      </c>
      <c r="D215" t="s">
        <v>227</v>
      </c>
      <c r="E215" t="s">
        <v>12</v>
      </c>
      <c r="F215">
        <v>400</v>
      </c>
      <c r="G215" s="11">
        <f>_xlfn.IFS(expense_data_1[[#This Row],[Income/Expense]]="Expense",-expense_data_1[[#This Row],[Debit/Credit]],expense_data_1[[#This Row],[Income/Expense]]="Income",expense_data_1[[#This Row],[Debit/Credit]])</f>
        <v>-400</v>
      </c>
      <c r="H215">
        <f>_xlfn.IFS(expense_data_1[[#This Row],[Income/Expense]]="Expense",expense_data_1[[#This Row],[Debit/Credit]],expense_data_1[[#This Row],[Income/Expense]]="Income",0)</f>
        <v>400</v>
      </c>
      <c r="I215">
        <f>_xlfn.IFS(expense_data_1[[#This Row],[Income/Expense]]="Expense",0,expense_data_1[[#This Row],[Income/Expense]]="Income",expense_data_1[[#This Row],[Debit/Credit]])</f>
        <v>0</v>
      </c>
    </row>
    <row r="216" spans="1:9" x14ac:dyDescent="0.3">
      <c r="A216" s="10">
        <v>44555.953472222223</v>
      </c>
      <c r="B216" t="s">
        <v>9</v>
      </c>
      <c r="C216" t="s">
        <v>10</v>
      </c>
      <c r="D216" t="s">
        <v>197</v>
      </c>
      <c r="E216" t="s">
        <v>12</v>
      </c>
      <c r="F216">
        <v>504</v>
      </c>
      <c r="G216" s="11">
        <f>_xlfn.IFS(expense_data_1[[#This Row],[Income/Expense]]="Expense",-expense_data_1[[#This Row],[Debit/Credit]],expense_data_1[[#This Row],[Income/Expense]]="Income",expense_data_1[[#This Row],[Debit/Credit]])</f>
        <v>-504</v>
      </c>
      <c r="H216">
        <f>_xlfn.IFS(expense_data_1[[#This Row],[Income/Expense]]="Expense",expense_data_1[[#This Row],[Debit/Credit]],expense_data_1[[#This Row],[Income/Expense]]="Income",0)</f>
        <v>504</v>
      </c>
      <c r="I216">
        <f>_xlfn.IFS(expense_data_1[[#This Row],[Income/Expense]]="Expense",0,expense_data_1[[#This Row],[Income/Expense]]="Income",expense_data_1[[#This Row],[Debit/Credit]])</f>
        <v>0</v>
      </c>
    </row>
    <row r="217" spans="1:9" x14ac:dyDescent="0.3">
      <c r="A217" s="10">
        <v>44557.522916666669</v>
      </c>
      <c r="B217" t="s">
        <v>9</v>
      </c>
      <c r="C217" t="s">
        <v>10</v>
      </c>
      <c r="D217" t="s">
        <v>221</v>
      </c>
      <c r="E217" t="s">
        <v>12</v>
      </c>
      <c r="F217">
        <v>50</v>
      </c>
      <c r="G217" s="11">
        <f>_xlfn.IFS(expense_data_1[[#This Row],[Income/Expense]]="Expense",-expense_data_1[[#This Row],[Debit/Credit]],expense_data_1[[#This Row],[Income/Expense]]="Income",expense_data_1[[#This Row],[Debit/Credit]])</f>
        <v>-50</v>
      </c>
      <c r="H217">
        <f>_xlfn.IFS(expense_data_1[[#This Row],[Income/Expense]]="Expense",expense_data_1[[#This Row],[Debit/Credit]],expense_data_1[[#This Row],[Income/Expense]]="Income",0)</f>
        <v>50</v>
      </c>
      <c r="I217">
        <f>_xlfn.IFS(expense_data_1[[#This Row],[Income/Expense]]="Expense",0,expense_data_1[[#This Row],[Income/Expense]]="Income",expense_data_1[[#This Row],[Debit/Credit]])</f>
        <v>0</v>
      </c>
    </row>
    <row r="218" spans="1:9" x14ac:dyDescent="0.3">
      <c r="A218" s="10">
        <v>44557.572222222225</v>
      </c>
      <c r="B218" t="s">
        <v>9</v>
      </c>
      <c r="C218" t="s">
        <v>13</v>
      </c>
      <c r="D218" t="s">
        <v>19</v>
      </c>
      <c r="E218" t="s">
        <v>20</v>
      </c>
      <c r="F218">
        <v>80</v>
      </c>
      <c r="G218" s="11">
        <f>_xlfn.IFS(expense_data_1[[#This Row],[Income/Expense]]="Expense",-expense_data_1[[#This Row],[Debit/Credit]],expense_data_1[[#This Row],[Income/Expense]]="Income",expense_data_1[[#This Row],[Debit/Credit]])</f>
        <v>80</v>
      </c>
      <c r="H218">
        <f>_xlfn.IFS(expense_data_1[[#This Row],[Income/Expense]]="Expense",expense_data_1[[#This Row],[Debit/Credit]],expense_data_1[[#This Row],[Income/Expense]]="Income",0)</f>
        <v>0</v>
      </c>
      <c r="I218">
        <f>_xlfn.IFS(expense_data_1[[#This Row],[Income/Expense]]="Expense",0,expense_data_1[[#This Row],[Income/Expense]]="Income",expense_data_1[[#This Row],[Debit/Credit]])</f>
        <v>80</v>
      </c>
    </row>
    <row r="219" spans="1:9" x14ac:dyDescent="0.3">
      <c r="A219" s="10">
        <v>44557.572916666664</v>
      </c>
      <c r="B219" t="s">
        <v>9</v>
      </c>
      <c r="C219" t="s">
        <v>10</v>
      </c>
      <c r="D219" t="s">
        <v>217</v>
      </c>
      <c r="E219" t="s">
        <v>12</v>
      </c>
      <c r="F219">
        <v>115</v>
      </c>
      <c r="G219" s="11">
        <f>_xlfn.IFS(expense_data_1[[#This Row],[Income/Expense]]="Expense",-expense_data_1[[#This Row],[Debit/Credit]],expense_data_1[[#This Row],[Income/Expense]]="Income",expense_data_1[[#This Row],[Debit/Credit]])</f>
        <v>-115</v>
      </c>
      <c r="H219">
        <f>_xlfn.IFS(expense_data_1[[#This Row],[Income/Expense]]="Expense",expense_data_1[[#This Row],[Debit/Credit]],expense_data_1[[#This Row],[Income/Expense]]="Income",0)</f>
        <v>115</v>
      </c>
      <c r="I219">
        <f>_xlfn.IFS(expense_data_1[[#This Row],[Income/Expense]]="Expense",0,expense_data_1[[#This Row],[Income/Expense]]="Income",expense_data_1[[#This Row],[Debit/Credit]])</f>
        <v>0</v>
      </c>
    </row>
    <row r="220" spans="1:9" x14ac:dyDescent="0.3">
      <c r="A220" s="10">
        <v>44558.570833333331</v>
      </c>
      <c r="B220" t="s">
        <v>9</v>
      </c>
      <c r="C220" t="s">
        <v>10</v>
      </c>
      <c r="D220" t="s">
        <v>215</v>
      </c>
      <c r="E220" t="s">
        <v>12</v>
      </c>
      <c r="F220">
        <v>14</v>
      </c>
      <c r="G220" s="11">
        <f>_xlfn.IFS(expense_data_1[[#This Row],[Income/Expense]]="Expense",-expense_data_1[[#This Row],[Debit/Credit]],expense_data_1[[#This Row],[Income/Expense]]="Income",expense_data_1[[#This Row],[Debit/Credit]])</f>
        <v>-14</v>
      </c>
      <c r="H220">
        <f>_xlfn.IFS(expense_data_1[[#This Row],[Income/Expense]]="Expense",expense_data_1[[#This Row],[Debit/Credit]],expense_data_1[[#This Row],[Income/Expense]]="Income",0)</f>
        <v>14</v>
      </c>
      <c r="I220">
        <f>_xlfn.IFS(expense_data_1[[#This Row],[Income/Expense]]="Expense",0,expense_data_1[[#This Row],[Income/Expense]]="Income",expense_data_1[[#This Row],[Debit/Credit]])</f>
        <v>0</v>
      </c>
    </row>
    <row r="221" spans="1:9" x14ac:dyDescent="0.3">
      <c r="A221" s="10">
        <v>44560.489583333336</v>
      </c>
      <c r="B221" t="s">
        <v>9</v>
      </c>
      <c r="C221" t="s">
        <v>10</v>
      </c>
      <c r="D221" t="s">
        <v>211</v>
      </c>
      <c r="E221" t="s">
        <v>12</v>
      </c>
      <c r="F221">
        <v>20</v>
      </c>
      <c r="G221" s="11">
        <f>_xlfn.IFS(expense_data_1[[#This Row],[Income/Expense]]="Expense",-expense_data_1[[#This Row],[Debit/Credit]],expense_data_1[[#This Row],[Income/Expense]]="Income",expense_data_1[[#This Row],[Debit/Credit]])</f>
        <v>-20</v>
      </c>
      <c r="H221">
        <f>_xlfn.IFS(expense_data_1[[#This Row],[Income/Expense]]="Expense",expense_data_1[[#This Row],[Debit/Credit]],expense_data_1[[#This Row],[Income/Expense]]="Income",0)</f>
        <v>20</v>
      </c>
      <c r="I221">
        <f>_xlfn.IFS(expense_data_1[[#This Row],[Income/Expense]]="Expense",0,expense_data_1[[#This Row],[Income/Expense]]="Income",expense_data_1[[#This Row],[Debit/Credit]])</f>
        <v>0</v>
      </c>
    </row>
    <row r="222" spans="1:9" x14ac:dyDescent="0.3">
      <c r="A222" s="10">
        <v>44560.525694444441</v>
      </c>
      <c r="B222" t="s">
        <v>9</v>
      </c>
      <c r="C222" t="s">
        <v>13</v>
      </c>
      <c r="D222" t="s">
        <v>209</v>
      </c>
      <c r="E222" t="s">
        <v>20</v>
      </c>
      <c r="F222">
        <v>250</v>
      </c>
      <c r="G222" s="11">
        <f>_xlfn.IFS(expense_data_1[[#This Row],[Income/Expense]]="Expense",-expense_data_1[[#This Row],[Debit/Credit]],expense_data_1[[#This Row],[Income/Expense]]="Income",expense_data_1[[#This Row],[Debit/Credit]])</f>
        <v>250</v>
      </c>
      <c r="H222">
        <f>_xlfn.IFS(expense_data_1[[#This Row],[Income/Expense]]="Expense",expense_data_1[[#This Row],[Debit/Credit]],expense_data_1[[#This Row],[Income/Expense]]="Income",0)</f>
        <v>0</v>
      </c>
      <c r="I222">
        <f>_xlfn.IFS(expense_data_1[[#This Row],[Income/Expense]]="Expense",0,expense_data_1[[#This Row],[Income/Expense]]="Income",expense_data_1[[#This Row],[Debit/Credit]])</f>
        <v>250</v>
      </c>
    </row>
    <row r="223" spans="1:9" x14ac:dyDescent="0.3">
      <c r="A223" s="10">
        <v>44560.529861111114</v>
      </c>
      <c r="B223" t="s">
        <v>9</v>
      </c>
      <c r="C223" t="s">
        <v>10</v>
      </c>
      <c r="D223" t="s">
        <v>205</v>
      </c>
      <c r="E223" t="s">
        <v>12</v>
      </c>
      <c r="F223">
        <v>25</v>
      </c>
      <c r="G223" s="11">
        <f>_xlfn.IFS(expense_data_1[[#This Row],[Income/Expense]]="Expense",-expense_data_1[[#This Row],[Debit/Credit]],expense_data_1[[#This Row],[Income/Expense]]="Income",expense_data_1[[#This Row],[Debit/Credit]])</f>
        <v>-25</v>
      </c>
      <c r="H223">
        <f>_xlfn.IFS(expense_data_1[[#This Row],[Income/Expense]]="Expense",expense_data_1[[#This Row],[Debit/Credit]],expense_data_1[[#This Row],[Income/Expense]]="Income",0)</f>
        <v>25</v>
      </c>
      <c r="I223">
        <f>_xlfn.IFS(expense_data_1[[#This Row],[Income/Expense]]="Expense",0,expense_data_1[[#This Row],[Income/Expense]]="Income",expense_data_1[[#This Row],[Debit/Credit]])</f>
        <v>0</v>
      </c>
    </row>
    <row r="224" spans="1:9" x14ac:dyDescent="0.3">
      <c r="A224" s="10">
        <v>44560.566666666666</v>
      </c>
      <c r="B224" t="s">
        <v>9</v>
      </c>
      <c r="C224" t="s">
        <v>188</v>
      </c>
      <c r="D224" t="s">
        <v>349</v>
      </c>
      <c r="E224" t="s">
        <v>20</v>
      </c>
      <c r="F224">
        <v>55530</v>
      </c>
      <c r="G224" s="11">
        <f>_xlfn.IFS(expense_data_1[[#This Row],[Income/Expense]]="Expense",-expense_data_1[[#This Row],[Debit/Credit]],expense_data_1[[#This Row],[Income/Expense]]="Income",expense_data_1[[#This Row],[Debit/Credit]])</f>
        <v>55530</v>
      </c>
      <c r="H224">
        <f>_xlfn.IFS(expense_data_1[[#This Row],[Income/Expense]]="Expense",expense_data_1[[#This Row],[Debit/Credit]],expense_data_1[[#This Row],[Income/Expense]]="Income",0)</f>
        <v>0</v>
      </c>
      <c r="I224">
        <f>_xlfn.IFS(expense_data_1[[#This Row],[Income/Expense]]="Expense",0,expense_data_1[[#This Row],[Income/Expense]]="Income",expense_data_1[[#This Row],[Debit/Credit]])</f>
        <v>55530</v>
      </c>
    </row>
    <row r="225" spans="1:9" x14ac:dyDescent="0.3">
      <c r="A225" s="10">
        <v>44560.580555555556</v>
      </c>
      <c r="B225" t="s">
        <v>9</v>
      </c>
      <c r="C225" t="s">
        <v>16</v>
      </c>
      <c r="D225" t="s">
        <v>202</v>
      </c>
      <c r="E225" t="s">
        <v>12</v>
      </c>
      <c r="F225">
        <v>43</v>
      </c>
      <c r="G225" s="11">
        <f>_xlfn.IFS(expense_data_1[[#This Row],[Income/Expense]]="Expense",-expense_data_1[[#This Row],[Debit/Credit]],expense_data_1[[#This Row],[Income/Expense]]="Income",expense_data_1[[#This Row],[Debit/Credit]])</f>
        <v>-43</v>
      </c>
      <c r="H225">
        <f>_xlfn.IFS(expense_data_1[[#This Row],[Income/Expense]]="Expense",expense_data_1[[#This Row],[Debit/Credit]],expense_data_1[[#This Row],[Income/Expense]]="Income",0)</f>
        <v>43</v>
      </c>
      <c r="I225">
        <f>_xlfn.IFS(expense_data_1[[#This Row],[Income/Expense]]="Expense",0,expense_data_1[[#This Row],[Income/Expense]]="Income",expense_data_1[[#This Row],[Debit/Credit]])</f>
        <v>0</v>
      </c>
    </row>
    <row r="226" spans="1:9" x14ac:dyDescent="0.3">
      <c r="A226" s="10">
        <v>44560.590277777781</v>
      </c>
      <c r="B226" t="s">
        <v>9</v>
      </c>
      <c r="C226" t="s">
        <v>10</v>
      </c>
      <c r="D226" t="s">
        <v>200</v>
      </c>
      <c r="E226" t="s">
        <v>12</v>
      </c>
      <c r="F226">
        <v>20</v>
      </c>
      <c r="G226" s="11">
        <f>_xlfn.IFS(expense_data_1[[#This Row],[Income/Expense]]="Expense",-expense_data_1[[#This Row],[Debit/Credit]],expense_data_1[[#This Row],[Income/Expense]]="Income",expense_data_1[[#This Row],[Debit/Credit]])</f>
        <v>-20</v>
      </c>
      <c r="H226">
        <f>_xlfn.IFS(expense_data_1[[#This Row],[Income/Expense]]="Expense",expense_data_1[[#This Row],[Debit/Credit]],expense_data_1[[#This Row],[Income/Expense]]="Income",0)</f>
        <v>20</v>
      </c>
      <c r="I226">
        <f>_xlfn.IFS(expense_data_1[[#This Row],[Income/Expense]]="Expense",0,expense_data_1[[#This Row],[Income/Expense]]="Income",expense_data_1[[#This Row],[Debit/Credit]])</f>
        <v>0</v>
      </c>
    </row>
    <row r="227" spans="1:9" hidden="1" x14ac:dyDescent="0.3"/>
    <row r="228" spans="1:9" hidden="1" x14ac:dyDescent="0.3"/>
    <row r="229" spans="1:9" hidden="1" x14ac:dyDescent="0.3"/>
    <row r="230" spans="1:9" hidden="1" x14ac:dyDescent="0.3"/>
    <row r="231" spans="1:9" hidden="1" x14ac:dyDescent="0.3"/>
    <row r="232" spans="1:9" hidden="1" x14ac:dyDescent="0.3"/>
    <row r="233" spans="1:9" hidden="1" x14ac:dyDescent="0.3"/>
    <row r="234" spans="1:9" hidden="1" x14ac:dyDescent="0.3"/>
    <row r="235" spans="1:9" hidden="1" x14ac:dyDescent="0.3"/>
    <row r="236" spans="1:9" hidden="1" x14ac:dyDescent="0.3"/>
    <row r="237" spans="1:9" hidden="1" x14ac:dyDescent="0.3"/>
    <row r="238" spans="1:9" hidden="1" x14ac:dyDescent="0.3"/>
    <row r="239" spans="1:9" hidden="1" x14ac:dyDescent="0.3"/>
    <row r="240" spans="1:9"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sheetData>
  <conditionalFormatting sqref="A227:I287">
    <cfRule type="cellIs" dxfId="0" priority="9" operator="equal">
      <formula>"Income"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31:N36"/>
  <sheetViews>
    <sheetView showGridLines="0" zoomScaleNormal="100" workbookViewId="0">
      <selection activeCell="Z20" sqref="Z20"/>
    </sheetView>
  </sheetViews>
  <sheetFormatPr defaultRowHeight="14.4" x14ac:dyDescent="0.3"/>
  <cols>
    <col min="10" max="10" width="6.21875" customWidth="1"/>
    <col min="11" max="11" width="17" customWidth="1"/>
    <col min="12" max="12" width="8.33203125" customWidth="1"/>
    <col min="13" max="13" width="8.77734375" customWidth="1"/>
    <col min="14" max="14" width="3.5546875" hidden="1" customWidth="1"/>
  </cols>
  <sheetData>
    <row r="31" spans="11:13" x14ac:dyDescent="0.3">
      <c r="K31" s="18" t="s">
        <v>361</v>
      </c>
      <c r="L31" s="18"/>
      <c r="M31" s="18"/>
    </row>
    <row r="32" spans="11:13" x14ac:dyDescent="0.3">
      <c r="K32" s="3" t="s">
        <v>57</v>
      </c>
      <c r="L32" s="4">
        <v>34163</v>
      </c>
      <c r="M32" s="4">
        <f>L32</f>
        <v>34163</v>
      </c>
    </row>
    <row r="33" spans="11:13" x14ac:dyDescent="0.3">
      <c r="K33" s="3" t="s">
        <v>187</v>
      </c>
      <c r="L33" s="4">
        <v>14000</v>
      </c>
      <c r="M33" s="4">
        <f t="shared" ref="M33:M36" si="0">L33</f>
        <v>14000</v>
      </c>
    </row>
    <row r="34" spans="11:13" x14ac:dyDescent="0.3">
      <c r="K34" s="3" t="s">
        <v>88</v>
      </c>
      <c r="L34" s="4">
        <v>10350</v>
      </c>
      <c r="M34" s="4">
        <f t="shared" si="0"/>
        <v>10350</v>
      </c>
    </row>
    <row r="35" spans="11:13" x14ac:dyDescent="0.3">
      <c r="K35" s="3" t="s">
        <v>253</v>
      </c>
      <c r="L35" s="4">
        <v>10000</v>
      </c>
      <c r="M35" s="4">
        <f t="shared" si="0"/>
        <v>10000</v>
      </c>
    </row>
    <row r="36" spans="11:13" x14ac:dyDescent="0.3">
      <c r="K36" s="3" t="s">
        <v>85</v>
      </c>
      <c r="L36" s="4">
        <v>8297</v>
      </c>
      <c r="M36" s="4">
        <f t="shared" si="0"/>
        <v>8297</v>
      </c>
    </row>
  </sheetData>
  <sortState xmlns:xlrd2="http://schemas.microsoft.com/office/spreadsheetml/2017/richdata2" ref="K32:L36">
    <sortCondition descending="1" ref="L32:L36"/>
  </sortState>
  <mergeCells count="1">
    <mergeCell ref="K31:M31"/>
  </mergeCells>
  <conditionalFormatting sqref="M32:M36">
    <cfRule type="dataBar" priority="1">
      <dataBar showValue="0">
        <cfvo type="min"/>
        <cfvo type="max"/>
        <color rgb="FFD6007B"/>
      </dataBar>
      <extLst>
        <ext xmlns:x14="http://schemas.microsoft.com/office/spreadsheetml/2009/9/main" uri="{B025F937-C7B1-47D3-B67F-A62EFF666E3E}">
          <x14:id>{756CF0AB-D195-466A-AB70-6B5290376B4C}</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56CF0AB-D195-466A-AB70-6B5290376B4C}">
            <x14:dataBar minLength="0" maxLength="100" border="1" gradient="0" negativeBarBorderColorSameAsPositive="0">
              <x14:cfvo type="autoMin"/>
              <x14:cfvo type="autoMax"/>
              <x14:borderColor rgb="FFD6007B"/>
              <x14:negativeFillColor rgb="FFFF0000"/>
              <x14:negativeBorderColor rgb="FFFF0000"/>
              <x14:axisColor rgb="FF000000"/>
            </x14:dataBar>
          </x14:cfRule>
          <xm:sqref>M32:M36</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E5683-F425-45CC-B91D-7F71546F4BC1}">
  <dimension ref="A3:B12"/>
  <sheetViews>
    <sheetView workbookViewId="0">
      <selection activeCell="B4" sqref="B4"/>
    </sheetView>
  </sheetViews>
  <sheetFormatPr defaultRowHeight="14.4" x14ac:dyDescent="0.3"/>
  <cols>
    <col min="1" max="1" width="13.21875" bestFit="1" customWidth="1"/>
    <col min="2" max="2" width="14.44140625" bestFit="1" customWidth="1"/>
  </cols>
  <sheetData>
    <row r="3" spans="1:2" x14ac:dyDescent="0.3">
      <c r="A3" s="2" t="s">
        <v>339</v>
      </c>
      <c r="B3" t="s">
        <v>341</v>
      </c>
    </row>
    <row r="4" spans="1:2" x14ac:dyDescent="0.3">
      <c r="A4" s="3" t="s">
        <v>198</v>
      </c>
      <c r="B4" s="4">
        <v>0</v>
      </c>
    </row>
    <row r="5" spans="1:2" x14ac:dyDescent="0.3">
      <c r="A5" s="3" t="s">
        <v>347</v>
      </c>
      <c r="B5" s="4">
        <v>11674.72</v>
      </c>
    </row>
    <row r="6" spans="1:2" x14ac:dyDescent="0.3">
      <c r="A6" s="3" t="s">
        <v>186</v>
      </c>
      <c r="B6" s="4">
        <v>14000</v>
      </c>
    </row>
    <row r="7" spans="1:2" x14ac:dyDescent="0.3">
      <c r="A7" s="3" t="s">
        <v>10</v>
      </c>
      <c r="B7" s="4">
        <v>24607.760000000002</v>
      </c>
    </row>
    <row r="8" spans="1:2" x14ac:dyDescent="0.3">
      <c r="A8" s="3" t="s">
        <v>38</v>
      </c>
      <c r="B8" s="4">
        <v>54810</v>
      </c>
    </row>
    <row r="9" spans="1:2" x14ac:dyDescent="0.3">
      <c r="A9" s="3" t="s">
        <v>13</v>
      </c>
      <c r="B9" s="4">
        <v>28887</v>
      </c>
    </row>
    <row r="10" spans="1:2" x14ac:dyDescent="0.3">
      <c r="A10" s="3" t="s">
        <v>348</v>
      </c>
      <c r="B10" s="4">
        <v>0</v>
      </c>
    </row>
    <row r="11" spans="1:2" x14ac:dyDescent="0.3">
      <c r="A11" s="3" t="s">
        <v>16</v>
      </c>
      <c r="B11" s="4">
        <v>15873.8</v>
      </c>
    </row>
    <row r="12" spans="1:2" x14ac:dyDescent="0.3">
      <c r="A12" s="3" t="s">
        <v>340</v>
      </c>
      <c r="B12" s="4">
        <v>149853.28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8131-3FEB-469C-9707-4D2C17474A91}">
  <dimension ref="A3:D13"/>
  <sheetViews>
    <sheetView workbookViewId="0">
      <selection activeCell="H22" sqref="H22"/>
    </sheetView>
  </sheetViews>
  <sheetFormatPr defaultRowHeight="14.4" x14ac:dyDescent="0.3"/>
  <cols>
    <col min="1" max="1" width="12.5546875" bestFit="1" customWidth="1"/>
    <col min="2" max="2" width="18" bestFit="1" customWidth="1"/>
    <col min="3" max="3" width="13.6640625" customWidth="1"/>
    <col min="4" max="4" width="10.77734375" bestFit="1" customWidth="1"/>
  </cols>
  <sheetData>
    <row r="3" spans="1:4" x14ac:dyDescent="0.3">
      <c r="A3" s="2" t="s">
        <v>339</v>
      </c>
      <c r="B3" t="s">
        <v>342</v>
      </c>
    </row>
    <row r="4" spans="1:4" x14ac:dyDescent="0.3">
      <c r="A4" s="3" t="s">
        <v>12</v>
      </c>
      <c r="B4" s="4">
        <v>149853.28</v>
      </c>
      <c r="D4" s="4"/>
    </row>
    <row r="5" spans="1:4" x14ac:dyDescent="0.3">
      <c r="A5" s="3" t="s">
        <v>20</v>
      </c>
      <c r="B5" s="4">
        <v>698147</v>
      </c>
      <c r="D5" s="4"/>
    </row>
    <row r="6" spans="1:4" x14ac:dyDescent="0.3">
      <c r="D6" s="4"/>
    </row>
    <row r="8" spans="1:4" x14ac:dyDescent="0.3">
      <c r="A8" s="3" t="s">
        <v>20</v>
      </c>
      <c r="B8" s="4">
        <v>698147</v>
      </c>
      <c r="C8" s="17">
        <f>B8/$B$8</f>
        <v>1</v>
      </c>
      <c r="D8" s="16"/>
    </row>
    <row r="9" spans="1:4" x14ac:dyDescent="0.3">
      <c r="A9" s="14" t="s">
        <v>12</v>
      </c>
      <c r="B9" s="15">
        <v>149853</v>
      </c>
      <c r="C9" s="17">
        <f t="shared" ref="C9:C10" si="0">B9/$B$8</f>
        <v>0.21464390737194317</v>
      </c>
      <c r="D9" s="16"/>
    </row>
    <row r="10" spans="1:4" x14ac:dyDescent="0.3">
      <c r="A10" s="6" t="s">
        <v>345</v>
      </c>
      <c r="B10" s="7">
        <f>B8-B9</f>
        <v>548294</v>
      </c>
      <c r="C10" s="17">
        <f t="shared" si="0"/>
        <v>0.78535609262805683</v>
      </c>
      <c r="D10" s="16"/>
    </row>
    <row r="12" spans="1:4" x14ac:dyDescent="0.3">
      <c r="A12" s="3"/>
      <c r="B12" s="13"/>
    </row>
    <row r="13" spans="1:4" x14ac:dyDescent="0.3">
      <c r="A13" s="3"/>
      <c r="B13" s="13"/>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9C915-6A52-4B37-ACC9-629AECC61D52}">
  <dimension ref="A3:E16"/>
  <sheetViews>
    <sheetView workbookViewId="0">
      <selection activeCell="E11" sqref="E11"/>
    </sheetView>
  </sheetViews>
  <sheetFormatPr defaultRowHeight="14.4" x14ac:dyDescent="0.3"/>
  <cols>
    <col min="1" max="1" width="12.5546875" bestFit="1" customWidth="1"/>
    <col min="2" max="2" width="14.44140625" bestFit="1" customWidth="1"/>
    <col min="4" max="4" width="12.5546875" bestFit="1" customWidth="1"/>
    <col min="5" max="5" width="13.88671875" bestFit="1" customWidth="1"/>
  </cols>
  <sheetData>
    <row r="3" spans="1:5" x14ac:dyDescent="0.3">
      <c r="A3" s="2" t="s">
        <v>339</v>
      </c>
      <c r="B3" t="s">
        <v>341</v>
      </c>
      <c r="D3" s="2" t="s">
        <v>339</v>
      </c>
      <c r="E3" t="s">
        <v>343</v>
      </c>
    </row>
    <row r="4" spans="1:5" x14ac:dyDescent="0.3">
      <c r="A4" s="3" t="s">
        <v>350</v>
      </c>
      <c r="B4" s="4">
        <v>13244.15</v>
      </c>
      <c r="D4" s="3" t="s">
        <v>350</v>
      </c>
      <c r="E4" s="5">
        <v>67975</v>
      </c>
    </row>
    <row r="5" spans="1:5" x14ac:dyDescent="0.3">
      <c r="A5" s="3" t="s">
        <v>346</v>
      </c>
      <c r="B5" s="4">
        <v>17200.95</v>
      </c>
      <c r="D5" s="3" t="s">
        <v>346</v>
      </c>
      <c r="E5" s="5">
        <v>55000</v>
      </c>
    </row>
    <row r="6" spans="1:5" x14ac:dyDescent="0.3">
      <c r="A6" s="3" t="s">
        <v>351</v>
      </c>
      <c r="B6" s="4">
        <v>11145</v>
      </c>
      <c r="D6" s="3" t="s">
        <v>351</v>
      </c>
      <c r="E6" s="5">
        <v>56641</v>
      </c>
    </row>
    <row r="7" spans="1:5" x14ac:dyDescent="0.3">
      <c r="A7" s="3" t="s">
        <v>352</v>
      </c>
      <c r="B7" s="4">
        <v>20739</v>
      </c>
      <c r="D7" s="3" t="s">
        <v>352</v>
      </c>
      <c r="E7" s="5">
        <v>55000</v>
      </c>
    </row>
    <row r="8" spans="1:5" x14ac:dyDescent="0.3">
      <c r="A8" s="3" t="s">
        <v>353</v>
      </c>
      <c r="B8" s="4">
        <v>8945.7200000000012</v>
      </c>
      <c r="D8" s="3" t="s">
        <v>353</v>
      </c>
      <c r="E8" s="5">
        <v>55000</v>
      </c>
    </row>
    <row r="9" spans="1:5" x14ac:dyDescent="0.3">
      <c r="A9" s="3" t="s">
        <v>354</v>
      </c>
      <c r="B9" s="4">
        <v>12651.81</v>
      </c>
      <c r="D9" s="3" t="s">
        <v>354</v>
      </c>
      <c r="E9" s="5">
        <v>55440</v>
      </c>
    </row>
    <row r="10" spans="1:5" x14ac:dyDescent="0.3">
      <c r="A10" s="3" t="s">
        <v>355</v>
      </c>
      <c r="B10" s="4">
        <v>8694</v>
      </c>
      <c r="D10" s="3" t="s">
        <v>355</v>
      </c>
      <c r="E10" s="5">
        <v>55300</v>
      </c>
    </row>
    <row r="11" spans="1:5" x14ac:dyDescent="0.3">
      <c r="A11" s="3" t="s">
        <v>356</v>
      </c>
      <c r="B11" s="4">
        <v>5711</v>
      </c>
      <c r="D11" s="3" t="s">
        <v>356</v>
      </c>
      <c r="E11" s="5">
        <v>58010</v>
      </c>
    </row>
    <row r="12" spans="1:5" x14ac:dyDescent="0.3">
      <c r="A12" s="3" t="s">
        <v>357</v>
      </c>
      <c r="B12" s="4">
        <v>6662</v>
      </c>
      <c r="D12" s="3" t="s">
        <v>357</v>
      </c>
      <c r="E12" s="5">
        <v>55270</v>
      </c>
    </row>
    <row r="13" spans="1:5" x14ac:dyDescent="0.3">
      <c r="A13" s="3" t="s">
        <v>358</v>
      </c>
      <c r="B13" s="4">
        <v>13521</v>
      </c>
      <c r="D13" s="3" t="s">
        <v>358</v>
      </c>
      <c r="E13" s="5">
        <v>55401</v>
      </c>
    </row>
    <row r="14" spans="1:5" x14ac:dyDescent="0.3">
      <c r="A14" s="3" t="s">
        <v>359</v>
      </c>
      <c r="B14" s="4">
        <v>7312.9</v>
      </c>
      <c r="D14" s="3" t="s">
        <v>359</v>
      </c>
      <c r="E14" s="5">
        <v>57650</v>
      </c>
    </row>
    <row r="15" spans="1:5" x14ac:dyDescent="0.3">
      <c r="A15" s="3" t="s">
        <v>360</v>
      </c>
      <c r="B15" s="4">
        <v>24025.75</v>
      </c>
      <c r="D15" s="3" t="s">
        <v>360</v>
      </c>
      <c r="E15" s="5">
        <v>71460</v>
      </c>
    </row>
    <row r="16" spans="1:5" x14ac:dyDescent="0.3">
      <c r="A16" s="3" t="s">
        <v>340</v>
      </c>
      <c r="B16" s="4">
        <v>149853.28</v>
      </c>
      <c r="D16" s="3" t="s">
        <v>340</v>
      </c>
      <c r="E16" s="5">
        <v>698147</v>
      </c>
    </row>
  </sheetData>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F6630-E7CB-44C6-A0C1-DB5E5D95EB4C}">
  <dimension ref="A1:N27"/>
  <sheetViews>
    <sheetView workbookViewId="0">
      <selection activeCell="A13" sqref="A13:F32"/>
    </sheetView>
  </sheetViews>
  <sheetFormatPr defaultRowHeight="14.4" x14ac:dyDescent="0.3"/>
  <cols>
    <col min="1" max="1" width="14.6640625" bestFit="1" customWidth="1"/>
    <col min="2" max="2" width="15.5546875" bestFit="1" customWidth="1"/>
    <col min="3" max="4" width="6.88671875" bestFit="1" customWidth="1"/>
    <col min="5" max="5" width="7.88671875" bestFit="1" customWidth="1"/>
    <col min="6" max="10" width="6.88671875" bestFit="1" customWidth="1"/>
    <col min="11" max="11" width="7.88671875" bestFit="1" customWidth="1"/>
    <col min="12" max="12" width="6.88671875" bestFit="1" customWidth="1"/>
    <col min="13" max="13" width="7.88671875" bestFit="1" customWidth="1"/>
    <col min="14" max="14" width="10.77734375" bestFit="1" customWidth="1"/>
    <col min="15" max="15" width="11.33203125" customWidth="1"/>
    <col min="16" max="19" width="6.44140625" bestFit="1" customWidth="1"/>
    <col min="20" max="26" width="6.6640625" bestFit="1" customWidth="1"/>
    <col min="27" max="27" width="6.88671875" bestFit="1" customWidth="1"/>
    <col min="28" max="28" width="6.6640625" bestFit="1" customWidth="1"/>
    <col min="29" max="30" width="6.88671875" bestFit="1" customWidth="1"/>
    <col min="31" max="34" width="6.6640625" bestFit="1" customWidth="1"/>
    <col min="35" max="41" width="7.109375" bestFit="1" customWidth="1"/>
    <col min="42" max="42" width="7.88671875" bestFit="1" customWidth="1"/>
    <col min="43" max="45" width="6.6640625" bestFit="1" customWidth="1"/>
    <col min="46" max="46" width="6.88671875" bestFit="1" customWidth="1"/>
    <col min="47" max="47" width="6.6640625" bestFit="1" customWidth="1"/>
    <col min="48" max="52" width="7.44140625" bestFit="1" customWidth="1"/>
    <col min="53" max="54" width="6.88671875" bestFit="1" customWidth="1"/>
    <col min="55" max="55" width="6.5546875" bestFit="1" customWidth="1"/>
    <col min="56" max="57" width="6.88671875" bestFit="1" customWidth="1"/>
    <col min="58" max="59" width="5.88671875" bestFit="1" customWidth="1"/>
    <col min="60" max="60" width="6.88671875" bestFit="1" customWidth="1"/>
    <col min="61" max="61" width="5.88671875" bestFit="1" customWidth="1"/>
    <col min="62" max="62" width="6.88671875" bestFit="1" customWidth="1"/>
    <col min="63" max="65" width="5.88671875" bestFit="1" customWidth="1"/>
    <col min="66" max="73" width="7" bestFit="1" customWidth="1"/>
    <col min="74" max="74" width="6.88671875" bestFit="1" customWidth="1"/>
    <col min="75" max="78" width="6.77734375" bestFit="1" customWidth="1"/>
    <col min="79" max="79" width="6.88671875" bestFit="1" customWidth="1"/>
    <col min="80" max="80" width="6.77734375" bestFit="1" customWidth="1"/>
    <col min="81" max="81" width="6.5546875" bestFit="1" customWidth="1"/>
    <col min="82" max="82" width="6.88671875" bestFit="1" customWidth="1"/>
    <col min="83" max="84" width="6.5546875" bestFit="1" customWidth="1"/>
    <col min="85" max="85" width="7.88671875" bestFit="1" customWidth="1"/>
    <col min="86" max="87" width="6.5546875" bestFit="1" customWidth="1"/>
    <col min="88" max="96" width="7.109375" bestFit="1" customWidth="1"/>
    <col min="97" max="97" width="6.77734375" bestFit="1" customWidth="1"/>
    <col min="98" max="98" width="6.88671875" bestFit="1" customWidth="1"/>
    <col min="99" max="103" width="6.77734375" bestFit="1" customWidth="1"/>
    <col min="104" max="104" width="7.88671875" bestFit="1" customWidth="1"/>
    <col min="105" max="112" width="6.77734375" bestFit="1" customWidth="1"/>
  </cols>
  <sheetData>
    <row r="1" spans="1:14" x14ac:dyDescent="0.3">
      <c r="A1" s="2" t="s">
        <v>6</v>
      </c>
      <c r="B1" t="s">
        <v>12</v>
      </c>
    </row>
    <row r="3" spans="1:14" x14ac:dyDescent="0.3">
      <c r="A3" s="2" t="s">
        <v>341</v>
      </c>
      <c r="B3" s="2" t="s">
        <v>344</v>
      </c>
    </row>
    <row r="4" spans="1:14" x14ac:dyDescent="0.3">
      <c r="A4" s="2" t="s">
        <v>339</v>
      </c>
      <c r="B4" t="s">
        <v>350</v>
      </c>
      <c r="C4" t="s">
        <v>346</v>
      </c>
      <c r="D4" t="s">
        <v>351</v>
      </c>
      <c r="E4" t="s">
        <v>352</v>
      </c>
      <c r="F4" t="s">
        <v>353</v>
      </c>
      <c r="G4" t="s">
        <v>354</v>
      </c>
      <c r="H4" t="s">
        <v>355</v>
      </c>
      <c r="I4" t="s">
        <v>356</v>
      </c>
      <c r="J4" t="s">
        <v>357</v>
      </c>
      <c r="K4" t="s">
        <v>358</v>
      </c>
      <c r="L4" t="s">
        <v>359</v>
      </c>
      <c r="M4" t="s">
        <v>360</v>
      </c>
      <c r="N4" t="s">
        <v>340</v>
      </c>
    </row>
    <row r="5" spans="1:14" x14ac:dyDescent="0.3">
      <c r="A5" s="3" t="s">
        <v>38</v>
      </c>
      <c r="B5" s="4">
        <v>6667</v>
      </c>
      <c r="C5" s="4">
        <v>3336</v>
      </c>
      <c r="D5" s="4">
        <v>5120</v>
      </c>
      <c r="E5" s="4">
        <v>5180</v>
      </c>
      <c r="F5" s="4">
        <v>5120</v>
      </c>
      <c r="G5" s="4">
        <v>4120</v>
      </c>
      <c r="H5" s="4">
        <v>4620</v>
      </c>
      <c r="I5" s="4">
        <v>4580</v>
      </c>
      <c r="J5" s="4">
        <v>2099</v>
      </c>
      <c r="K5" s="4">
        <v>2099</v>
      </c>
      <c r="L5" s="4">
        <v>4099</v>
      </c>
      <c r="M5" s="4">
        <v>7770</v>
      </c>
      <c r="N5" s="4">
        <v>54810</v>
      </c>
    </row>
    <row r="6" spans="1:14" x14ac:dyDescent="0.3">
      <c r="A6" s="3" t="s">
        <v>13</v>
      </c>
      <c r="B6" s="4">
        <v>1400</v>
      </c>
      <c r="C6" s="4">
        <v>158</v>
      </c>
      <c r="D6" s="4">
        <v>150</v>
      </c>
      <c r="E6" s="4">
        <v>380</v>
      </c>
      <c r="F6" s="4">
        <v>1070</v>
      </c>
      <c r="G6" s="4">
        <v>4500</v>
      </c>
      <c r="H6" s="4">
        <v>200</v>
      </c>
      <c r="I6" s="4">
        <v>50</v>
      </c>
      <c r="J6" s="4">
        <v>300</v>
      </c>
      <c r="K6" s="4">
        <v>10000</v>
      </c>
      <c r="L6" s="4"/>
      <c r="M6" s="4">
        <v>10679</v>
      </c>
      <c r="N6" s="4">
        <v>28887</v>
      </c>
    </row>
    <row r="7" spans="1:14" x14ac:dyDescent="0.3">
      <c r="A7" s="3" t="s">
        <v>10</v>
      </c>
      <c r="B7" s="4">
        <v>4904.1499999999996</v>
      </c>
      <c r="C7" s="4">
        <v>3037.15</v>
      </c>
      <c r="D7" s="4">
        <v>360</v>
      </c>
      <c r="E7" s="4">
        <v>673</v>
      </c>
      <c r="F7" s="4">
        <v>742</v>
      </c>
      <c r="G7" s="4">
        <v>2602.81</v>
      </c>
      <c r="H7" s="4">
        <v>2160</v>
      </c>
      <c r="I7" s="4">
        <v>900</v>
      </c>
      <c r="J7" s="4">
        <v>938</v>
      </c>
      <c r="K7" s="4">
        <v>937</v>
      </c>
      <c r="L7" s="4">
        <v>3019.9</v>
      </c>
      <c r="M7" s="4">
        <v>4333.75</v>
      </c>
      <c r="N7" s="4">
        <v>24607.760000000002</v>
      </c>
    </row>
    <row r="8" spans="1:14" x14ac:dyDescent="0.3">
      <c r="A8" s="3" t="s">
        <v>16</v>
      </c>
      <c r="B8" s="4">
        <v>73</v>
      </c>
      <c r="C8" s="4">
        <v>6570.8</v>
      </c>
      <c r="D8" s="4">
        <v>1518</v>
      </c>
      <c r="E8" s="4">
        <v>506</v>
      </c>
      <c r="F8" s="4">
        <v>650</v>
      </c>
      <c r="G8" s="4">
        <v>1429</v>
      </c>
      <c r="H8" s="4">
        <v>214</v>
      </c>
      <c r="I8" s="4">
        <v>181</v>
      </c>
      <c r="J8" s="4">
        <v>3325</v>
      </c>
      <c r="K8" s="4">
        <v>485</v>
      </c>
      <c r="L8" s="4">
        <v>79</v>
      </c>
      <c r="M8" s="4">
        <v>843</v>
      </c>
      <c r="N8" s="4">
        <v>15873.8</v>
      </c>
    </row>
    <row r="9" spans="1:14" x14ac:dyDescent="0.3">
      <c r="A9" s="3" t="s">
        <v>186</v>
      </c>
      <c r="B9" s="4"/>
      <c r="C9" s="4"/>
      <c r="D9" s="4"/>
      <c r="E9" s="4">
        <v>14000</v>
      </c>
      <c r="F9" s="4"/>
      <c r="G9" s="4"/>
      <c r="H9" s="4"/>
      <c r="I9" s="4"/>
      <c r="J9" s="4"/>
      <c r="K9" s="4"/>
      <c r="L9" s="4"/>
      <c r="M9" s="4"/>
      <c r="N9" s="4">
        <v>14000</v>
      </c>
    </row>
    <row r="10" spans="1:14" x14ac:dyDescent="0.3">
      <c r="A10" s="3" t="s">
        <v>347</v>
      </c>
      <c r="B10" s="4">
        <v>200</v>
      </c>
      <c r="C10" s="4">
        <v>4099</v>
      </c>
      <c r="D10" s="4">
        <v>3997</v>
      </c>
      <c r="E10" s="4"/>
      <c r="F10" s="4">
        <v>1363.72</v>
      </c>
      <c r="G10" s="4"/>
      <c r="H10" s="4">
        <v>1500</v>
      </c>
      <c r="I10" s="4"/>
      <c r="J10" s="4"/>
      <c r="K10" s="4"/>
      <c r="L10" s="4">
        <v>115</v>
      </c>
      <c r="M10" s="4">
        <v>400</v>
      </c>
      <c r="N10" s="4">
        <v>11674.72</v>
      </c>
    </row>
    <row r="24" spans="6:13" x14ac:dyDescent="0.3">
      <c r="F24" s="12"/>
      <c r="G24" s="12"/>
      <c r="H24" s="12"/>
      <c r="I24" s="12"/>
      <c r="J24" s="12"/>
      <c r="K24" s="12"/>
      <c r="L24" s="12"/>
      <c r="M24" s="12"/>
    </row>
    <row r="25" spans="6:13" x14ac:dyDescent="0.3">
      <c r="F25" s="5"/>
      <c r="G25" s="5"/>
      <c r="H25" s="5"/>
      <c r="I25" s="5"/>
      <c r="J25" s="5"/>
      <c r="K25" s="5"/>
      <c r="L25" s="5"/>
      <c r="M25" s="5"/>
    </row>
    <row r="26" spans="6:13" x14ac:dyDescent="0.3">
      <c r="F26" s="5"/>
      <c r="G26" s="5"/>
      <c r="H26" s="5"/>
      <c r="I26" s="5"/>
      <c r="J26" s="5"/>
      <c r="K26" s="5"/>
      <c r="L26" s="5"/>
      <c r="M26" s="5"/>
    </row>
    <row r="27" spans="6:13" x14ac:dyDescent="0.3">
      <c r="F27" s="5"/>
      <c r="G27" s="5"/>
      <c r="H27" s="5"/>
      <c r="I27" s="5"/>
      <c r="J27" s="5"/>
      <c r="K27" s="5"/>
      <c r="L27" s="5"/>
      <c r="M27" s="5"/>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240F8-4B40-4581-9017-93094F5499F9}">
  <dimension ref="A3:B16"/>
  <sheetViews>
    <sheetView tabSelected="1" workbookViewId="0">
      <selection activeCell="A6" sqref="A6"/>
    </sheetView>
  </sheetViews>
  <sheetFormatPr defaultRowHeight="14.4" x14ac:dyDescent="0.3"/>
  <cols>
    <col min="1" max="1" width="12.5546875" bestFit="1" customWidth="1"/>
    <col min="2" max="2" width="14.44140625" bestFit="1" customWidth="1"/>
  </cols>
  <sheetData>
    <row r="3" spans="1:2" x14ac:dyDescent="0.3">
      <c r="A3" s="2" t="s">
        <v>339</v>
      </c>
      <c r="B3" t="s">
        <v>362</v>
      </c>
    </row>
    <row r="4" spans="1:2" x14ac:dyDescent="0.3">
      <c r="A4" s="3" t="s">
        <v>350</v>
      </c>
      <c r="B4" s="4">
        <v>54730.85</v>
      </c>
    </row>
    <row r="5" spans="1:2" x14ac:dyDescent="0.3">
      <c r="A5" s="3" t="s">
        <v>346</v>
      </c>
      <c r="B5" s="4">
        <v>37799.049999999996</v>
      </c>
    </row>
    <row r="6" spans="1:2" x14ac:dyDescent="0.3">
      <c r="A6" s="3" t="s">
        <v>351</v>
      </c>
      <c r="B6" s="4">
        <v>45496</v>
      </c>
    </row>
    <row r="7" spans="1:2" x14ac:dyDescent="0.3">
      <c r="A7" s="3" t="s">
        <v>352</v>
      </c>
      <c r="B7" s="4">
        <v>34261</v>
      </c>
    </row>
    <row r="8" spans="1:2" x14ac:dyDescent="0.3">
      <c r="A8" s="3" t="s">
        <v>353</v>
      </c>
      <c r="B8" s="4">
        <v>46054.28</v>
      </c>
    </row>
    <row r="9" spans="1:2" x14ac:dyDescent="0.3">
      <c r="A9" s="3" t="s">
        <v>354</v>
      </c>
      <c r="B9" s="4">
        <v>42788.19</v>
      </c>
    </row>
    <row r="10" spans="1:2" x14ac:dyDescent="0.3">
      <c r="A10" s="3" t="s">
        <v>355</v>
      </c>
      <c r="B10" s="4">
        <v>46606</v>
      </c>
    </row>
    <row r="11" spans="1:2" x14ac:dyDescent="0.3">
      <c r="A11" s="3" t="s">
        <v>356</v>
      </c>
      <c r="B11" s="4">
        <v>52299</v>
      </c>
    </row>
    <row r="12" spans="1:2" x14ac:dyDescent="0.3">
      <c r="A12" s="3" t="s">
        <v>357</v>
      </c>
      <c r="B12" s="4">
        <v>48608</v>
      </c>
    </row>
    <row r="13" spans="1:2" x14ac:dyDescent="0.3">
      <c r="A13" s="3" t="s">
        <v>358</v>
      </c>
      <c r="B13" s="4">
        <v>41880</v>
      </c>
    </row>
    <row r="14" spans="1:2" x14ac:dyDescent="0.3">
      <c r="A14" s="3" t="s">
        <v>359</v>
      </c>
      <c r="B14" s="4">
        <v>50337.1</v>
      </c>
    </row>
    <row r="15" spans="1:2" x14ac:dyDescent="0.3">
      <c r="A15" s="3" t="s">
        <v>360</v>
      </c>
      <c r="B15" s="4">
        <v>47434.25</v>
      </c>
    </row>
    <row r="16" spans="1:2" x14ac:dyDescent="0.3">
      <c r="B16" s="4"/>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F A A B Q S w M E F A A C A A g A K 7 s Y 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A r u x h 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7 s Y V W B k 5 d k Z A g A A 9 w Q A A B M A H A B G b 3 J t d W x h c y 9 T Z W N 0 a W 9 u M S 5 t I K I Y A C i g F A A A A A A A A A A A A A A A A A A A A A A A A A A A A H W T W 4 / a M B C F 3 5 H 4 D 5 b 7 k k h R K v r Y L Z V o l l V R 2 2 1 F a P s Q E D L O l E Q 4 N r K d L g j x 3 3 d y Y X M B e I k 4 M 5 n z + W R s g N t U S R J W z 9 H D c D A c m I R p i A k c 9 i A N r G N m 2 X p E x k S A H Q 4 I / k K V a w 6 o T A 8 c h P 9 X 6 d 1 G q Z 3 z l A r w A y U t S G s c G n x c / j a g z Z J t k v S 4 f F Q v U i g W m y U U r 5 F Y 8 W X t 4 R + E O V D X I z I X w i N W 5 + B 6 l V e X Y h 0 m A B a d K 4 R T N L O Q j W m 3 i X r f U h m P a d l L V + f o E e V V P e 8 d / a V V p i w e 8 C u w G P E o j l u w D a L X l V p 3 b l l 7 J K q 7 J k K E n A m m z b j g X b l v B k H C 5 B b n L 4 5 7 a I Y v N J P m n 9 J Z o E S e y a J o n B s 0 3 u l E E R g o 5 o A 9 B N 3 B p h m c P X K i E 8 5 V L u 2 l Z u F g S z 3 A p q 3 S x 6 t C m G 9 4 r 8 b k s S w 9 q 8 b k r X / 2 P L 9 o M s 8 2 o C t V c p X B + 2 k V y N V L x a Q i 9 u 7 8 S d Z G b U 0 L c q 1 B 8 m v Y + n T r D 7 2 X z k 2 2 c 8 j U f 0 y r C r H 1 7 a p C L T u 9 j + D 1 g 2 i Q 2 z Q d g D K K G 8 5 f B J M 7 M l c v L f M Q B F 6 g Q n O u E T 0 C j C d E K k u + p 8 b 6 M z P N 9 v b o l H + q 5 h / M 8 i S V 2 2 K b j T M H r n T s P 6 U g 4 j 9 M 5 L g n a 7 f I h 1 Y X 5 O y 6 D V a o d L E 9 P R 4 U n Z v I r e 3 6 q X H f / I n h I G P 0 b q e M F 9 m C v h 7 b P m b b u D 6 i E x W x r s i n z y U n b k J M G o l S 9 4 7 D 6 I 5 F F 6 M 2 i S 6 7 3 v P p y O g 1 H K T y j t v D K 1 B L A Q I t A B Q A A g A I A C u 7 G F V q e / U 6 o w A A A P Y A A A A S A A A A A A A A A A A A A A A A A A A A A A B D b 2 5 m a W c v U G F j a 2 F n Z S 5 4 b W x Q S w E C L Q A U A A I A C A A r u x h V D 8 r p q 6 Q A A A D p A A A A E w A A A A A A A A A A A A A A A A D v A A A A W 0 N v b n R l b n R f V H l w Z X N d L n h t b F B L A Q I t A B Q A A g A I A C u 7 G F V g Z O X Z G Q I A A P c E A A A T A A A A A A A A A A A A A A A A A O A B A A B G b 3 J t d W x h c y 9 T Z W N 0 a W 9 u M S 5 t U E s F B g A A A A A D A A M A w g A A A E 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k P A A A A A A A A B 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c G V u c 2 V f Z G F 0 Y V 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c G V u c 2 V f Z G F 0 Y V 8 x I i A v P j x F b n R y e S B U e X B l P S J G a W x s Z W R D b 2 1 w b G V 0 Z V J l c 3 V s d F R v V 2 9 y a 3 N o Z W V 0 I i B W Y W x 1 Z T 0 i b D E i I C 8 + P E V u d H J 5 I F R 5 c G U 9 I k F k Z G V k V G 9 E Y X R h T W 9 k Z W w i I F Z h b H V l P S J s M C I g L z 4 8 R W 5 0 c n k g V H l w Z T 0 i R m l s b E N v d W 5 0 I i B W Y W x 1 Z T 0 i b D I 3 M y I g L z 4 8 R W 5 0 c n k g V H l w Z T 0 i R m l s b E V y c m 9 y Q 2 9 k Z S I g V m F s d W U 9 I n N V b m t u b 3 d u I i A v P j x F b n R y e S B U e X B l P S J G a W x s R X J y b 3 J D b 3 V u d C I g V m F s d W U 9 I m w w I i A v P j x F b n R y e S B U e X B l P S J G a W x s T G F z d F V w Z G F 0 Z W Q i I F Z h b H V l P S J k M j A y M i 0 w O C 0 y N F Q x N z o 1 N T o y M y 4 2 M j M 3 M j c z W i I g L z 4 8 R W 5 0 c n k g V H l w Z T 0 i R m l s b E N v b H V t b l R 5 c G V z I i B W Y W x 1 Z T 0 i c 0 J 3 W U d C Z 1 l G I i A v P j x F b n R y e S B U e X B l P S J G a W x s Q 2 9 s d W 1 u T m F t Z X M i I F Z h b H V l P S J z W y Z x d W 9 0 O 0 R h d G U m c X V v d D s s J n F 1 b 3 Q 7 Q W N j b 3 V u d C Z x d W 9 0 O y w m c X V v d D t D Y X R l Z 2 9 y e S Z x d W 9 0 O y w m c X V v d D t O b 3 R l J n F 1 b 3 Q 7 L C Z x d W 9 0 O 0 l u Y 2 9 t Z S 9 F e H B l b n N l J n F 1 b 3 Q 7 L C Z x d W 9 0 O 0 F t b 3 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4 c G V u c 2 V f Z G F 0 Y V 8 x L 0 N o Y W 5 n Z W Q g V H l w Z S 5 7 R G F 0 Z S w w f S Z x d W 9 0 O y w m c X V v d D t T Z W N 0 a W 9 u M S 9 l e H B l b n N l X 2 R h d G F f M S 9 D a G F u Z 2 V k I F R 5 c G U u e 0 F j Y 2 9 1 b n Q s M X 0 m c X V v d D s s J n F 1 b 3 Q 7 U 2 V j d G l v b j E v Z X h w Z W 5 z Z V 9 k Y X R h X z E v Q 2 h h b m d l Z C B U e X B l L n t D Y X R l Z 2 9 y e S w y f S Z x d W 9 0 O y w m c X V v d D t T Z W N 0 a W 9 u M S 9 l e H B l b n N l X 2 R h d G F f M S 9 D a G F u Z 2 V k I F R 5 c G U u e 0 5 v d G U s N H 0 m c X V v d D s s J n F 1 b 3 Q 7 U 2 V j d G l v b j E v Z X h w Z W 5 z Z V 9 k Y X R h X z E v Q 2 h h b m d l Z C B U e X B l L n t J b m N v b W U v R X h w Z W 5 z Z S w 2 f S Z x d W 9 0 O y w m c X V v d D t T Z W N 0 a W 9 u M S 9 l e H B l b n N l X 2 R h d G F f M S 9 D a G F u Z 2 V k I F R 5 c G U u e 0 F t b 3 V u d C w 4 f S Z x d W 9 0 O 1 0 s J n F 1 b 3 Q 7 Q 2 9 s d W 1 u Q 2 9 1 b n Q m c X V v d D s 6 N i w m c X V v d D t L Z X l D b 2 x 1 b W 5 O Y W 1 l c y Z x d W 9 0 O z p b X S w m c X V v d D t D b 2 x 1 b W 5 J Z G V u d G l 0 a W V z J n F 1 b 3 Q 7 O l s m c X V v d D t T Z W N 0 a W 9 u M S 9 l e H B l b n N l X 2 R h d G F f M S 9 D a G F u Z 2 V k I F R 5 c G U u e 0 R h d G U s M H 0 m c X V v d D s s J n F 1 b 3 Q 7 U 2 V j d G l v b j E v Z X h w Z W 5 z Z V 9 k Y X R h X z E v Q 2 h h b m d l Z C B U e X B l L n t B Y 2 N v d W 5 0 L D F 9 J n F 1 b 3 Q 7 L C Z x d W 9 0 O 1 N l Y 3 R p b 2 4 x L 2 V 4 c G V u c 2 V f Z G F 0 Y V 8 x L 0 N o Y W 5 n Z W Q g V H l w Z S 5 7 Q 2 F 0 Z W d v c n k s M n 0 m c X V v d D s s J n F 1 b 3 Q 7 U 2 V j d G l v b j E v Z X h w Z W 5 z Z V 9 k Y X R h X z E v Q 2 h h b m d l Z C B U e X B l L n t O b 3 R l L D R 9 J n F 1 b 3 Q 7 L C Z x d W 9 0 O 1 N l Y 3 R p b 2 4 x L 2 V 4 c G V u c 2 V f Z G F 0 Y V 8 x L 0 N o Y W 5 n Z W Q g V H l w Z S 5 7 S W 5 j b 2 1 l L 0 V 4 c G V u c 2 U s N n 0 m c X V v d D s s J n F 1 b 3 Q 7 U 2 V j d G l v b j E v Z X h w Z W 5 z Z V 9 k Y X R h X z E v Q 2 h h b m d l Z C B U e X B l L n t B b W 9 1 b n Q s O H 0 m c X V v d D t d L C Z x d W 9 0 O 1 J l b G F 0 a W 9 u c 2 h p c E l u Z m 8 m c X V v d D s 6 W 1 1 9 I i A v P j w v U 3 R h Y m x l R W 5 0 c m l l c z 4 8 L 0 l 0 Z W 0 + P E l 0 Z W 0 + P E l 0 Z W 1 M b 2 N h d G l v b j 4 8 S X R l b V R 5 c G U + R m 9 y b X V s Y T w v S X R l b V R 5 c G U + P E l 0 Z W 1 Q Y X R o P l N l Y 3 R p b 2 4 x L 2 V 4 c G V u c 2 V f Z G F 0 Y V 8 x L 1 N v d X J j Z T w v S X R l b V B h d G g + P C 9 J d G V t T G 9 j Y X R p b 2 4 + P F N 0 Y W J s Z U V u d H J p Z X M g L z 4 8 L 0 l 0 Z W 0 + P E l 0 Z W 0 + P E l 0 Z W 1 M b 2 N h d G l v b j 4 8 S X R l b V R 5 c G U + R m 9 y b X V s Y T w v S X R l b V R 5 c G U + P E l 0 Z W 1 Q Y X R o P l N l Y 3 R p b 2 4 x L 2 V 4 c G V u c 2 V f Z G F 0 Y V 8 x L 2 V 4 c G V u c 2 V f Z G F 0 Y V 8 x X 1 N o Z W V 0 P C 9 J d G V t U G F 0 a D 4 8 L 0 l 0 Z W 1 M b 2 N h d G l v b j 4 8 U 3 R h Y m x l R W 5 0 c m l l c y A v P j w v S X R l b T 4 8 S X R l b T 4 8 S X R l b U x v Y 2 F 0 a W 9 u P j x J d G V t V H l w Z T 5 G b 3 J t d W x h P C 9 J d G V t V H l w Z T 4 8 S X R l b V B h d G g + U 2 V j d G l v b j E v Z X h w Z W 5 z Z V 9 k Y X R h X z E v U H J v b W 9 0 Z W Q l M j B I Z W F k Z X J z P C 9 J d G V t U G F 0 a D 4 8 L 0 l 0 Z W 1 M b 2 N h d G l v b j 4 8 U 3 R h Y m x l R W 5 0 c m l l c y A v P j w v S X R l b T 4 8 S X R l b T 4 8 S X R l b U x v Y 2 F 0 a W 9 u P j x J d G V t V H l w Z T 5 G b 3 J t d W x h P C 9 J d G V t V H l w Z T 4 8 S X R l b V B h d G g + U 2 V j d G l v b j E v Z X h w Z W 5 z Z V 9 k Y X R h X z E v Q 2 h h b m d l Z C U y M F R 5 c G U 8 L 0 l 0 Z W 1 Q Y X R o P j w v S X R l b U x v Y 2 F 0 a W 9 u P j x T d G F i b G V F b n R y a W V z I C 8 + P C 9 J d G V t P j x J d G V t P j x J d G V t T G 9 j Y X R p b 2 4 + P E l 0 Z W 1 U e X B l P k Z v c m 1 1 b G E 8 L 0 l 0 Z W 1 U e X B l P j x J d G V t U G F 0 a D 5 T Z W N 0 a W 9 u M S 9 l e H B l b n N l X 2 R h d G F f M S 9 S Z W 1 v d m V k J T I w Q 2 9 s d W 1 u c z w v S X R l b V B h d G g + P C 9 J d G V t T G 9 j Y X R p b 2 4 + P F N 0 Y W J s Z U V u d H J p Z X M g L z 4 8 L 0 l 0 Z W 0 + P E l 0 Z W 0 + P E l 0 Z W 1 M b 2 N h d G l v b j 4 8 S X R l b V R 5 c G U + R m 9 y b X V s Y T w v S X R l b V R 5 c G U + P E l 0 Z W 1 Q Y X R o P l N l Y 3 R p b 2 4 x L 2 V 4 c G V u c 2 V f Z G F 0 Y V 8 x L 1 J l b W 9 2 Z W Q l M j B C b G F u a y U y M F J v d 3 M 8 L 0 l 0 Z W 1 Q Y X R o P j w v S X R l b U x v Y 2 F 0 a W 9 u P j x T d G F i b G V F b n R y a W V z I C 8 + P C 9 J d G V t P j x J d G V t P j x J d G V t T G 9 j Y X R p b 2 4 + P E l 0 Z W 1 U e X B l P k Z v c m 1 1 b G E 8 L 0 l 0 Z W 1 U e X B l P j x J d G V t U G F 0 a D 5 T Z W N 0 a W 9 u M S 9 l e H B l b n N l X 2 R h d G F f M S 9 T b 3 J 0 Z W Q l M j B S b 3 d z P C 9 J d G V t U G F 0 a D 4 8 L 0 l 0 Z W 1 M b 2 N h d G l v b j 4 8 U 3 R h Y m x l R W 5 0 c m l l c y A v P j w v S X R l b T 4 8 S X R l b T 4 8 S X R l b U x v Y 2 F 0 a W 9 u P j x J d G V t V H l w Z T 5 G b 3 J t d W x h P C 9 J d G V t V H l w Z T 4 8 S X R l b V B h d G g + U 2 V j d G l v b j E v Z X h w Z W 5 z Z V 9 k Y X R h X z E v R m l s d G V y Z W Q l M j B S b 3 d z P C 9 J d G V t U G F 0 a D 4 8 L 0 l 0 Z W 1 M b 2 N h d G l v b j 4 8 U 3 R h Y m x l R W 5 0 c m l l c y A v P j w v S X R l b T 4 8 S X R l b T 4 8 S X R l b U x v Y 2 F 0 a W 9 u P j x J d G V t V H l w Z T 5 G b 3 J t d W x h P C 9 J d G V t V H l w Z T 4 8 S X R l b V B h d G g + U 2 V j d G l v b j E v Z X h w Z W 5 z Z V 9 k Y X R h X z E v R m l s d G V y Z W Q l M j B S b 3 d z M T w v S X R l b V B h d G g + P C 9 J d G V t T G 9 j Y X R p b 2 4 + P F N 0 Y W J s Z U V u d H J p Z X M g L z 4 8 L 0 l 0 Z W 0 + P C 9 J d G V t c z 4 8 L 0 x v Y 2 F s U G F j a 2 F n Z U 1 l d G F k Y X R h R m l s Z T 4 W A A A A U E s F B g A A A A A A A A A A A A A A A A A A A A A A A C Y B A A A B A A A A 0 I y d 3 w E V 0 R G M e g D A T 8 K X 6 w E A A A A s 5 L E W s X 0 2 S p a g Q g h t V g m P A A A A A A I A A A A A A B B m A A A A A Q A A I A A A A N j K 4 w / 8 u V X b v X + x E u / E A 3 F K G e i / a 7 M T 8 o b g a V 8 u 4 x 2 5 A A A A A A 6 A A A A A A g A A I A A A A M W U C f L z p 6 f E S R U Z N t Z a a 8 o Q U S H + R I 8 t X x v 6 K 8 k t b D F P U A A A A K d B s W s N l s 6 3 l q c c a X R E I K Q H P 3 9 z O n k f w H 1 L I o y / R 7 E s z A H E d g f 9 L x Y r 8 8 C g l 2 H o S Z O z Q b b i F R y m 6 U e O n S c v t 5 t S L Z B p M b b T o h 7 i Z q 7 f h m u U Q A A A A H 9 9 6 1 V P 6 R o j l L N p d 2 O E q r n n 5 1 F W l B o m 1 M X x 4 b 2 + G b K m h 1 / q I q I J O s G 3 v O m v 6 y k A 5 8 5 C w V z J b b L y b F 1 v X q t o D f M = < / D a t a M a s h u p > 
</file>

<file path=customXml/itemProps1.xml><?xml version="1.0" encoding="utf-8"?>
<ds:datastoreItem xmlns:ds="http://schemas.openxmlformats.org/officeDocument/2006/customXml" ds:itemID="{5B769795-DDB3-4B6B-A65A-178F9C61EE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Clean data</vt:lpstr>
      <vt:lpstr>Dashboard</vt:lpstr>
      <vt:lpstr>c.exp</vt:lpstr>
      <vt:lpstr>Saving</vt:lpstr>
      <vt:lpstr>Months</vt:lpstr>
      <vt:lpstr>catetgory</vt:lpstr>
      <vt:lpstr>save per 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abhilasha yagyaseni</dc:creator>
  <cp:lastModifiedBy>abhilasha yagyaseni</cp:lastModifiedBy>
  <dcterms:created xsi:type="dcterms:W3CDTF">2022-08-24T17:41:09Z</dcterms:created>
  <dcterms:modified xsi:type="dcterms:W3CDTF">2022-08-30T09:01:21Z</dcterms:modified>
</cp:coreProperties>
</file>