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yu\MyStack\Py-Schedule-Opt\"/>
    </mc:Choice>
  </mc:AlternateContent>
  <xr:revisionPtr revIDLastSave="0" documentId="13_ncr:1_{A8D4C340-3317-47C4-9E28-035F553DF462}" xr6:coauthVersionLast="47" xr6:coauthVersionMax="47" xr10:uidLastSave="{00000000-0000-0000-0000-000000000000}"/>
  <bookViews>
    <workbookView xWindow="-108" yWindow="-108" windowWidth="23256" windowHeight="12456" xr2:uid="{2D96B686-80B3-BC4A-8A7F-DA53A7BC7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2" i="1"/>
  <c r="F3" i="1"/>
  <c r="G3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G2" i="1"/>
  <c r="W36" i="1"/>
  <c r="V36" i="1"/>
  <c r="T36" i="1"/>
  <c r="U31" i="1"/>
  <c r="U30" i="1"/>
  <c r="V30" i="1" s="1"/>
  <c r="W30" i="1" s="1"/>
  <c r="W28" i="1"/>
  <c r="V28" i="1"/>
  <c r="U28" i="1"/>
  <c r="U21" i="1"/>
  <c r="W20" i="1"/>
  <c r="V20" i="1"/>
  <c r="T20" i="1"/>
  <c r="U16" i="1"/>
  <c r="T16" i="1"/>
  <c r="V16" i="1" s="1"/>
  <c r="W16" i="1" s="1"/>
  <c r="U8" i="1"/>
  <c r="V8" i="1" s="1"/>
  <c r="W8" i="1" s="1"/>
  <c r="U6" i="1"/>
  <c r="V6" i="1" s="1"/>
  <c r="W6" i="1" s="1"/>
  <c r="W5" i="1"/>
  <c r="V5" i="1"/>
  <c r="U5" i="1"/>
  <c r="T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</calcChain>
</file>

<file path=xl/sharedStrings.xml><?xml version="1.0" encoding="utf-8"?>
<sst xmlns="http://schemas.openxmlformats.org/spreadsheetml/2006/main" count="131" uniqueCount="95">
  <si>
    <t>Last Name</t>
  </si>
  <si>
    <t>First Name</t>
  </si>
  <si>
    <t>Credentials</t>
  </si>
  <si>
    <t>Min Shifts</t>
  </si>
  <si>
    <t>Max Shifts</t>
  </si>
  <si>
    <t>Min Consecutive PM Shifts</t>
  </si>
  <si>
    <t>Min Consecutive AM Shifts</t>
  </si>
  <si>
    <t>Max Consecutive AM Shifts</t>
  </si>
  <si>
    <t>Max Consecutive PM Shifts</t>
  </si>
  <si>
    <t>Full Time</t>
  </si>
  <si>
    <t>Part Time</t>
  </si>
  <si>
    <t>Per Diem</t>
  </si>
  <si>
    <t>Block Weekends (Fri, Sat, Sun)</t>
  </si>
  <si>
    <t>AM Shift Percent</t>
  </si>
  <si>
    <t>PM Shift Percent</t>
  </si>
  <si>
    <t>Max PM shifts</t>
  </si>
  <si>
    <t>Shifts off after PM before next AM</t>
  </si>
  <si>
    <t>Defiance Percent</t>
  </si>
  <si>
    <t>Fulton County Percent</t>
  </si>
  <si>
    <t>Perrysburg Percent</t>
  </si>
  <si>
    <t>Sylvania Percent</t>
  </si>
  <si>
    <t>Amonette</t>
  </si>
  <si>
    <t>Melissa</t>
  </si>
  <si>
    <t>MD</t>
  </si>
  <si>
    <t>Bahhur</t>
  </si>
  <si>
    <t>Nael</t>
  </si>
  <si>
    <t>Baker</t>
  </si>
  <si>
    <t>Amanda</t>
  </si>
  <si>
    <t>Eileen</t>
  </si>
  <si>
    <t>Barnum</t>
  </si>
  <si>
    <t>Monica</t>
  </si>
  <si>
    <t>CNP</t>
  </si>
  <si>
    <t>Boggs</t>
  </si>
  <si>
    <t>Thomas</t>
  </si>
  <si>
    <t>Bretyl</t>
  </si>
  <si>
    <t>Jen</t>
  </si>
  <si>
    <t>Bruss</t>
  </si>
  <si>
    <t>Mitch</t>
  </si>
  <si>
    <t>Chavalia</t>
  </si>
  <si>
    <t>Shannon</t>
  </si>
  <si>
    <t>Erwin</t>
  </si>
  <si>
    <t>Courtney</t>
  </si>
  <si>
    <t>PA</t>
  </si>
  <si>
    <t>Goliver</t>
  </si>
  <si>
    <t>Chris</t>
  </si>
  <si>
    <t>Graber</t>
  </si>
  <si>
    <t>Sara</t>
  </si>
  <si>
    <t>Gruenbaum</t>
  </si>
  <si>
    <t>Josh</t>
  </si>
  <si>
    <t>Marissa</t>
  </si>
  <si>
    <t>Harwani</t>
  </si>
  <si>
    <t>Ashok</t>
  </si>
  <si>
    <t>Helfman</t>
  </si>
  <si>
    <t>Todd</t>
  </si>
  <si>
    <t>DO</t>
  </si>
  <si>
    <t>Hussain</t>
  </si>
  <si>
    <t>Zak</t>
  </si>
  <si>
    <t>Meridieth</t>
  </si>
  <si>
    <t>Tom</t>
  </si>
  <si>
    <t>Miksanek</t>
  </si>
  <si>
    <t>Bryan</t>
  </si>
  <si>
    <t>Morgan</t>
  </si>
  <si>
    <t>Judy</t>
  </si>
  <si>
    <t>Murray</t>
  </si>
  <si>
    <t>Adam</t>
  </si>
  <si>
    <t>Alexandra</t>
  </si>
  <si>
    <t>Nelson</t>
  </si>
  <si>
    <t>Maureen</t>
  </si>
  <si>
    <t>Neumeyer</t>
  </si>
  <si>
    <t>Daniel</t>
  </si>
  <si>
    <t>Payne</t>
  </si>
  <si>
    <t>Nicole</t>
  </si>
  <si>
    <t>Pontasch</t>
  </si>
  <si>
    <t>Marty</t>
  </si>
  <si>
    <t>Rashleigh</t>
  </si>
  <si>
    <t>Megan</t>
  </si>
  <si>
    <t>Romp</t>
  </si>
  <si>
    <t>Eric</t>
  </si>
  <si>
    <t>Rupp</t>
  </si>
  <si>
    <t>Scott</t>
  </si>
  <si>
    <t>Tim</t>
  </si>
  <si>
    <t>Secory</t>
  </si>
  <si>
    <t>Brandy</t>
  </si>
  <si>
    <t>Taylor</t>
  </si>
  <si>
    <t>Jay</t>
  </si>
  <si>
    <t>Tull-Gratop</t>
  </si>
  <si>
    <t>Clara</t>
  </si>
  <si>
    <t>Worthington</t>
  </si>
  <si>
    <t>Rich</t>
  </si>
  <si>
    <t>Young</t>
  </si>
  <si>
    <t>Jim</t>
  </si>
  <si>
    <t>Zeller</t>
  </si>
  <si>
    <t>Kathy</t>
  </si>
  <si>
    <t>Min Hours</t>
  </si>
  <si>
    <t>Max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</si>
</sst>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sz val="10"/>
      <color theme="1"/>
      <name val="Helvetica Neue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8B60-CF54-0D45-94E1-49D614DC9739}">
  <dimension ref="A1:AE37"/>
  <sheetViews>
    <sheetView tabSelected="1" topLeftCell="G1" zoomScale="125" workbookViewId="0">
      <selection activeCell="O37" sqref="O37"/>
    </sheetView>
  </sheetViews>
  <sheetFormatPr defaultColWidth="11.19921875" defaultRowHeight="15.6"/>
  <cols>
    <col min="1" max="1" width="11.69921875" bestFit="1" customWidth="1"/>
    <col min="2" max="3" width="10.296875" bestFit="1" customWidth="1"/>
    <col min="4" max="4" width="9.5" bestFit="1" customWidth="1"/>
    <col min="5" max="5" width="9.796875" bestFit="1" customWidth="1"/>
    <col min="6" max="7" width="9.796875" customWidth="1"/>
    <col min="8" max="11" width="10.796875" bestFit="1" customWidth="1"/>
    <col min="12" max="12" width="5.296875" bestFit="1" customWidth="1"/>
    <col min="13" max="14" width="5.296875" customWidth="1"/>
    <col min="15" max="15" width="12.296875" bestFit="1" customWidth="1"/>
    <col min="16" max="16" width="8.296875" customWidth="1"/>
    <col min="17" max="17" width="8.19921875" bestFit="1" customWidth="1"/>
    <col min="18" max="18" width="7.796875" bestFit="1" customWidth="1"/>
    <col min="19" max="19" width="13.19921875" bestFit="1" customWidth="1"/>
    <col min="20" max="20" width="8.296875" bestFit="1" customWidth="1"/>
    <col min="21" max="21" width="7.296875" bestFit="1" customWidth="1"/>
    <col min="22" max="22" width="9.796875" bestFit="1" customWidth="1"/>
    <col min="23" max="23" width="7.796875" bestFit="1" customWidth="1"/>
  </cols>
  <sheetData>
    <row r="1" spans="1:23" s="3" customFormat="1" ht="46.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93</v>
      </c>
      <c r="G1" s="3" t="s">
        <v>94</v>
      </c>
      <c r="H1" s="8" t="s">
        <v>6</v>
      </c>
      <c r="I1" s="8" t="s">
        <v>5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7" t="s">
        <v>15</v>
      </c>
      <c r="S1" s="7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3">
      <c r="A2" t="s">
        <v>21</v>
      </c>
      <c r="B2" t="s">
        <v>22</v>
      </c>
      <c r="C2" s="1" t="s">
        <v>23</v>
      </c>
      <c r="D2" s="1">
        <v>12</v>
      </c>
      <c r="E2" s="1">
        <v>15</v>
      </c>
      <c r="F2" s="6">
        <f>((24*5)/11)*D2</f>
        <v>130.90909090909091</v>
      </c>
      <c r="G2" s="6">
        <f>((24*5)/11)*E2</f>
        <v>163.63636363636363</v>
      </c>
      <c r="H2">
        <v>0</v>
      </c>
      <c r="I2" s="1">
        <v>2</v>
      </c>
      <c r="J2" s="1">
        <v>0</v>
      </c>
      <c r="K2" s="1">
        <v>5</v>
      </c>
      <c r="L2" s="1">
        <v>1</v>
      </c>
      <c r="M2" s="1">
        <v>0</v>
      </c>
      <c r="N2" s="1">
        <v>0</v>
      </c>
      <c r="O2" s="1">
        <v>1</v>
      </c>
      <c r="P2" s="1">
        <v>0</v>
      </c>
      <c r="Q2">
        <f>1-P2</f>
        <v>1</v>
      </c>
      <c r="R2" s="1">
        <v>15</v>
      </c>
      <c r="S2" s="1">
        <v>2</v>
      </c>
      <c r="T2" s="1">
        <v>0.25</v>
      </c>
      <c r="U2" s="1">
        <v>0.25</v>
      </c>
      <c r="V2" s="1">
        <v>0.25</v>
      </c>
      <c r="W2" s="1">
        <v>0.25</v>
      </c>
    </row>
    <row r="3" spans="1:23">
      <c r="A3" t="s">
        <v>24</v>
      </c>
      <c r="B3" t="s">
        <v>25</v>
      </c>
      <c r="C3" s="1" t="s">
        <v>23</v>
      </c>
      <c r="D3" s="1">
        <v>12</v>
      </c>
      <c r="E3" s="1">
        <v>12</v>
      </c>
      <c r="F3" s="6">
        <f t="shared" ref="F3:F37" si="0">((24*5)/11)*D3</f>
        <v>130.90909090909091</v>
      </c>
      <c r="G3" s="6">
        <f t="shared" ref="G3:G37" si="1">((24*5)/11)*E3</f>
        <v>130.90909090909091</v>
      </c>
      <c r="H3">
        <v>0</v>
      </c>
      <c r="I3" s="1">
        <v>2</v>
      </c>
      <c r="J3" s="1">
        <v>0</v>
      </c>
      <c r="K3" s="1">
        <v>5</v>
      </c>
      <c r="L3" s="1">
        <v>1</v>
      </c>
      <c r="M3" s="1">
        <v>0</v>
      </c>
      <c r="N3" s="1">
        <v>0</v>
      </c>
      <c r="O3" s="1">
        <v>1</v>
      </c>
      <c r="P3" s="1">
        <v>0</v>
      </c>
      <c r="Q3">
        <f t="shared" ref="Q3:Q37" si="2">1-P3</f>
        <v>1</v>
      </c>
      <c r="R3" s="1">
        <v>12</v>
      </c>
      <c r="S3" s="1">
        <v>2</v>
      </c>
      <c r="T3" s="1">
        <v>0</v>
      </c>
      <c r="U3" s="1">
        <v>1</v>
      </c>
      <c r="V3" s="1">
        <v>0</v>
      </c>
      <c r="W3" s="1">
        <v>0</v>
      </c>
    </row>
    <row r="4" spans="1:23">
      <c r="A4" t="s">
        <v>26</v>
      </c>
      <c r="B4" t="s">
        <v>27</v>
      </c>
      <c r="C4" s="1" t="s">
        <v>23</v>
      </c>
      <c r="D4" s="2">
        <v>0</v>
      </c>
      <c r="E4" s="2">
        <v>5</v>
      </c>
      <c r="F4" s="6">
        <f>((24*5)/11)*D4</f>
        <v>0</v>
      </c>
      <c r="G4" s="6">
        <f t="shared" si="1"/>
        <v>54.54545454545454</v>
      </c>
      <c r="H4">
        <v>0</v>
      </c>
      <c r="I4">
        <v>0</v>
      </c>
      <c r="J4">
        <v>5</v>
      </c>
      <c r="K4">
        <v>5</v>
      </c>
      <c r="L4">
        <v>0</v>
      </c>
      <c r="M4">
        <v>0</v>
      </c>
      <c r="N4">
        <v>1</v>
      </c>
      <c r="O4">
        <v>0</v>
      </c>
      <c r="P4">
        <v>0</v>
      </c>
      <c r="Q4">
        <f t="shared" si="2"/>
        <v>1</v>
      </c>
      <c r="R4">
        <v>10</v>
      </c>
      <c r="S4">
        <v>2</v>
      </c>
      <c r="T4">
        <v>0</v>
      </c>
      <c r="U4">
        <v>1</v>
      </c>
      <c r="V4">
        <v>0</v>
      </c>
      <c r="W4">
        <v>0</v>
      </c>
    </row>
    <row r="5" spans="1:23">
      <c r="A5" t="s">
        <v>26</v>
      </c>
      <c r="B5" t="s">
        <v>28</v>
      </c>
      <c r="C5" s="1" t="s">
        <v>23</v>
      </c>
      <c r="D5" s="1">
        <v>15</v>
      </c>
      <c r="E5" s="1">
        <v>16</v>
      </c>
      <c r="F5" s="6">
        <f t="shared" si="0"/>
        <v>163.63636363636363</v>
      </c>
      <c r="G5" s="6">
        <f t="shared" si="1"/>
        <v>174.54545454545453</v>
      </c>
      <c r="H5">
        <v>1</v>
      </c>
      <c r="I5" s="1">
        <v>2</v>
      </c>
      <c r="J5" s="1">
        <v>4</v>
      </c>
      <c r="K5" s="1">
        <v>3</v>
      </c>
      <c r="L5" s="1">
        <v>1</v>
      </c>
      <c r="M5" s="1">
        <v>0</v>
      </c>
      <c r="N5" s="1">
        <v>0</v>
      </c>
      <c r="O5" s="1">
        <v>1</v>
      </c>
      <c r="P5" s="1">
        <v>0.8</v>
      </c>
      <c r="Q5">
        <f t="shared" si="2"/>
        <v>0.19999999999999996</v>
      </c>
      <c r="R5" s="1">
        <v>3</v>
      </c>
      <c r="S5" s="1">
        <v>2</v>
      </c>
      <c r="T5">
        <f>1/3</f>
        <v>0.33333333333333331</v>
      </c>
      <c r="U5">
        <f>0</f>
        <v>0</v>
      </c>
      <c r="V5">
        <f>T5</f>
        <v>0.33333333333333331</v>
      </c>
      <c r="W5">
        <f>V5</f>
        <v>0.33333333333333331</v>
      </c>
    </row>
    <row r="6" spans="1:23">
      <c r="A6" t="s">
        <v>29</v>
      </c>
      <c r="B6" t="s">
        <v>30</v>
      </c>
      <c r="C6" s="1" t="s">
        <v>31</v>
      </c>
      <c r="D6" s="2">
        <v>0</v>
      </c>
      <c r="E6" s="2">
        <v>5</v>
      </c>
      <c r="F6" s="6">
        <f t="shared" si="0"/>
        <v>0</v>
      </c>
      <c r="G6" s="6">
        <f t="shared" si="1"/>
        <v>54.54545454545454</v>
      </c>
      <c r="H6">
        <v>0</v>
      </c>
      <c r="I6" s="1">
        <v>0</v>
      </c>
      <c r="J6" s="1">
        <v>5</v>
      </c>
      <c r="K6" s="1">
        <v>0</v>
      </c>
      <c r="L6" s="1">
        <v>0</v>
      </c>
      <c r="M6" s="1">
        <v>0</v>
      </c>
      <c r="N6">
        <v>1</v>
      </c>
      <c r="O6" s="1">
        <v>0</v>
      </c>
      <c r="P6" s="1">
        <v>1</v>
      </c>
      <c r="Q6">
        <f t="shared" si="2"/>
        <v>0</v>
      </c>
      <c r="R6" s="1">
        <v>0</v>
      </c>
      <c r="S6" s="1">
        <v>2</v>
      </c>
      <c r="T6" s="1">
        <v>0</v>
      </c>
      <c r="U6" s="1">
        <f>1/3</f>
        <v>0.33333333333333331</v>
      </c>
      <c r="V6" s="1">
        <f>U6</f>
        <v>0.33333333333333331</v>
      </c>
      <c r="W6" s="1">
        <f>V6</f>
        <v>0.33333333333333331</v>
      </c>
    </row>
    <row r="7" spans="1:23">
      <c r="A7" t="s">
        <v>32</v>
      </c>
      <c r="B7" t="s">
        <v>33</v>
      </c>
      <c r="C7" s="1" t="s">
        <v>23</v>
      </c>
      <c r="D7" s="2">
        <v>0</v>
      </c>
      <c r="E7" s="2">
        <v>5</v>
      </c>
      <c r="F7" s="6">
        <f t="shared" si="0"/>
        <v>0</v>
      </c>
      <c r="G7" s="6">
        <f t="shared" si="1"/>
        <v>54.54545454545454</v>
      </c>
      <c r="H7">
        <v>0</v>
      </c>
      <c r="I7" s="1">
        <v>0</v>
      </c>
      <c r="J7" s="1">
        <v>5</v>
      </c>
      <c r="K7" s="1">
        <v>5</v>
      </c>
      <c r="L7" s="1">
        <v>0</v>
      </c>
      <c r="M7" s="1">
        <v>0</v>
      </c>
      <c r="N7">
        <v>1</v>
      </c>
      <c r="O7" s="1">
        <v>0</v>
      </c>
      <c r="P7" s="1">
        <v>0.5</v>
      </c>
      <c r="Q7">
        <f t="shared" si="2"/>
        <v>0.5</v>
      </c>
      <c r="R7" s="1">
        <v>10</v>
      </c>
      <c r="S7" s="1">
        <v>2</v>
      </c>
      <c r="T7" s="1">
        <v>0</v>
      </c>
      <c r="U7">
        <v>1</v>
      </c>
      <c r="V7" s="1">
        <v>0</v>
      </c>
      <c r="W7" s="1">
        <v>0</v>
      </c>
    </row>
    <row r="8" spans="1:23">
      <c r="A8" t="s">
        <v>34</v>
      </c>
      <c r="B8" t="s">
        <v>35</v>
      </c>
      <c r="C8" s="1" t="s">
        <v>31</v>
      </c>
      <c r="D8" s="2">
        <v>0</v>
      </c>
      <c r="E8" s="2">
        <v>5</v>
      </c>
      <c r="F8" s="6">
        <f t="shared" si="0"/>
        <v>0</v>
      </c>
      <c r="G8" s="6">
        <f t="shared" si="1"/>
        <v>54.54545454545454</v>
      </c>
      <c r="H8">
        <v>0</v>
      </c>
      <c r="I8" s="1">
        <v>0</v>
      </c>
      <c r="J8" s="1">
        <v>5</v>
      </c>
      <c r="K8" s="1">
        <v>0</v>
      </c>
      <c r="L8" s="1">
        <v>0</v>
      </c>
      <c r="M8" s="1">
        <v>0</v>
      </c>
      <c r="N8">
        <v>1</v>
      </c>
      <c r="O8" s="1">
        <v>0</v>
      </c>
      <c r="P8" s="1">
        <v>1</v>
      </c>
      <c r="Q8">
        <f t="shared" si="2"/>
        <v>0</v>
      </c>
      <c r="R8" s="1">
        <v>0</v>
      </c>
      <c r="S8" s="1">
        <v>2</v>
      </c>
      <c r="T8" s="1">
        <v>0</v>
      </c>
      <c r="U8" s="1">
        <f>1/3</f>
        <v>0.33333333333333331</v>
      </c>
      <c r="V8" s="1">
        <f>U8</f>
        <v>0.33333333333333331</v>
      </c>
      <c r="W8" s="1">
        <f>V8</f>
        <v>0.33333333333333331</v>
      </c>
    </row>
    <row r="9" spans="1:23">
      <c r="A9" t="s">
        <v>36</v>
      </c>
      <c r="B9" t="s">
        <v>37</v>
      </c>
      <c r="C9" s="1" t="s">
        <v>23</v>
      </c>
      <c r="D9" s="2">
        <v>0</v>
      </c>
      <c r="E9" s="2">
        <v>5</v>
      </c>
      <c r="F9" s="6">
        <f t="shared" si="0"/>
        <v>0</v>
      </c>
      <c r="G9" s="6">
        <f t="shared" si="1"/>
        <v>54.54545454545454</v>
      </c>
      <c r="H9">
        <v>0</v>
      </c>
      <c r="I9" s="1">
        <v>0</v>
      </c>
      <c r="J9" s="1">
        <v>5</v>
      </c>
      <c r="K9" s="1">
        <v>5</v>
      </c>
      <c r="L9" s="1">
        <v>0</v>
      </c>
      <c r="M9" s="1">
        <v>0</v>
      </c>
      <c r="N9">
        <v>1</v>
      </c>
      <c r="O9" s="1">
        <v>0</v>
      </c>
      <c r="P9" s="1">
        <v>0.5</v>
      </c>
      <c r="Q9">
        <f t="shared" si="2"/>
        <v>0.5</v>
      </c>
      <c r="R9" s="1">
        <v>10</v>
      </c>
      <c r="S9" s="1">
        <v>2</v>
      </c>
      <c r="T9" s="1">
        <v>0.25</v>
      </c>
      <c r="U9" s="1">
        <v>0.25</v>
      </c>
      <c r="V9" s="1">
        <v>0.25</v>
      </c>
      <c r="W9" s="1">
        <v>0.25</v>
      </c>
    </row>
    <row r="10" spans="1:23">
      <c r="A10" t="s">
        <v>38</v>
      </c>
      <c r="B10" t="s">
        <v>39</v>
      </c>
      <c r="C10" s="1" t="s">
        <v>31</v>
      </c>
      <c r="D10" s="1">
        <v>13</v>
      </c>
      <c r="E10" s="1">
        <v>13</v>
      </c>
      <c r="F10" s="6">
        <f t="shared" si="0"/>
        <v>141.81818181818181</v>
      </c>
      <c r="G10" s="6">
        <f t="shared" si="1"/>
        <v>141.81818181818181</v>
      </c>
      <c r="H10">
        <v>1</v>
      </c>
      <c r="I10" s="1">
        <v>0</v>
      </c>
      <c r="J10" s="1">
        <v>4</v>
      </c>
      <c r="K10" s="1">
        <v>0</v>
      </c>
      <c r="L10" s="1">
        <v>1</v>
      </c>
      <c r="M10" s="1">
        <v>0</v>
      </c>
      <c r="N10" s="1">
        <v>0</v>
      </c>
      <c r="O10" s="1">
        <v>1</v>
      </c>
      <c r="P10" s="1">
        <v>1</v>
      </c>
      <c r="Q10">
        <f t="shared" si="2"/>
        <v>0</v>
      </c>
      <c r="R10" s="1">
        <v>0</v>
      </c>
      <c r="S10" s="1">
        <v>2</v>
      </c>
      <c r="T10" s="1">
        <v>0</v>
      </c>
      <c r="U10" s="1">
        <v>0.05</v>
      </c>
      <c r="V10" s="1">
        <v>0.05</v>
      </c>
      <c r="W10" s="1">
        <v>0.9</v>
      </c>
    </row>
    <row r="11" spans="1:23">
      <c r="A11" t="s">
        <v>40</v>
      </c>
      <c r="B11" t="s">
        <v>41</v>
      </c>
      <c r="C11" s="1" t="s">
        <v>42</v>
      </c>
      <c r="D11" s="2">
        <v>0</v>
      </c>
      <c r="E11" s="2">
        <v>5</v>
      </c>
      <c r="F11" s="6">
        <f t="shared" si="0"/>
        <v>0</v>
      </c>
      <c r="G11" s="6">
        <f t="shared" si="1"/>
        <v>54.54545454545454</v>
      </c>
      <c r="H11">
        <v>0</v>
      </c>
      <c r="I11" s="1">
        <v>0</v>
      </c>
      <c r="J11" s="1">
        <v>5</v>
      </c>
      <c r="K11" s="1">
        <v>0</v>
      </c>
      <c r="L11" s="1">
        <v>0</v>
      </c>
      <c r="M11" s="1">
        <v>0</v>
      </c>
      <c r="N11">
        <v>1</v>
      </c>
      <c r="O11" s="1">
        <v>0</v>
      </c>
      <c r="P11" s="1">
        <v>1</v>
      </c>
      <c r="Q11">
        <f t="shared" si="2"/>
        <v>0</v>
      </c>
      <c r="R11" s="1">
        <v>0</v>
      </c>
      <c r="S11" s="1">
        <v>2</v>
      </c>
      <c r="T11" s="4">
        <v>0</v>
      </c>
      <c r="U11" s="4">
        <v>0.33329999999999999</v>
      </c>
      <c r="V11" s="4">
        <v>0.3333333</v>
      </c>
      <c r="W11" s="4">
        <v>0.33333000000000002</v>
      </c>
    </row>
    <row r="12" spans="1:23">
      <c r="A12" t="s">
        <v>43</v>
      </c>
      <c r="B12" t="s">
        <v>44</v>
      </c>
      <c r="C12" s="1" t="s">
        <v>23</v>
      </c>
      <c r="D12" s="1">
        <v>12</v>
      </c>
      <c r="E12" s="1">
        <v>15</v>
      </c>
      <c r="F12" s="6">
        <f t="shared" si="0"/>
        <v>130.90909090909091</v>
      </c>
      <c r="G12" s="6">
        <f t="shared" si="1"/>
        <v>163.63636363636363</v>
      </c>
      <c r="H12">
        <v>1</v>
      </c>
      <c r="I12" s="1">
        <v>0</v>
      </c>
      <c r="J12" s="1">
        <v>4</v>
      </c>
      <c r="K12" s="1">
        <v>0</v>
      </c>
      <c r="L12" s="1">
        <v>1</v>
      </c>
      <c r="M12" s="1">
        <v>0</v>
      </c>
      <c r="N12" s="1">
        <v>0</v>
      </c>
      <c r="O12" s="1">
        <v>1</v>
      </c>
      <c r="P12" s="1">
        <v>1</v>
      </c>
      <c r="Q12">
        <f t="shared" si="2"/>
        <v>0</v>
      </c>
      <c r="R12" s="1">
        <v>3</v>
      </c>
      <c r="S12" s="1">
        <v>2</v>
      </c>
      <c r="T12" s="1">
        <v>0.25</v>
      </c>
      <c r="U12" s="1">
        <v>0.25</v>
      </c>
      <c r="V12" s="1">
        <v>0.25</v>
      </c>
      <c r="W12" s="1">
        <v>0.25</v>
      </c>
    </row>
    <row r="13" spans="1:23">
      <c r="A13" t="s">
        <v>45</v>
      </c>
      <c r="B13" t="s">
        <v>46</v>
      </c>
      <c r="C13" s="1" t="s">
        <v>23</v>
      </c>
      <c r="D13" s="1">
        <v>6</v>
      </c>
      <c r="E13" s="1">
        <v>8</v>
      </c>
      <c r="F13" s="6">
        <f t="shared" si="0"/>
        <v>65.454545454545453</v>
      </c>
      <c r="G13" s="6">
        <f t="shared" si="1"/>
        <v>87.272727272727266</v>
      </c>
      <c r="H13">
        <v>1</v>
      </c>
      <c r="I13" s="1">
        <v>2</v>
      </c>
      <c r="J13" s="1">
        <v>4</v>
      </c>
      <c r="K13" s="1">
        <v>2</v>
      </c>
      <c r="L13" s="1">
        <v>0</v>
      </c>
      <c r="M13" s="1">
        <v>1</v>
      </c>
      <c r="N13" s="1">
        <v>0</v>
      </c>
      <c r="O13" s="1">
        <v>0</v>
      </c>
      <c r="P13" s="1">
        <v>0.5</v>
      </c>
      <c r="Q13">
        <f t="shared" si="2"/>
        <v>0.5</v>
      </c>
      <c r="R13" s="1">
        <v>3</v>
      </c>
      <c r="S13" s="1">
        <v>2</v>
      </c>
      <c r="T13" s="1">
        <v>0.25</v>
      </c>
      <c r="U13" s="1">
        <v>0.25</v>
      </c>
      <c r="V13" s="1">
        <v>0.25</v>
      </c>
      <c r="W13" s="1">
        <v>0.25</v>
      </c>
    </row>
    <row r="14" spans="1:23">
      <c r="A14" t="s">
        <v>47</v>
      </c>
      <c r="B14" t="s">
        <v>48</v>
      </c>
      <c r="C14" s="1" t="s">
        <v>23</v>
      </c>
      <c r="D14" s="2">
        <v>12</v>
      </c>
      <c r="E14" s="2">
        <v>16</v>
      </c>
      <c r="F14" s="6">
        <f t="shared" si="0"/>
        <v>130.90909090909091</v>
      </c>
      <c r="G14" s="6">
        <f t="shared" si="1"/>
        <v>174.54545454545453</v>
      </c>
      <c r="H14">
        <v>1</v>
      </c>
      <c r="I14" s="1">
        <v>2</v>
      </c>
      <c r="J14" s="1">
        <v>4</v>
      </c>
      <c r="K14" s="1">
        <v>3</v>
      </c>
      <c r="L14">
        <v>1</v>
      </c>
      <c r="M14" s="1">
        <v>0</v>
      </c>
      <c r="N14" s="1">
        <v>0</v>
      </c>
      <c r="O14" s="1">
        <v>1</v>
      </c>
      <c r="P14" s="1">
        <v>0.8</v>
      </c>
      <c r="Q14">
        <f t="shared" si="2"/>
        <v>0.19999999999999996</v>
      </c>
      <c r="R14" s="1">
        <v>4</v>
      </c>
      <c r="S14" s="1">
        <v>2</v>
      </c>
      <c r="T14" s="1">
        <v>0.05</v>
      </c>
      <c r="U14" s="1">
        <v>0.85</v>
      </c>
      <c r="V14" s="1">
        <v>0.05</v>
      </c>
      <c r="W14" s="1">
        <v>0.05</v>
      </c>
    </row>
    <row r="15" spans="1:23">
      <c r="A15" t="s">
        <v>47</v>
      </c>
      <c r="B15" s="1" t="s">
        <v>49</v>
      </c>
      <c r="C15" s="1" t="s">
        <v>42</v>
      </c>
      <c r="D15" s="1">
        <v>12</v>
      </c>
      <c r="E15" s="1">
        <v>14</v>
      </c>
      <c r="F15" s="6">
        <f t="shared" si="0"/>
        <v>130.90909090909091</v>
      </c>
      <c r="G15" s="6">
        <f t="shared" si="1"/>
        <v>152.72727272727272</v>
      </c>
      <c r="H15">
        <v>1</v>
      </c>
      <c r="I15" s="1">
        <v>0</v>
      </c>
      <c r="J15" s="1">
        <v>4</v>
      </c>
      <c r="K15" s="1">
        <v>0</v>
      </c>
      <c r="L15" s="1">
        <v>1</v>
      </c>
      <c r="M15" s="1">
        <v>0</v>
      </c>
      <c r="N15" s="1">
        <v>0</v>
      </c>
      <c r="O15" s="1">
        <v>1</v>
      </c>
      <c r="P15" s="1">
        <v>1</v>
      </c>
      <c r="Q15">
        <f t="shared" si="2"/>
        <v>0</v>
      </c>
      <c r="R15" s="1">
        <v>0</v>
      </c>
      <c r="S15" s="1">
        <v>2</v>
      </c>
      <c r="T15" s="4">
        <v>0</v>
      </c>
      <c r="U15" s="4">
        <v>0.05</v>
      </c>
      <c r="V15" s="4">
        <v>0.9</v>
      </c>
      <c r="W15" s="4">
        <v>0.05</v>
      </c>
    </row>
    <row r="16" spans="1:23">
      <c r="A16" t="s">
        <v>50</v>
      </c>
      <c r="B16" t="s">
        <v>51</v>
      </c>
      <c r="C16" s="1" t="s">
        <v>23</v>
      </c>
      <c r="D16" s="1">
        <v>15</v>
      </c>
      <c r="E16" s="1">
        <v>18</v>
      </c>
      <c r="F16" s="6">
        <f t="shared" si="0"/>
        <v>163.63636363636363</v>
      </c>
      <c r="G16" s="6">
        <f t="shared" si="1"/>
        <v>196.36363636363635</v>
      </c>
      <c r="H16">
        <v>0</v>
      </c>
      <c r="I16" s="1">
        <v>2</v>
      </c>
      <c r="J16" s="1">
        <v>0</v>
      </c>
      <c r="K16" s="1">
        <v>4</v>
      </c>
      <c r="L16" s="1">
        <v>1</v>
      </c>
      <c r="M16" s="1">
        <v>0</v>
      </c>
      <c r="N16" s="1">
        <v>0</v>
      </c>
      <c r="O16" s="1">
        <v>1</v>
      </c>
      <c r="P16" s="1">
        <v>0</v>
      </c>
      <c r="Q16">
        <f t="shared" si="2"/>
        <v>1</v>
      </c>
      <c r="R16" s="1">
        <v>18</v>
      </c>
      <c r="S16" s="1">
        <v>2</v>
      </c>
      <c r="T16">
        <f>1/3</f>
        <v>0.33333333333333331</v>
      </c>
      <c r="U16">
        <f>0</f>
        <v>0</v>
      </c>
      <c r="V16">
        <f>T16</f>
        <v>0.33333333333333331</v>
      </c>
      <c r="W16">
        <f>V16</f>
        <v>0.33333333333333331</v>
      </c>
    </row>
    <row r="17" spans="1:31">
      <c r="A17" t="s">
        <v>52</v>
      </c>
      <c r="B17" t="s">
        <v>53</v>
      </c>
      <c r="C17" s="1" t="s">
        <v>54</v>
      </c>
      <c r="D17" s="1">
        <v>14</v>
      </c>
      <c r="E17" s="1">
        <v>16</v>
      </c>
      <c r="F17" s="6">
        <f t="shared" si="0"/>
        <v>152.72727272727272</v>
      </c>
      <c r="G17" s="6">
        <f t="shared" si="1"/>
        <v>174.54545454545453</v>
      </c>
      <c r="H17">
        <v>1</v>
      </c>
      <c r="I17" s="1">
        <v>2</v>
      </c>
      <c r="J17" s="1">
        <v>4</v>
      </c>
      <c r="K17" s="1">
        <v>3</v>
      </c>
      <c r="L17" s="1">
        <v>1</v>
      </c>
      <c r="M17" s="1">
        <v>0</v>
      </c>
      <c r="N17" s="1">
        <v>0</v>
      </c>
      <c r="O17" s="1">
        <v>1</v>
      </c>
      <c r="P17" s="1">
        <v>0.8</v>
      </c>
      <c r="Q17">
        <f t="shared" si="2"/>
        <v>0.19999999999999996</v>
      </c>
      <c r="R17" s="1">
        <v>3</v>
      </c>
      <c r="S17" s="1">
        <v>2</v>
      </c>
      <c r="T17" s="1">
        <v>0.25</v>
      </c>
      <c r="U17" s="1">
        <v>0.25</v>
      </c>
      <c r="V17" s="1">
        <v>0.25</v>
      </c>
      <c r="W17" s="1">
        <v>0.25</v>
      </c>
    </row>
    <row r="18" spans="1:31">
      <c r="A18" t="s">
        <v>55</v>
      </c>
      <c r="B18" s="1" t="s">
        <v>56</v>
      </c>
      <c r="C18" s="1" t="s">
        <v>23</v>
      </c>
      <c r="D18" s="1">
        <v>12</v>
      </c>
      <c r="E18" s="1">
        <v>12</v>
      </c>
      <c r="F18" s="6">
        <f t="shared" si="0"/>
        <v>130.90909090909091</v>
      </c>
      <c r="G18" s="6">
        <f t="shared" si="1"/>
        <v>130.90909090909091</v>
      </c>
      <c r="H18">
        <v>1</v>
      </c>
      <c r="I18" s="1">
        <v>0</v>
      </c>
      <c r="J18" s="1">
        <v>4</v>
      </c>
      <c r="K18" s="1">
        <v>0</v>
      </c>
      <c r="L18" s="1">
        <v>1</v>
      </c>
      <c r="M18" s="1">
        <v>0</v>
      </c>
      <c r="N18" s="1">
        <v>0</v>
      </c>
      <c r="O18" s="1">
        <v>1</v>
      </c>
      <c r="P18" s="1">
        <v>1</v>
      </c>
      <c r="Q18">
        <f t="shared" si="2"/>
        <v>0</v>
      </c>
      <c r="R18" s="1">
        <v>0</v>
      </c>
      <c r="S18" s="1">
        <v>2</v>
      </c>
      <c r="T18" s="1">
        <v>0.25</v>
      </c>
      <c r="U18" s="1">
        <v>0.25</v>
      </c>
      <c r="V18" s="1">
        <v>0.25</v>
      </c>
      <c r="W18" s="1">
        <v>0.25</v>
      </c>
    </row>
    <row r="19" spans="1:31">
      <c r="A19" t="s">
        <v>57</v>
      </c>
      <c r="B19" t="s">
        <v>58</v>
      </c>
      <c r="C19" s="1" t="s">
        <v>31</v>
      </c>
      <c r="D19" s="1">
        <v>12</v>
      </c>
      <c r="E19" s="1">
        <v>13</v>
      </c>
      <c r="F19" s="6">
        <f t="shared" si="0"/>
        <v>130.90909090909091</v>
      </c>
      <c r="G19" s="6">
        <f t="shared" si="1"/>
        <v>141.81818181818181</v>
      </c>
      <c r="H19">
        <v>1</v>
      </c>
      <c r="I19" s="1">
        <v>0</v>
      </c>
      <c r="J19" s="1">
        <v>4</v>
      </c>
      <c r="K19" s="1">
        <v>0</v>
      </c>
      <c r="L19" s="1">
        <v>1</v>
      </c>
      <c r="M19" s="1">
        <v>0</v>
      </c>
      <c r="N19" s="1">
        <v>0</v>
      </c>
      <c r="O19" s="1">
        <v>1</v>
      </c>
      <c r="P19" s="1">
        <v>1</v>
      </c>
      <c r="Q19">
        <f t="shared" si="2"/>
        <v>0</v>
      </c>
      <c r="R19" s="1">
        <v>0</v>
      </c>
      <c r="S19" s="1">
        <v>2</v>
      </c>
      <c r="T19" s="1">
        <v>0</v>
      </c>
      <c r="U19" s="1">
        <v>0.05</v>
      </c>
      <c r="V19" s="1">
        <v>0.05</v>
      </c>
      <c r="W19" s="1">
        <v>0.9</v>
      </c>
    </row>
    <row r="20" spans="1:31">
      <c r="A20" t="s">
        <v>59</v>
      </c>
      <c r="B20" t="s">
        <v>60</v>
      </c>
      <c r="C20" s="1" t="s">
        <v>23</v>
      </c>
      <c r="D20" s="1">
        <v>13</v>
      </c>
      <c r="E20" s="1">
        <v>16</v>
      </c>
      <c r="F20" s="6">
        <f t="shared" si="0"/>
        <v>141.81818181818181</v>
      </c>
      <c r="G20" s="6">
        <f t="shared" si="1"/>
        <v>174.54545454545453</v>
      </c>
      <c r="H20">
        <v>0</v>
      </c>
      <c r="I20" s="1">
        <v>2</v>
      </c>
      <c r="J20" s="1">
        <v>0</v>
      </c>
      <c r="K20" s="1">
        <v>5</v>
      </c>
      <c r="L20" s="1">
        <v>1</v>
      </c>
      <c r="M20" s="1">
        <v>0</v>
      </c>
      <c r="N20" s="1">
        <v>0</v>
      </c>
      <c r="O20" s="1">
        <v>1</v>
      </c>
      <c r="P20" s="1">
        <v>0</v>
      </c>
      <c r="Q20">
        <f t="shared" si="2"/>
        <v>1</v>
      </c>
      <c r="R20" s="1">
        <v>16</v>
      </c>
      <c r="S20" s="1">
        <v>2</v>
      </c>
      <c r="T20">
        <f>1/3</f>
        <v>0.33333333333333331</v>
      </c>
      <c r="U20" s="1">
        <v>0</v>
      </c>
      <c r="V20">
        <f>1/3</f>
        <v>0.33333333333333331</v>
      </c>
      <c r="W20">
        <f>1/3</f>
        <v>0.33333333333333331</v>
      </c>
    </row>
    <row r="21" spans="1:31">
      <c r="A21" t="s">
        <v>61</v>
      </c>
      <c r="B21" t="s">
        <v>62</v>
      </c>
      <c r="C21" s="1" t="s">
        <v>31</v>
      </c>
      <c r="D21" s="2">
        <v>0</v>
      </c>
      <c r="E21" s="2">
        <v>5</v>
      </c>
      <c r="F21" s="6">
        <f t="shared" si="0"/>
        <v>0</v>
      </c>
      <c r="G21" s="6">
        <f t="shared" si="1"/>
        <v>54.54545454545454</v>
      </c>
      <c r="H21">
        <v>0</v>
      </c>
      <c r="I21" s="1">
        <v>0</v>
      </c>
      <c r="J21" s="1">
        <v>5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>
        <f t="shared" si="2"/>
        <v>0</v>
      </c>
      <c r="R21" s="1">
        <v>0</v>
      </c>
      <c r="S21" s="1">
        <v>2</v>
      </c>
      <c r="T21" s="5">
        <v>0</v>
      </c>
      <c r="U21" s="5">
        <f>1/3</f>
        <v>0.33333333333333331</v>
      </c>
      <c r="V21" s="5">
        <v>0.3333333</v>
      </c>
      <c r="W21" s="5">
        <v>0.33333000000000002</v>
      </c>
      <c r="X21" s="5"/>
      <c r="Y21" s="5"/>
      <c r="Z21" s="5"/>
      <c r="AA21" s="5"/>
      <c r="AB21" s="5"/>
      <c r="AC21" s="5"/>
      <c r="AD21" s="5"/>
      <c r="AE21" s="5"/>
    </row>
    <row r="22" spans="1:31">
      <c r="A22" t="s">
        <v>63</v>
      </c>
      <c r="B22" t="s">
        <v>64</v>
      </c>
      <c r="C22" s="1" t="s">
        <v>54</v>
      </c>
      <c r="D22" s="1">
        <v>15</v>
      </c>
      <c r="E22" s="1">
        <v>16</v>
      </c>
      <c r="F22" s="6">
        <f t="shared" si="0"/>
        <v>163.63636363636363</v>
      </c>
      <c r="G22" s="6">
        <f t="shared" si="1"/>
        <v>174.54545454545453</v>
      </c>
      <c r="H22">
        <v>1</v>
      </c>
      <c r="I22" s="1">
        <v>2</v>
      </c>
      <c r="J22" s="1">
        <v>4</v>
      </c>
      <c r="K22" s="1">
        <v>5</v>
      </c>
      <c r="L22" s="1">
        <v>1</v>
      </c>
      <c r="M22" s="1">
        <v>0</v>
      </c>
      <c r="N22" s="1">
        <v>0</v>
      </c>
      <c r="O22" s="1">
        <v>1</v>
      </c>
      <c r="P22" s="1">
        <v>0.2</v>
      </c>
      <c r="Q22">
        <f t="shared" si="2"/>
        <v>0.8</v>
      </c>
      <c r="R22" s="1">
        <v>16</v>
      </c>
      <c r="S22" s="1">
        <v>2</v>
      </c>
      <c r="T22" s="1">
        <v>0.05</v>
      </c>
      <c r="U22" s="1">
        <v>0.85</v>
      </c>
      <c r="V22" s="1">
        <v>0.05</v>
      </c>
      <c r="W22" s="1">
        <v>0.05</v>
      </c>
    </row>
    <row r="23" spans="1:31">
      <c r="A23" t="s">
        <v>63</v>
      </c>
      <c r="B23" t="s">
        <v>65</v>
      </c>
      <c r="C23" s="1" t="s">
        <v>54</v>
      </c>
      <c r="D23" s="1">
        <v>14</v>
      </c>
      <c r="E23" s="1">
        <v>14</v>
      </c>
      <c r="F23" s="6">
        <f t="shared" si="0"/>
        <v>152.72727272727272</v>
      </c>
      <c r="G23" s="6">
        <f t="shared" si="1"/>
        <v>152.72727272727272</v>
      </c>
      <c r="H23">
        <v>0</v>
      </c>
      <c r="I23" s="1">
        <v>2</v>
      </c>
      <c r="J23" s="1">
        <v>0</v>
      </c>
      <c r="K23" s="1">
        <v>5</v>
      </c>
      <c r="L23" s="1">
        <v>1</v>
      </c>
      <c r="M23" s="1">
        <v>0</v>
      </c>
      <c r="N23" s="1">
        <v>0</v>
      </c>
      <c r="O23" s="1">
        <v>1</v>
      </c>
      <c r="P23" s="1">
        <v>0</v>
      </c>
      <c r="Q23">
        <f t="shared" si="2"/>
        <v>1</v>
      </c>
      <c r="R23" s="1">
        <v>14</v>
      </c>
      <c r="S23" s="1">
        <v>2</v>
      </c>
      <c r="T23" s="1">
        <v>0.25</v>
      </c>
      <c r="U23" s="1">
        <v>0.25</v>
      </c>
      <c r="V23" s="1">
        <v>0.25</v>
      </c>
      <c r="W23" s="1">
        <v>0.25</v>
      </c>
    </row>
    <row r="24" spans="1:31">
      <c r="A24" t="s">
        <v>66</v>
      </c>
      <c r="B24" t="s">
        <v>67</v>
      </c>
      <c r="C24" s="1" t="s">
        <v>23</v>
      </c>
      <c r="D24" s="2">
        <v>0</v>
      </c>
      <c r="E24" s="2">
        <v>5</v>
      </c>
      <c r="F24" s="6">
        <f t="shared" si="0"/>
        <v>0</v>
      </c>
      <c r="G24" s="6">
        <f t="shared" si="1"/>
        <v>54.54545454545454</v>
      </c>
      <c r="H24">
        <v>0</v>
      </c>
      <c r="I24" s="1">
        <v>0</v>
      </c>
      <c r="J24" s="1">
        <v>5</v>
      </c>
      <c r="K24" s="1">
        <v>5</v>
      </c>
      <c r="L24" s="1">
        <v>0</v>
      </c>
      <c r="M24" s="1">
        <v>0</v>
      </c>
      <c r="N24">
        <v>1</v>
      </c>
      <c r="O24" s="1">
        <v>0</v>
      </c>
      <c r="P24" s="1">
        <v>0.5</v>
      </c>
      <c r="Q24">
        <f t="shared" si="2"/>
        <v>0.5</v>
      </c>
      <c r="R24" s="1">
        <v>10</v>
      </c>
      <c r="S24" s="1">
        <v>2</v>
      </c>
      <c r="T24" s="1">
        <v>0.25</v>
      </c>
      <c r="U24" s="1">
        <v>0.25</v>
      </c>
      <c r="V24" s="1">
        <v>0.25</v>
      </c>
      <c r="W24" s="1">
        <v>0.25</v>
      </c>
    </row>
    <row r="25" spans="1:31">
      <c r="A25" t="s">
        <v>68</v>
      </c>
      <c r="B25" t="s">
        <v>69</v>
      </c>
      <c r="C25" s="1" t="s">
        <v>23</v>
      </c>
      <c r="D25" s="1">
        <v>15</v>
      </c>
      <c r="E25" s="1">
        <v>15</v>
      </c>
      <c r="F25" s="6">
        <f t="shared" si="0"/>
        <v>163.63636363636363</v>
      </c>
      <c r="G25" s="6">
        <f t="shared" si="1"/>
        <v>163.63636363636363</v>
      </c>
      <c r="H25">
        <v>0</v>
      </c>
      <c r="I25" s="1">
        <v>2</v>
      </c>
      <c r="J25" s="1">
        <v>0</v>
      </c>
      <c r="K25" s="1">
        <v>5</v>
      </c>
      <c r="L25" s="1">
        <v>1</v>
      </c>
      <c r="M25" s="1">
        <v>0</v>
      </c>
      <c r="N25" s="1">
        <v>0</v>
      </c>
      <c r="O25" s="1">
        <v>1</v>
      </c>
      <c r="P25" s="1">
        <v>0</v>
      </c>
      <c r="Q25">
        <f t="shared" si="2"/>
        <v>1</v>
      </c>
      <c r="R25" s="1">
        <v>15</v>
      </c>
      <c r="S25" s="1">
        <v>2</v>
      </c>
      <c r="T25" s="1">
        <v>0.25</v>
      </c>
      <c r="U25" s="1">
        <v>0.25</v>
      </c>
      <c r="V25" s="1">
        <v>0.25</v>
      </c>
      <c r="W25" s="1">
        <v>0.25</v>
      </c>
    </row>
    <row r="26" spans="1:31">
      <c r="A26" t="s">
        <v>70</v>
      </c>
      <c r="B26" s="1" t="s">
        <v>71</v>
      </c>
      <c r="C26" s="1" t="s">
        <v>54</v>
      </c>
      <c r="D26" s="1">
        <v>7</v>
      </c>
      <c r="E26" s="1">
        <v>8</v>
      </c>
      <c r="F26" s="6">
        <f t="shared" si="0"/>
        <v>76.36363636363636</v>
      </c>
      <c r="G26" s="6">
        <f t="shared" si="1"/>
        <v>87.272727272727266</v>
      </c>
      <c r="H26">
        <v>0</v>
      </c>
      <c r="I26" s="1">
        <v>2</v>
      </c>
      <c r="J26" s="1">
        <v>0</v>
      </c>
      <c r="K26" s="1">
        <v>4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>
        <f t="shared" si="2"/>
        <v>1</v>
      </c>
      <c r="R26" s="1">
        <v>8</v>
      </c>
      <c r="S26" s="1">
        <v>2</v>
      </c>
      <c r="T26" s="1">
        <v>1</v>
      </c>
      <c r="U26" s="1">
        <v>0</v>
      </c>
      <c r="V26" s="1">
        <v>0</v>
      </c>
      <c r="W26" s="1">
        <v>0</v>
      </c>
    </row>
    <row r="27" spans="1:31">
      <c r="A27" t="s">
        <v>72</v>
      </c>
      <c r="B27" t="s">
        <v>73</v>
      </c>
      <c r="C27" s="1" t="s">
        <v>23</v>
      </c>
      <c r="D27" s="1">
        <v>6</v>
      </c>
      <c r="E27" s="1">
        <v>8</v>
      </c>
      <c r="F27" s="6">
        <f t="shared" si="0"/>
        <v>65.454545454545453</v>
      </c>
      <c r="G27" s="6">
        <f t="shared" si="1"/>
        <v>87.272727272727266</v>
      </c>
      <c r="H27">
        <v>1</v>
      </c>
      <c r="I27" s="1">
        <v>0</v>
      </c>
      <c r="J27" s="1">
        <v>3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1</v>
      </c>
      <c r="Q27">
        <f t="shared" si="2"/>
        <v>0</v>
      </c>
      <c r="R27" s="1">
        <v>0</v>
      </c>
      <c r="S27" s="1">
        <v>2</v>
      </c>
      <c r="T27" s="1">
        <v>0.25</v>
      </c>
      <c r="U27" s="1">
        <v>0.25</v>
      </c>
      <c r="V27" s="1">
        <v>0.25</v>
      </c>
      <c r="W27" s="1">
        <v>0.25</v>
      </c>
    </row>
    <row r="28" spans="1:31">
      <c r="A28" t="s">
        <v>74</v>
      </c>
      <c r="B28" t="s">
        <v>75</v>
      </c>
      <c r="C28" s="1" t="s">
        <v>31</v>
      </c>
      <c r="D28" s="2">
        <v>0</v>
      </c>
      <c r="E28" s="2">
        <v>5</v>
      </c>
      <c r="F28" s="6">
        <f t="shared" si="0"/>
        <v>0</v>
      </c>
      <c r="G28" s="6">
        <f t="shared" si="1"/>
        <v>54.54545454545454</v>
      </c>
      <c r="H28">
        <v>0</v>
      </c>
      <c r="I28" s="1">
        <v>0</v>
      </c>
      <c r="J28" s="1">
        <v>5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1</v>
      </c>
      <c r="Q28">
        <f t="shared" si="2"/>
        <v>0</v>
      </c>
      <c r="R28" s="1">
        <v>0</v>
      </c>
      <c r="S28" s="1">
        <v>2</v>
      </c>
      <c r="T28" s="1">
        <v>0</v>
      </c>
      <c r="U28">
        <f>1/3</f>
        <v>0.33333333333333331</v>
      </c>
      <c r="V28">
        <f>1/3</f>
        <v>0.33333333333333331</v>
      </c>
      <c r="W28">
        <f>1/3</f>
        <v>0.33333333333333331</v>
      </c>
    </row>
    <row r="29" spans="1:31">
      <c r="A29" t="s">
        <v>76</v>
      </c>
      <c r="B29" t="s">
        <v>77</v>
      </c>
      <c r="C29" s="1" t="s">
        <v>42</v>
      </c>
      <c r="D29" s="1">
        <v>12</v>
      </c>
      <c r="E29" s="1">
        <v>13</v>
      </c>
      <c r="F29" s="6">
        <f t="shared" si="0"/>
        <v>130.90909090909091</v>
      </c>
      <c r="G29" s="6">
        <f t="shared" si="1"/>
        <v>141.81818181818181</v>
      </c>
      <c r="H29">
        <v>1</v>
      </c>
      <c r="I29" s="1">
        <v>0</v>
      </c>
      <c r="J29" s="1">
        <v>4</v>
      </c>
      <c r="K29" s="1">
        <v>0</v>
      </c>
      <c r="L29" s="1">
        <v>1</v>
      </c>
      <c r="M29" s="1">
        <v>0</v>
      </c>
      <c r="N29" s="1">
        <v>0</v>
      </c>
      <c r="O29" s="1">
        <v>1</v>
      </c>
      <c r="P29" s="1">
        <v>1</v>
      </c>
      <c r="Q29">
        <f t="shared" si="2"/>
        <v>0</v>
      </c>
      <c r="R29" s="1">
        <v>0</v>
      </c>
      <c r="S29" s="1">
        <v>2</v>
      </c>
      <c r="T29" s="1">
        <v>0</v>
      </c>
      <c r="U29">
        <v>0.5</v>
      </c>
      <c r="V29" s="1">
        <v>0.9</v>
      </c>
      <c r="W29" s="1">
        <v>0.05</v>
      </c>
    </row>
    <row r="30" spans="1:31">
      <c r="A30" t="s">
        <v>78</v>
      </c>
      <c r="B30" t="s">
        <v>61</v>
      </c>
      <c r="C30" s="1" t="s">
        <v>31</v>
      </c>
      <c r="D30" s="2">
        <v>0</v>
      </c>
      <c r="E30" s="2">
        <v>5</v>
      </c>
      <c r="F30" s="6">
        <f t="shared" si="0"/>
        <v>0</v>
      </c>
      <c r="G30" s="6">
        <f t="shared" si="1"/>
        <v>54.54545454545454</v>
      </c>
      <c r="H30">
        <v>0</v>
      </c>
      <c r="I30" s="1">
        <v>0</v>
      </c>
      <c r="J30" s="1">
        <v>5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1</v>
      </c>
      <c r="Q30">
        <f t="shared" si="2"/>
        <v>0</v>
      </c>
      <c r="R30" s="1">
        <v>0</v>
      </c>
      <c r="S30" s="1">
        <v>2</v>
      </c>
      <c r="T30" s="1">
        <v>0</v>
      </c>
      <c r="U30">
        <f>1/3</f>
        <v>0.33333333333333331</v>
      </c>
      <c r="V30">
        <f>U30</f>
        <v>0.33333333333333331</v>
      </c>
      <c r="W30">
        <f>V30</f>
        <v>0.33333333333333331</v>
      </c>
    </row>
    <row r="31" spans="1:31">
      <c r="A31" t="s">
        <v>79</v>
      </c>
      <c r="B31" t="s">
        <v>80</v>
      </c>
      <c r="C31" s="1" t="s">
        <v>23</v>
      </c>
      <c r="D31" s="1">
        <v>15</v>
      </c>
      <c r="E31" s="1">
        <v>15</v>
      </c>
      <c r="F31" s="6">
        <f t="shared" si="0"/>
        <v>163.63636363636363</v>
      </c>
      <c r="G31" s="6">
        <f t="shared" si="1"/>
        <v>163.63636363636363</v>
      </c>
      <c r="H31">
        <v>1</v>
      </c>
      <c r="I31" s="1">
        <v>1</v>
      </c>
      <c r="J31" s="1">
        <v>4</v>
      </c>
      <c r="K31" s="1">
        <v>2</v>
      </c>
      <c r="L31" s="1">
        <v>1</v>
      </c>
      <c r="M31" s="1">
        <v>0</v>
      </c>
      <c r="N31" s="1">
        <v>0</v>
      </c>
      <c r="O31" s="1">
        <v>1</v>
      </c>
      <c r="P31" s="1">
        <v>0.8</v>
      </c>
      <c r="Q31">
        <f t="shared" si="2"/>
        <v>0.19999999999999996</v>
      </c>
      <c r="R31" s="1">
        <v>3</v>
      </c>
      <c r="S31" s="1">
        <v>2</v>
      </c>
      <c r="T31">
        <v>0.25</v>
      </c>
      <c r="U31">
        <f>0</f>
        <v>0</v>
      </c>
      <c r="V31" s="1">
        <v>0.25</v>
      </c>
      <c r="W31" s="1">
        <v>0.5</v>
      </c>
    </row>
    <row r="32" spans="1:31">
      <c r="A32" t="s">
        <v>81</v>
      </c>
      <c r="B32" t="s">
        <v>82</v>
      </c>
      <c r="C32" s="1" t="s">
        <v>31</v>
      </c>
      <c r="D32" s="2">
        <v>6</v>
      </c>
      <c r="E32" s="2">
        <v>8</v>
      </c>
      <c r="F32" s="6">
        <f t="shared" si="0"/>
        <v>65.454545454545453</v>
      </c>
      <c r="G32" s="6">
        <f t="shared" si="1"/>
        <v>87.272727272727266</v>
      </c>
      <c r="H32">
        <v>1</v>
      </c>
      <c r="I32">
        <v>0</v>
      </c>
      <c r="J32">
        <v>3</v>
      </c>
      <c r="K32">
        <v>0</v>
      </c>
      <c r="L32" s="1">
        <v>0</v>
      </c>
      <c r="M32">
        <v>1</v>
      </c>
      <c r="N32" s="1">
        <v>0</v>
      </c>
      <c r="O32" s="1">
        <v>0</v>
      </c>
      <c r="P32" s="1">
        <v>1</v>
      </c>
      <c r="Q32">
        <f t="shared" si="2"/>
        <v>0</v>
      </c>
      <c r="R32" s="1">
        <v>0</v>
      </c>
      <c r="S32" s="1">
        <v>2</v>
      </c>
      <c r="T32" s="1">
        <v>0</v>
      </c>
      <c r="U32" s="1">
        <v>1</v>
      </c>
      <c r="V32" s="1">
        <v>0</v>
      </c>
      <c r="W32" s="1">
        <v>0</v>
      </c>
    </row>
    <row r="33" spans="1:23">
      <c r="A33" t="s">
        <v>83</v>
      </c>
      <c r="B33" t="s">
        <v>84</v>
      </c>
      <c r="C33" s="1" t="s">
        <v>23</v>
      </c>
      <c r="D33" s="1">
        <v>17</v>
      </c>
      <c r="E33" s="1">
        <v>20</v>
      </c>
      <c r="F33" s="6">
        <f t="shared" si="0"/>
        <v>185.45454545454544</v>
      </c>
      <c r="G33" s="6">
        <f t="shared" si="1"/>
        <v>218.18181818181816</v>
      </c>
      <c r="H33">
        <v>1</v>
      </c>
      <c r="I33" s="1">
        <v>0</v>
      </c>
      <c r="J33" s="1">
        <v>6</v>
      </c>
      <c r="K33" s="1">
        <v>0</v>
      </c>
      <c r="L33" s="1">
        <v>1</v>
      </c>
      <c r="M33" s="1">
        <v>0</v>
      </c>
      <c r="N33" s="1">
        <v>0</v>
      </c>
      <c r="O33" s="1">
        <v>1</v>
      </c>
      <c r="P33" s="1">
        <v>1</v>
      </c>
      <c r="Q33">
        <f t="shared" si="2"/>
        <v>0</v>
      </c>
      <c r="R33" s="1">
        <v>0</v>
      </c>
      <c r="S33" s="1">
        <v>2</v>
      </c>
      <c r="T33" s="1">
        <v>0.05</v>
      </c>
      <c r="U33" s="1">
        <v>0.85</v>
      </c>
      <c r="V33" s="1">
        <v>0.05</v>
      </c>
      <c r="W33" s="1">
        <v>0.05</v>
      </c>
    </row>
    <row r="34" spans="1:23">
      <c r="A34" t="s">
        <v>85</v>
      </c>
      <c r="B34" t="s">
        <v>86</v>
      </c>
      <c r="C34" s="1" t="s">
        <v>31</v>
      </c>
      <c r="D34" s="1">
        <v>2</v>
      </c>
      <c r="E34" s="1">
        <v>2</v>
      </c>
      <c r="F34" s="6">
        <f t="shared" si="0"/>
        <v>21.818181818181817</v>
      </c>
      <c r="G34" s="6">
        <f t="shared" si="1"/>
        <v>21.818181818181817</v>
      </c>
      <c r="H34">
        <v>1</v>
      </c>
      <c r="I34" s="1">
        <v>0</v>
      </c>
      <c r="J34" s="1">
        <v>2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>
        <f t="shared" si="2"/>
        <v>0</v>
      </c>
      <c r="R34" s="1">
        <v>0</v>
      </c>
      <c r="S34" s="1">
        <v>2</v>
      </c>
      <c r="T34" s="1">
        <v>0</v>
      </c>
      <c r="U34" s="1">
        <v>1</v>
      </c>
      <c r="V34" s="1">
        <v>0</v>
      </c>
      <c r="W34" s="1">
        <v>0</v>
      </c>
    </row>
    <row r="35" spans="1:23">
      <c r="A35" t="s">
        <v>87</v>
      </c>
      <c r="B35" t="s">
        <v>88</v>
      </c>
      <c r="C35" s="1" t="s">
        <v>23</v>
      </c>
      <c r="D35" s="1">
        <v>14</v>
      </c>
      <c r="E35" s="1">
        <v>17</v>
      </c>
      <c r="F35" s="6">
        <f t="shared" si="0"/>
        <v>152.72727272727272</v>
      </c>
      <c r="G35" s="6">
        <f t="shared" si="1"/>
        <v>185.45454545454544</v>
      </c>
      <c r="H35">
        <v>1</v>
      </c>
      <c r="I35" s="1">
        <v>0</v>
      </c>
      <c r="J35" s="1">
        <v>4</v>
      </c>
      <c r="K35" s="1">
        <v>2</v>
      </c>
      <c r="L35" s="1">
        <v>1</v>
      </c>
      <c r="M35" s="1">
        <v>0</v>
      </c>
      <c r="N35" s="1">
        <v>0</v>
      </c>
      <c r="O35" s="1">
        <v>1</v>
      </c>
      <c r="P35" s="1">
        <v>0.8</v>
      </c>
      <c r="Q35">
        <f t="shared" si="2"/>
        <v>0.19999999999999996</v>
      </c>
      <c r="R35" s="1">
        <v>3</v>
      </c>
      <c r="S35" s="1">
        <v>2</v>
      </c>
      <c r="T35" s="1">
        <v>1</v>
      </c>
      <c r="U35">
        <v>0</v>
      </c>
      <c r="V35">
        <v>0</v>
      </c>
      <c r="W35" s="1">
        <v>0</v>
      </c>
    </row>
    <row r="36" spans="1:23">
      <c r="A36" t="s">
        <v>89</v>
      </c>
      <c r="B36" t="s">
        <v>90</v>
      </c>
      <c r="C36" s="1" t="s">
        <v>23</v>
      </c>
      <c r="D36" s="1">
        <v>12</v>
      </c>
      <c r="E36" s="1">
        <v>12</v>
      </c>
      <c r="F36" s="6">
        <f t="shared" si="0"/>
        <v>130.90909090909091</v>
      </c>
      <c r="G36" s="6">
        <f t="shared" si="1"/>
        <v>130.90909090909091</v>
      </c>
      <c r="H36">
        <v>0</v>
      </c>
      <c r="I36" s="1">
        <v>2</v>
      </c>
      <c r="J36" s="1">
        <v>0</v>
      </c>
      <c r="K36" s="1">
        <v>3</v>
      </c>
      <c r="L36" s="1">
        <v>1</v>
      </c>
      <c r="M36" s="1">
        <v>0</v>
      </c>
      <c r="N36" s="1">
        <v>0</v>
      </c>
      <c r="O36" s="1">
        <v>1</v>
      </c>
      <c r="P36" s="1">
        <v>0</v>
      </c>
      <c r="Q36">
        <f t="shared" si="2"/>
        <v>1</v>
      </c>
      <c r="R36" s="1">
        <v>12</v>
      </c>
      <c r="S36" s="1">
        <v>2</v>
      </c>
      <c r="T36">
        <f>1/3</f>
        <v>0.33333333333333331</v>
      </c>
      <c r="U36">
        <v>0</v>
      </c>
      <c r="V36">
        <f>1/3</f>
        <v>0.33333333333333331</v>
      </c>
      <c r="W36">
        <f>1/3</f>
        <v>0.33333333333333331</v>
      </c>
    </row>
    <row r="37" spans="1:23">
      <c r="A37" t="s">
        <v>91</v>
      </c>
      <c r="B37" t="s">
        <v>92</v>
      </c>
      <c r="C37" s="1" t="s">
        <v>31</v>
      </c>
      <c r="D37" s="1">
        <v>12</v>
      </c>
      <c r="E37" s="1">
        <v>14</v>
      </c>
      <c r="F37" s="6">
        <f t="shared" si="0"/>
        <v>130.90909090909091</v>
      </c>
      <c r="G37" s="6">
        <f t="shared" si="1"/>
        <v>152.72727272727272</v>
      </c>
      <c r="H37">
        <v>1</v>
      </c>
      <c r="I37" s="1">
        <v>0</v>
      </c>
      <c r="J37" s="1">
        <v>4</v>
      </c>
      <c r="K37" s="1">
        <v>0</v>
      </c>
      <c r="L37" s="1">
        <v>1</v>
      </c>
      <c r="M37" s="1">
        <v>0</v>
      </c>
      <c r="N37" s="1">
        <v>0</v>
      </c>
      <c r="O37" s="1">
        <v>1</v>
      </c>
      <c r="P37" s="1">
        <v>1</v>
      </c>
      <c r="Q37">
        <f t="shared" si="2"/>
        <v>0</v>
      </c>
      <c r="R37" s="1">
        <v>0</v>
      </c>
      <c r="S37" s="1">
        <v>2</v>
      </c>
      <c r="T37" s="1">
        <v>0</v>
      </c>
      <c r="U37" s="1">
        <v>0.9</v>
      </c>
      <c r="V37">
        <v>0.05</v>
      </c>
      <c r="W37">
        <v>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 manyu</cp:lastModifiedBy>
  <dcterms:created xsi:type="dcterms:W3CDTF">2022-07-11T12:33:35Z</dcterms:created>
  <dcterms:modified xsi:type="dcterms:W3CDTF">2023-08-12T07:34:49Z</dcterms:modified>
</cp:coreProperties>
</file>